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24以降\【4】若年技能者育成支援事業\(R1肉付)若年技能者育成企業支援事業\R4\0_要綱・様式\補助金\HP用\"/>
    </mc:Choice>
  </mc:AlternateContent>
  <bookViews>
    <workbookView xWindow="0" yWindow="0" windowWidth="21570" windowHeight="8070" firstSheet="1" activeTab="1"/>
  </bookViews>
  <sheets>
    <sheet name="★９-1号様式 (事業実績書）" sheetId="20" r:id="rId1"/>
    <sheet name="★９-2号様式（事業実績書）" sheetId="9" r:id="rId2"/>
    <sheet name="９-1号様式 (記載例）" sheetId="10" r:id="rId3"/>
    <sheet name="９-2号様式（記載例）" sheetId="11" r:id="rId4"/>
  </sheets>
  <definedNames>
    <definedName name="_xlnm.Print_Area" localSheetId="0">'★９-1号様式 (事業実績書）'!$A$1:$N$44</definedName>
    <definedName name="_xlnm.Print_Area" localSheetId="1">'★９-2号様式（事業実績書）'!$A$1:$R$28</definedName>
    <definedName name="_xlnm.Print_Area" localSheetId="2">'９-1号様式 (記載例）'!$A$1:$N$44</definedName>
    <definedName name="_xlnm.Print_Area" localSheetId="3">'９-2号様式（記載例）'!$A$1:$R$28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9" l="1"/>
  <c r="L24" i="9"/>
  <c r="J24" i="9"/>
  <c r="H24" i="9"/>
  <c r="F24" i="9"/>
  <c r="P23" i="9"/>
  <c r="N23" i="9"/>
  <c r="L23" i="9"/>
  <c r="J23" i="9"/>
  <c r="H23" i="9"/>
  <c r="F23" i="9"/>
  <c r="D23" i="9"/>
  <c r="D24" i="9" s="1"/>
  <c r="P24" i="9" s="1"/>
  <c r="P24" i="11" l="1"/>
  <c r="L24" i="11"/>
  <c r="J24" i="11"/>
  <c r="D23" i="11"/>
  <c r="P22" i="11" l="1"/>
  <c r="N21" i="11"/>
  <c r="L21" i="11"/>
  <c r="J21" i="11"/>
  <c r="H21" i="11"/>
  <c r="H23" i="11" s="1"/>
  <c r="F21" i="11"/>
  <c r="D21" i="11"/>
  <c r="P21" i="11" s="1"/>
  <c r="P20" i="11"/>
  <c r="P19" i="11"/>
  <c r="J18" i="11"/>
  <c r="J23" i="11" s="1"/>
  <c r="H18" i="11"/>
  <c r="F18" i="11"/>
  <c r="F23" i="11" s="1"/>
  <c r="D18" i="11"/>
  <c r="L30" i="10"/>
  <c r="L28" i="10"/>
  <c r="L27" i="10"/>
  <c r="L26" i="10"/>
  <c r="L25" i="10"/>
  <c r="L24" i="10"/>
  <c r="L18" i="11" l="1"/>
  <c r="L23" i="11" l="1"/>
  <c r="N18" i="11"/>
  <c r="N23" i="11" s="1"/>
  <c r="N24" i="11" s="1"/>
  <c r="P18" i="11" l="1"/>
  <c r="P23" i="11" s="1"/>
</calcChain>
</file>

<file path=xl/sharedStrings.xml><?xml version="1.0" encoding="utf-8"?>
<sst xmlns="http://schemas.openxmlformats.org/spreadsheetml/2006/main" count="333" uniqueCount="107">
  <si>
    <t>実技</t>
    <rPh sb="0" eb="2">
      <t>ジツギ</t>
    </rPh>
    <phoneticPr fontId="1"/>
  </si>
  <si>
    <t>学科</t>
    <rPh sb="0" eb="2">
      <t>ガッカ</t>
    </rPh>
    <phoneticPr fontId="1"/>
  </si>
  <si>
    <t>職種</t>
    <rPh sb="0" eb="2">
      <t>ショクシュ</t>
    </rPh>
    <phoneticPr fontId="1"/>
  </si>
  <si>
    <t>作業</t>
    <rPh sb="0" eb="2">
      <t>サギョウ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</si>
  <si>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</si>
  <si>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合計</t>
    <rPh sb="0" eb="2">
      <t>ゴウケイ</t>
    </rPh>
    <phoneticPr fontId="1"/>
  </si>
  <si>
    <t>④　受検等級区分</t>
    <rPh sb="4" eb="6">
      <t>トウキュウ</t>
    </rPh>
    <rPh sb="6" eb="8">
      <t>クブン</t>
    </rPh>
    <phoneticPr fontId="1"/>
  </si>
  <si>
    <t>・受検手数料</t>
    <rPh sb="1" eb="3">
      <t>ジュケン</t>
    </rPh>
    <rPh sb="3" eb="6">
      <t>テスウリョウ</t>
    </rPh>
    <phoneticPr fontId="1"/>
  </si>
  <si>
    <t>・講座受講料</t>
    <rPh sb="1" eb="3">
      <t>コウザ</t>
    </rPh>
    <rPh sb="3" eb="6">
      <t>ジュコウリョウ</t>
    </rPh>
    <phoneticPr fontId="1"/>
  </si>
  <si>
    <t>⑥　試験日</t>
    <rPh sb="2" eb="5">
      <t>シケンビ</t>
    </rPh>
    <phoneticPr fontId="1"/>
  </si>
  <si>
    <t>・教 　材 　費</t>
    <rPh sb="1" eb="2">
      <t>キョウ</t>
    </rPh>
    <rPh sb="4" eb="5">
      <t>ザイ</t>
    </rPh>
    <rPh sb="7" eb="8">
      <t>ヒ</t>
    </rPh>
    <phoneticPr fontId="1"/>
  </si>
  <si>
    <t>・材　 料 　費</t>
    <rPh sb="1" eb="2">
      <t>ザイ</t>
    </rPh>
    <rPh sb="4" eb="5">
      <t>リョウ</t>
    </rPh>
    <rPh sb="7" eb="8">
      <t>ヒ</t>
    </rPh>
    <phoneticPr fontId="1"/>
  </si>
  <si>
    <t>・そ　 の 　他</t>
    <rPh sb="7" eb="8">
      <t>タ</t>
    </rPh>
    <phoneticPr fontId="1"/>
  </si>
  <si>
    <t>受検者1</t>
    <rPh sb="0" eb="3">
      <t>ジュケンシャ</t>
    </rPh>
    <phoneticPr fontId="1"/>
  </si>
  <si>
    <t>受検者2</t>
    <rPh sb="0" eb="3">
      <t>ジュケンシャ</t>
    </rPh>
    <phoneticPr fontId="1"/>
  </si>
  <si>
    <t>受検者3</t>
    <rPh sb="0" eb="3">
      <t>ジュケンシャ</t>
    </rPh>
    <phoneticPr fontId="1"/>
  </si>
  <si>
    <t>受検者10</t>
    <rPh sb="0" eb="3">
      <t>ジュケンシャ</t>
    </rPh>
    <phoneticPr fontId="1"/>
  </si>
  <si>
    <t>名</t>
    <rPh sb="0" eb="1">
      <t>メイ</t>
    </rPh>
    <phoneticPr fontId="1"/>
  </si>
  <si>
    <t>１．補助事業の実施期間</t>
    <rPh sb="2" eb="4">
      <t>ホジョ</t>
    </rPh>
    <rPh sb="4" eb="6">
      <t>ジギョウ</t>
    </rPh>
    <rPh sb="7" eb="9">
      <t>ジッシ</t>
    </rPh>
    <rPh sb="9" eb="11">
      <t>キカン</t>
    </rPh>
    <phoneticPr fontId="1"/>
  </si>
  <si>
    <t>受検
時期</t>
    <rPh sb="0" eb="2">
      <t>ジュケン</t>
    </rPh>
    <rPh sb="3" eb="5">
      <t>ジキ</t>
    </rPh>
    <phoneticPr fontId="1"/>
  </si>
  <si>
    <t>補助事業
実施期間</t>
    <rPh sb="0" eb="2">
      <t>ホジョ</t>
    </rPh>
    <rPh sb="2" eb="4">
      <t>ジギョウ</t>
    </rPh>
    <rPh sb="5" eb="7">
      <t>ジッシ</t>
    </rPh>
    <rPh sb="7" eb="9">
      <t>キカン</t>
    </rPh>
    <phoneticPr fontId="1"/>
  </si>
  <si>
    <t>～</t>
    <phoneticPr fontId="1"/>
  </si>
  <si>
    <t>２．補助対象従業員数</t>
    <rPh sb="2" eb="4">
      <t>ホジョ</t>
    </rPh>
    <rPh sb="4" eb="6">
      <t>タイショウ</t>
    </rPh>
    <rPh sb="6" eb="9">
      <t>ジュウギョウイン</t>
    </rPh>
    <rPh sb="9" eb="10">
      <t>スウ</t>
    </rPh>
    <phoneticPr fontId="1"/>
  </si>
  <si>
    <t>人数</t>
    <rPh sb="0" eb="2">
      <t>ニンズウ</t>
    </rPh>
    <phoneticPr fontId="1"/>
  </si>
  <si>
    <t>内訳</t>
    <rPh sb="0" eb="2">
      <t>ウチワケ</t>
    </rPh>
    <phoneticPr fontId="1"/>
  </si>
  <si>
    <t>実施時期</t>
    <rPh sb="0" eb="2">
      <t>ジッシ</t>
    </rPh>
    <rPh sb="2" eb="4">
      <t>ジキ</t>
    </rPh>
    <phoneticPr fontId="1"/>
  </si>
  <si>
    <t>備考</t>
    <rPh sb="0" eb="2">
      <t>ビコウ</t>
    </rPh>
    <phoneticPr fontId="1"/>
  </si>
  <si>
    <t>回</t>
    <rPh sb="0" eb="1">
      <t>カイ</t>
    </rPh>
    <phoneticPr fontId="1"/>
  </si>
  <si>
    <t>経費の内訳</t>
    <rPh sb="0" eb="2">
      <t>ケイヒ</t>
    </rPh>
    <rPh sb="3" eb="5">
      <t>ウチワケ</t>
    </rPh>
    <phoneticPr fontId="1"/>
  </si>
  <si>
    <t>区分</t>
    <rPh sb="0" eb="2">
      <t>クブン</t>
    </rPh>
    <phoneticPr fontId="1"/>
  </si>
  <si>
    <t>円</t>
    <rPh sb="0" eb="1">
      <t>エン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</si>
  <si>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</si>
  <si>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回数・時間等</t>
    <rPh sb="0" eb="2">
      <t>カイスウ</t>
    </rPh>
    <rPh sb="3" eb="5">
      <t>ジカン</t>
    </rPh>
    <rPh sb="5" eb="6">
      <t>トウ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</si>
  <si>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</si>
  <si>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第９号様式の１（第１１条関係）</t>
    <rPh sb="0" eb="1">
      <t>ダイ</t>
    </rPh>
    <rPh sb="2" eb="3">
      <t>ゴウ</t>
    </rPh>
    <rPh sb="3" eb="5">
      <t>ヨウシキ</t>
    </rPh>
    <rPh sb="8" eb="9">
      <t>ダイ</t>
    </rPh>
    <rPh sb="11" eb="12">
      <t>ジョウ</t>
    </rPh>
    <rPh sb="12" eb="14">
      <t>カンケイ</t>
    </rPh>
    <phoneticPr fontId="1"/>
  </si>
  <si>
    <t>第９号様式の２（第１１条関係）</t>
    <rPh sb="0" eb="1">
      <t>ダイ</t>
    </rPh>
    <rPh sb="2" eb="3">
      <t>ゴウ</t>
    </rPh>
    <rPh sb="3" eb="5">
      <t>ヨウシキ</t>
    </rPh>
    <rPh sb="8" eb="9">
      <t>ダイ</t>
    </rPh>
    <rPh sb="11" eb="12">
      <t>ジョウ</t>
    </rPh>
    <rPh sb="12" eb="14">
      <t>カンケイ</t>
    </rPh>
    <phoneticPr fontId="1"/>
  </si>
  <si>
    <t>３．受検対策に係る実績</t>
    <rPh sb="2" eb="4">
      <t>ジュケン</t>
    </rPh>
    <rPh sb="4" eb="6">
      <t>タイサク</t>
    </rPh>
    <rPh sb="7" eb="8">
      <t>カカ</t>
    </rPh>
    <rPh sb="9" eb="11">
      <t>ジッセキ</t>
    </rPh>
    <phoneticPr fontId="1"/>
  </si>
  <si>
    <t>4．事業に要した経費</t>
    <rPh sb="2" eb="4">
      <t>ジギョウ</t>
    </rPh>
    <rPh sb="5" eb="6">
      <t>ヨウ</t>
    </rPh>
    <rPh sb="8" eb="10">
      <t>ケイヒ</t>
    </rPh>
    <phoneticPr fontId="1"/>
  </si>
  <si>
    <t>５．資格手当制度の概要または計画の進捗状況</t>
    <rPh sb="2" eb="4">
      <t>シカク</t>
    </rPh>
    <rPh sb="4" eb="6">
      <t>テアテ</t>
    </rPh>
    <rPh sb="6" eb="8">
      <t>セイド</t>
    </rPh>
    <rPh sb="9" eb="11">
      <t>ガイヨウ</t>
    </rPh>
    <rPh sb="14" eb="16">
      <t>ケイカク</t>
    </rPh>
    <rPh sb="17" eb="19">
      <t>シンチョク</t>
    </rPh>
    <rPh sb="19" eb="21">
      <t>ジョウキョウ</t>
    </rPh>
    <phoneticPr fontId="1"/>
  </si>
  <si>
    <t>６．技能検定受検実績</t>
    <rPh sb="2" eb="4">
      <t>ギノウ</t>
    </rPh>
    <rPh sb="4" eb="6">
      <t>ケンテイ</t>
    </rPh>
    <rPh sb="6" eb="8">
      <t>ジュケン</t>
    </rPh>
    <rPh sb="8" eb="10">
      <t>ジッセキ</t>
    </rPh>
    <phoneticPr fontId="1"/>
  </si>
  <si>
    <t>①　受検者氏名</t>
    <rPh sb="4" eb="5">
      <t>シャ</t>
    </rPh>
    <rPh sb="5" eb="7">
      <t>シメイ</t>
    </rPh>
    <phoneticPr fontId="1"/>
  </si>
  <si>
    <t>②　受検者生年月日</t>
    <rPh sb="4" eb="5">
      <t>シャ</t>
    </rPh>
    <rPh sb="5" eb="7">
      <t>セイネン</t>
    </rPh>
    <rPh sb="7" eb="9">
      <t>ガッピ</t>
    </rPh>
    <phoneticPr fontId="1"/>
  </si>
  <si>
    <t>③　受検者年齢</t>
    <rPh sb="4" eb="5">
      <t>シャ</t>
    </rPh>
    <rPh sb="5" eb="7">
      <t>ネンレイ</t>
    </rPh>
    <phoneticPr fontId="1"/>
  </si>
  <si>
    <t>⑤　受検職種等</t>
    <rPh sb="2" eb="4">
      <t>ジュケン</t>
    </rPh>
    <rPh sb="4" eb="6">
      <t>ショクシュ</t>
    </rPh>
    <rPh sb="6" eb="7">
      <t>トウ</t>
    </rPh>
    <phoneticPr fontId="1"/>
  </si>
  <si>
    <t>⑦　合格発表日</t>
    <rPh sb="2" eb="4">
      <t>ゴウカク</t>
    </rPh>
    <rPh sb="4" eb="6">
      <t>ハッピョウ</t>
    </rPh>
    <rPh sb="6" eb="7">
      <t>ビ</t>
    </rPh>
    <phoneticPr fontId="1"/>
  </si>
  <si>
    <t>⑧　結果</t>
    <rPh sb="2" eb="4">
      <t>ケッカ</t>
    </rPh>
    <phoneticPr fontId="1"/>
  </si>
  <si>
    <t>⑨　補助対象経費</t>
    <rPh sb="2" eb="4">
      <t>ホジョ</t>
    </rPh>
    <rPh sb="4" eb="6">
      <t>タイショウ</t>
    </rPh>
    <rPh sb="6" eb="8">
      <t>ケイヒ</t>
    </rPh>
    <phoneticPr fontId="1"/>
  </si>
  <si>
    <t>　　　　　⑨補助対象経費　は、消費税・地方消費税を除いた額を記入すること。</t>
    <phoneticPr fontId="1"/>
  </si>
  <si>
    <t>　　　　　　 また、支出を証する書類をもれなく添付すること。</t>
    <rPh sb="10" eb="12">
      <t>シシュツ</t>
    </rPh>
    <rPh sb="13" eb="14">
      <t>ショウ</t>
    </rPh>
    <rPh sb="16" eb="18">
      <t>ショルイ</t>
    </rPh>
    <rPh sb="23" eb="25">
      <t>テンプ</t>
    </rPh>
    <phoneticPr fontId="1"/>
  </si>
  <si>
    <t>令和元　年度　　　　　　　　　　技能検定試験</t>
    <rPh sb="0" eb="2">
      <t>レイワ</t>
    </rPh>
    <rPh sb="2" eb="3">
      <t>ガン</t>
    </rPh>
    <rPh sb="4" eb="6">
      <t>ネンド</t>
    </rPh>
    <rPh sb="16" eb="18">
      <t>ギノウ</t>
    </rPh>
    <rPh sb="18" eb="20">
      <t>ケンテイ</t>
    </rPh>
    <rPh sb="20" eb="22">
      <t>シケン</t>
    </rPh>
    <phoneticPr fontId="1"/>
  </si>
  <si>
    <t>１級　　　３名、　　　２級　　３名</t>
    <rPh sb="1" eb="2">
      <t>キュウ</t>
    </rPh>
    <rPh sb="6" eb="7">
      <t>メイ</t>
    </rPh>
    <rPh sb="12" eb="13">
      <t>キュウ</t>
    </rPh>
    <rPh sb="16" eb="17">
      <t>メイ</t>
    </rPh>
    <phoneticPr fontId="1"/>
  </si>
  <si>
    <t>実技試験練習（OJT）</t>
    <rPh sb="0" eb="2">
      <t>ジツギ</t>
    </rPh>
    <rPh sb="2" eb="4">
      <t>シケン</t>
    </rPh>
    <rPh sb="4" eb="6">
      <t>レンシュウ</t>
    </rPh>
    <phoneticPr fontId="1"/>
  </si>
  <si>
    <t>令和元年１０月～１１月</t>
    <rPh sb="0" eb="1">
      <t>レイ</t>
    </rPh>
    <rPh sb="1" eb="2">
      <t>ワ</t>
    </rPh>
    <rPh sb="2" eb="4">
      <t>ガンネン</t>
    </rPh>
    <rPh sb="6" eb="7">
      <t>ガツ</t>
    </rPh>
    <rPh sb="10" eb="11">
      <t>ガツ</t>
    </rPh>
    <phoneticPr fontId="1"/>
  </si>
  <si>
    <t>１級課題　３回、２級課題　３回</t>
    <rPh sb="1" eb="2">
      <t>キュウ</t>
    </rPh>
    <rPh sb="2" eb="4">
      <t>カダイ</t>
    </rPh>
    <rPh sb="6" eb="7">
      <t>カイ</t>
    </rPh>
    <rPh sb="9" eb="10">
      <t>キュウ</t>
    </rPh>
    <rPh sb="10" eb="12">
      <t>カダイ</t>
    </rPh>
    <rPh sb="14" eb="15">
      <t>カイ</t>
    </rPh>
    <phoneticPr fontId="1"/>
  </si>
  <si>
    <t>学科試験対策講座受講</t>
    <rPh sb="0" eb="2">
      <t>ガッカ</t>
    </rPh>
    <rPh sb="2" eb="4">
      <t>シケン</t>
    </rPh>
    <rPh sb="4" eb="6">
      <t>タイサク</t>
    </rPh>
    <rPh sb="6" eb="8">
      <t>コウザ</t>
    </rPh>
    <rPh sb="8" eb="10">
      <t>ジュコウ</t>
    </rPh>
    <phoneticPr fontId="1"/>
  </si>
  <si>
    <t>６名✕１回</t>
    <rPh sb="1" eb="2">
      <t>メイ</t>
    </rPh>
    <rPh sb="4" eb="5">
      <t>カイ</t>
    </rPh>
    <phoneticPr fontId="1"/>
  </si>
  <si>
    <t>令和元年１１月</t>
    <rPh sb="0" eb="2">
      <t>レイワ</t>
    </rPh>
    <rPh sb="2" eb="4">
      <t>ガンネン</t>
    </rPh>
    <rPh sb="6" eb="7">
      <t>ガツ</t>
    </rPh>
    <phoneticPr fontId="1"/>
  </si>
  <si>
    <t>技能検定資格保持者に対する資格手当を就業規則に整備済み。
１級技能士…　3,000円 / 月
２級技能士…　1.000円  /月</t>
    <rPh sb="0" eb="2">
      <t>ギノウ</t>
    </rPh>
    <rPh sb="2" eb="4">
      <t>ケンテイ</t>
    </rPh>
    <rPh sb="4" eb="6">
      <t>シカク</t>
    </rPh>
    <rPh sb="6" eb="9">
      <t>ホジシャ</t>
    </rPh>
    <rPh sb="10" eb="11">
      <t>タイ</t>
    </rPh>
    <rPh sb="13" eb="15">
      <t>シカク</t>
    </rPh>
    <rPh sb="15" eb="17">
      <t>テアテ</t>
    </rPh>
    <rPh sb="18" eb="20">
      <t>シュウギョウ</t>
    </rPh>
    <rPh sb="20" eb="22">
      <t>キソク</t>
    </rPh>
    <rPh sb="23" eb="25">
      <t>セイビ</t>
    </rPh>
    <rPh sb="25" eb="26">
      <t>ス</t>
    </rPh>
    <rPh sb="31" eb="32">
      <t>キュウ</t>
    </rPh>
    <rPh sb="32" eb="35">
      <t>ギノウシ</t>
    </rPh>
    <rPh sb="42" eb="43">
      <t>エン</t>
    </rPh>
    <rPh sb="46" eb="47">
      <t>ツキ</t>
    </rPh>
    <rPh sb="49" eb="50">
      <t>キュウ</t>
    </rPh>
    <rPh sb="50" eb="53">
      <t>ギノウシ</t>
    </rPh>
    <rPh sb="60" eb="61">
      <t>エン</t>
    </rPh>
    <rPh sb="64" eb="65">
      <t>ツキ</t>
    </rPh>
    <phoneticPr fontId="1"/>
  </si>
  <si>
    <t>○○　○○</t>
    <phoneticPr fontId="1"/>
  </si>
  <si>
    <t>△△　△△</t>
    <phoneticPr fontId="1"/>
  </si>
  <si>
    <t>◆◆　◆◆</t>
    <phoneticPr fontId="1"/>
  </si>
  <si>
    <t>　　　　　３３　　歳</t>
    <rPh sb="9" eb="10">
      <t>サイ</t>
    </rPh>
    <phoneticPr fontId="1"/>
  </si>
  <si>
    <t>　　　　３７　　　歳</t>
    <rPh sb="9" eb="10">
      <t>サイ</t>
    </rPh>
    <phoneticPr fontId="1"/>
  </si>
  <si>
    <t>　　平成元年4月15日</t>
    <rPh sb="2" eb="4">
      <t>ヘイセイ</t>
    </rPh>
    <rPh sb="4" eb="5">
      <t>ガン</t>
    </rPh>
    <rPh sb="5" eb="6">
      <t>ネン</t>
    </rPh>
    <rPh sb="7" eb="8">
      <t>ガツ</t>
    </rPh>
    <rPh sb="10" eb="11">
      <t>ニチ</t>
    </rPh>
    <phoneticPr fontId="1"/>
  </si>
  <si>
    <t>　　　　　　１　　級</t>
    <rPh sb="9" eb="10">
      <t>キュウ</t>
    </rPh>
    <phoneticPr fontId="1"/>
  </si>
  <si>
    <t>受検者4</t>
    <rPh sb="0" eb="3">
      <t>ジュケンシャ</t>
    </rPh>
    <phoneticPr fontId="1"/>
  </si>
  <si>
    <t>受検者5</t>
    <rPh sb="0" eb="3">
      <t>ジュケンシャ</t>
    </rPh>
    <phoneticPr fontId="1"/>
  </si>
  <si>
    <t>□□　□□</t>
    <phoneticPr fontId="1"/>
  </si>
  <si>
    <t>●●　●●</t>
    <phoneticPr fontId="1"/>
  </si>
  <si>
    <t>　　　　　　２　　級</t>
    <rPh sb="9" eb="10">
      <t>キュウ</t>
    </rPh>
    <phoneticPr fontId="1"/>
  </si>
  <si>
    <t>　　　　　２９　　歳</t>
    <rPh sb="9" eb="10">
      <t>サイ</t>
    </rPh>
    <phoneticPr fontId="1"/>
  </si>
  <si>
    <t>　　　　　２８　　歳</t>
    <rPh sb="9" eb="10">
      <t>サイ</t>
    </rPh>
    <phoneticPr fontId="1"/>
  </si>
  <si>
    <t>　　　２７　歳</t>
    <rPh sb="6" eb="7">
      <t>サイ</t>
    </rPh>
    <phoneticPr fontId="1"/>
  </si>
  <si>
    <t>　令和元年●月●日</t>
    <rPh sb="1" eb="3">
      <t>レイワ</t>
    </rPh>
    <rPh sb="3" eb="4">
      <t>ガン</t>
    </rPh>
    <rPh sb="4" eb="5">
      <t>ネン</t>
    </rPh>
    <rPh sb="6" eb="7">
      <t>ガツ</t>
    </rPh>
    <rPh sb="8" eb="9">
      <t>ニチ</t>
    </rPh>
    <phoneticPr fontId="1"/>
  </si>
  <si>
    <t>令和元年●月●日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1"/>
  </si>
  <si>
    <t>令和２年　３月　１３日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</si>
  <si>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強化プラスチック成形</t>
    <rPh sb="0" eb="2">
      <t>キョウカ</t>
    </rPh>
    <rPh sb="8" eb="10">
      <t>セイケイ</t>
    </rPh>
    <phoneticPr fontId="1"/>
  </si>
  <si>
    <t>手積み積層成形作業</t>
    <rPh sb="0" eb="1">
      <t>テ</t>
    </rPh>
    <rPh sb="1" eb="2">
      <t>ヅ</t>
    </rPh>
    <rPh sb="3" eb="5">
      <t>セキソウ</t>
    </rPh>
    <rPh sb="5" eb="7">
      <t>セイケイ</t>
    </rPh>
    <rPh sb="7" eb="9">
      <t>サギョウ</t>
    </rPh>
    <phoneticPr fontId="1"/>
  </si>
  <si>
    <t>・受検手数料（学科）　＠３，１００円　×　６人</t>
    <rPh sb="1" eb="3">
      <t>ジュケン</t>
    </rPh>
    <rPh sb="3" eb="6">
      <t>テスウリョウ</t>
    </rPh>
    <rPh sb="7" eb="9">
      <t>ガッカ</t>
    </rPh>
    <rPh sb="17" eb="18">
      <t>エン</t>
    </rPh>
    <rPh sb="22" eb="23">
      <t>ニン</t>
    </rPh>
    <phoneticPr fontId="1"/>
  </si>
  <si>
    <t>・1級技能検定対策講座　＠２０，０００　×　３人</t>
    <rPh sb="2" eb="3">
      <t>キュウ</t>
    </rPh>
    <rPh sb="3" eb="5">
      <t>ギノウ</t>
    </rPh>
    <rPh sb="5" eb="7">
      <t>ケンテイ</t>
    </rPh>
    <rPh sb="7" eb="9">
      <t>タイサク</t>
    </rPh>
    <rPh sb="9" eb="11">
      <t>コウザ</t>
    </rPh>
    <rPh sb="23" eb="24">
      <t>ニン</t>
    </rPh>
    <phoneticPr fontId="1"/>
  </si>
  <si>
    <t>・受検手数料（実技）　＠18，2００円　×　３人、
　　　　　　　　　　　　　　＠ ９，２００円　×　３人</t>
    <rPh sb="1" eb="3">
      <t>ジュケン</t>
    </rPh>
    <rPh sb="3" eb="6">
      <t>テスウリョウ</t>
    </rPh>
    <rPh sb="7" eb="9">
      <t>ジツギ</t>
    </rPh>
    <rPh sb="18" eb="19">
      <t>エン</t>
    </rPh>
    <rPh sb="23" eb="24">
      <t>ニン</t>
    </rPh>
    <rPh sb="47" eb="48">
      <t>エン</t>
    </rPh>
    <rPh sb="52" eb="53">
      <t>ニン</t>
    </rPh>
    <phoneticPr fontId="1"/>
  </si>
  <si>
    <t>・２級技能検定対策講座　＠6，8００　×　３人</t>
    <rPh sb="2" eb="3">
      <t>キュウ</t>
    </rPh>
    <rPh sb="3" eb="5">
      <t>ギノウ</t>
    </rPh>
    <rPh sb="5" eb="7">
      <t>ケンテイ</t>
    </rPh>
    <rPh sb="7" eb="9">
      <t>タイサク</t>
    </rPh>
    <rPh sb="9" eb="11">
      <t>コウザ</t>
    </rPh>
    <rPh sb="22" eb="23">
      <t>ニン</t>
    </rPh>
    <phoneticPr fontId="1"/>
  </si>
  <si>
    <t>・学科対策テキスト　１級＠１，５００円　×　３冊
　　　　　　　　　　　　　２級＠１，２００円　×　３冊</t>
    <rPh sb="1" eb="3">
      <t>ガッカ</t>
    </rPh>
    <rPh sb="3" eb="5">
      <t>タイサク</t>
    </rPh>
    <rPh sb="11" eb="12">
      <t>キュウ</t>
    </rPh>
    <rPh sb="18" eb="19">
      <t>エン</t>
    </rPh>
    <rPh sb="23" eb="24">
      <t>サツ</t>
    </rPh>
    <rPh sb="39" eb="40">
      <t>キュウ</t>
    </rPh>
    <rPh sb="46" eb="47">
      <t>エン</t>
    </rPh>
    <rPh sb="51" eb="52">
      <t>サツ</t>
    </rPh>
    <phoneticPr fontId="1"/>
  </si>
  <si>
    <t>【実技試験課題　練習用材料】</t>
    <rPh sb="1" eb="3">
      <t>ジツギ</t>
    </rPh>
    <rPh sb="3" eb="5">
      <t>シケン</t>
    </rPh>
    <rPh sb="5" eb="7">
      <t>カダイ</t>
    </rPh>
    <rPh sb="8" eb="11">
      <t>レンシュウヨウ</t>
    </rPh>
    <rPh sb="11" eb="13">
      <t>ザイリョウ</t>
    </rPh>
    <phoneticPr fontId="1"/>
  </si>
  <si>
    <t>・1級課題材料　１人＠20,000円×３回×３名
・2級課題材料　１人＠18,000円×３回×３名</t>
    <rPh sb="2" eb="3">
      <t>キュウ</t>
    </rPh>
    <rPh sb="3" eb="5">
      <t>カダイ</t>
    </rPh>
    <rPh sb="5" eb="7">
      <t>ザイリョウ</t>
    </rPh>
    <rPh sb="9" eb="10">
      <t>ニン</t>
    </rPh>
    <rPh sb="17" eb="18">
      <t>エン</t>
    </rPh>
    <rPh sb="20" eb="21">
      <t>カイ</t>
    </rPh>
    <rPh sb="23" eb="24">
      <t>メイ</t>
    </rPh>
    <rPh sb="27" eb="28">
      <t>キュウ</t>
    </rPh>
    <rPh sb="28" eb="30">
      <t>カダイ</t>
    </rPh>
    <rPh sb="30" eb="32">
      <t>ザイリョウ</t>
    </rPh>
    <rPh sb="34" eb="35">
      <t>ニン</t>
    </rPh>
    <rPh sb="42" eb="43">
      <t>エン</t>
    </rPh>
    <rPh sb="45" eb="46">
      <t>カイ</t>
    </rPh>
    <rPh sb="48" eb="49">
      <t>メイ</t>
    </rPh>
    <phoneticPr fontId="1"/>
  </si>
  <si>
    <t>歳</t>
    <rPh sb="0" eb="1">
      <t>サイ</t>
    </rPh>
    <phoneticPr fontId="1"/>
  </si>
  <si>
    <t>級</t>
    <rPh sb="0" eb="1">
      <t>キュウ</t>
    </rPh>
    <phoneticPr fontId="1"/>
  </si>
  <si>
    <t>■■　■■</t>
    <phoneticPr fontId="1"/>
  </si>
  <si>
    <t>…</t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</si>
  <si>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</si>
  <si>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⑪　補助金額　　　
※⑩の１/２（千円未満切り捨て）
   ただし上限５万円</t>
    <rPh sb="2" eb="5">
      <t>ホジョキン</t>
    </rPh>
    <rPh sb="5" eb="6">
      <t>ガク</t>
    </rPh>
    <rPh sb="17" eb="22">
      <t>センエンミマンキ</t>
    </rPh>
    <rPh sb="23" eb="24">
      <t>ス</t>
    </rPh>
    <rPh sb="33" eb="35">
      <t>ジョウゲン</t>
    </rPh>
    <rPh sb="36" eb="38">
      <t>マンエン</t>
    </rPh>
    <phoneticPr fontId="1"/>
  </si>
  <si>
    <t>（備考）　</t>
    <rPh sb="1" eb="3">
      <t>ビコウ</t>
    </rPh>
    <phoneticPr fontId="1"/>
  </si>
  <si>
    <t>実施内容</t>
    <rPh sb="0" eb="2">
      <t>ジッシ</t>
    </rPh>
    <rPh sb="2" eb="4">
      <t>ナイヨウ</t>
    </rPh>
    <phoneticPr fontId="1"/>
  </si>
  <si>
    <t>⑩　合計</t>
    <rPh sb="2" eb="4">
      <t>ゴウケイ</t>
    </rPh>
    <phoneticPr fontId="1"/>
  </si>
  <si>
    <t>合格</t>
    <rPh sb="0" eb="2">
      <t>ゴウカク</t>
    </rPh>
    <phoneticPr fontId="1"/>
  </si>
  <si>
    <t>不合格</t>
    <rPh sb="0" eb="3">
      <t>フゴウカク</t>
    </rPh>
    <phoneticPr fontId="1"/>
  </si>
  <si>
    <t>年　　月　　日</t>
    <phoneticPr fontId="1"/>
  </si>
  <si>
    <t>級　　　　名、　　　級　　　名、　　級　　　　名</t>
    <phoneticPr fontId="1"/>
  </si>
  <si>
    <t>　　　　年度　　　　　　　　　　技能検定試験</t>
    <rPh sb="4" eb="6">
      <t>ネンド</t>
    </rPh>
    <rPh sb="16" eb="18">
      <t>ギノウ</t>
    </rPh>
    <rPh sb="18" eb="20">
      <t>ケンテイ</t>
    </rPh>
    <rPh sb="20" eb="22">
      <t>シケン</t>
    </rPh>
    <phoneticPr fontId="1"/>
  </si>
  <si>
    <t>※制度を新設した場合は、内容が確認できる書類の写しを添付すること。</t>
    <rPh sb="4" eb="6">
      <t>シンセツ</t>
    </rPh>
    <rPh sb="8" eb="10">
      <t>バアイ</t>
    </rPh>
    <phoneticPr fontId="1"/>
  </si>
  <si>
    <t>※制度を新設した場合は、内容が確認できる書類の写しを添付すること。</t>
    <phoneticPr fontId="1"/>
  </si>
  <si>
    <t>第９号様式の１（第１１条関係）【記載例】</t>
    <rPh sb="0" eb="1">
      <t>ダイ</t>
    </rPh>
    <rPh sb="2" eb="3">
      <t>ゴウ</t>
    </rPh>
    <rPh sb="3" eb="5">
      <t>ヨウシキ</t>
    </rPh>
    <rPh sb="8" eb="9">
      <t>ダイ</t>
    </rPh>
    <rPh sb="11" eb="12">
      <t>ジョウ</t>
    </rPh>
    <rPh sb="12" eb="14">
      <t>カンケイ</t>
    </rPh>
    <rPh sb="16" eb="18">
      <t>キサイ</t>
    </rPh>
    <rPh sb="18" eb="19">
      <t>レイ</t>
    </rPh>
    <phoneticPr fontId="1"/>
  </si>
  <si>
    <t>第９号様式の２（第１１条関係）【記載例】</t>
    <rPh sb="0" eb="1">
      <t>ダイ</t>
    </rPh>
    <rPh sb="2" eb="3">
      <t>ゴウ</t>
    </rPh>
    <rPh sb="3" eb="5">
      <t>ヨウシキ</t>
    </rPh>
    <rPh sb="8" eb="9">
      <t>ダイ</t>
    </rPh>
    <rPh sb="11" eb="12">
      <t>ジョウ</t>
    </rPh>
    <rPh sb="12" eb="14">
      <t>カンケイ</t>
    </rPh>
    <rPh sb="16" eb="18">
      <t>キサイ</t>
    </rPh>
    <rPh sb="18" eb="19">
      <t>レイ</t>
    </rPh>
    <phoneticPr fontId="1"/>
  </si>
  <si>
    <t>年　　　　月　　　　日</t>
    <phoneticPr fontId="1"/>
  </si>
  <si>
    <t>歳</t>
    <rPh sb="0" eb="1">
      <t>サイ</t>
    </rPh>
    <phoneticPr fontId="1"/>
  </si>
  <si>
    <t>級</t>
    <rPh sb="0" eb="1">
      <t>キュウ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</si>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</sst>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14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17" xfId="1" applyFont="1" applyBorder="1">
      <alignment vertical="center"/>
    </xf>
    <xf numFmtId="38" fontId="8" fillId="0" borderId="4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11" xfId="1" applyFont="1" applyBorder="1">
      <alignment vertical="center"/>
    </xf>
    <xf numFmtId="38" fontId="8" fillId="0" borderId="3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11" xfId="1" applyFont="1" applyBorder="1">
      <alignment vertical="center"/>
    </xf>
    <xf numFmtId="0" fontId="2" fillId="0" borderId="15" xfId="0" applyFont="1" applyBorder="1">
      <alignment vertical="center"/>
    </xf>
    <xf numFmtId="0" fontId="0" fillId="0" borderId="13" xfId="0" applyBorder="1">
      <alignment vertical="center"/>
    </xf>
    <xf numFmtId="0" fontId="2" fillId="0" borderId="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7" xfId="0" applyFont="1" applyBorder="1">
      <alignment vertical="center"/>
    </xf>
    <xf numFmtId="38" fontId="8" fillId="0" borderId="22" xfId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58" fontId="0" fillId="0" borderId="9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8" fontId="0" fillId="0" borderId="13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598715</xdr:colOff>
      <xdr:row>6</xdr:row>
      <xdr:rowOff>95248</xdr:rowOff>
    </xdr:from>
    <xdr:to>
      <xdr:col>5</xdr:col>
      <xdr:colOff>1</xdr:colOff>
      <xdr:row>9</xdr:row>
      <xdr:rowOff>81642</xdr:rowOff>
    </xdr:to>
    <xdr:sp macro="" textlink="">
      <xdr:nvSpPr>
        <xdr:cNvPr id="2" name="テキスト ボックス 1"/>
        <xdr:cNvSpPr txBox="1"/>
      </xdr:nvSpPr>
      <xdr:spPr>
        <a:xfrm>
          <a:off x="2198915" y="1514473"/>
          <a:ext cx="772886" cy="948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前期</a:t>
          </a:r>
          <a:endParaRPr kumimoji="1" lang="en-US" altLang="ja-JP" sz="1100"/>
        </a:p>
        <a:p>
          <a:r>
            <a:rPr kumimoji="1" lang="ja-JP" altLang="en-US" sz="1100"/>
            <a:t>後期</a:t>
          </a:r>
        </a:p>
      </xdr:txBody>
    </xdr:sp>
    <xdr:clientData/>
  </xdr:twoCellAnchor>
  <xdr:twoCellAnchor>
    <xdr:from>
      <xdr:col>3</xdr:col>
      <xdr:colOff>598715</xdr:colOff>
      <xdr:row>6</xdr:row>
      <xdr:rowOff>95248</xdr:rowOff>
    </xdr:from>
    <xdr:to>
      <xdr:col>5</xdr:col>
      <xdr:colOff>1</xdr:colOff>
      <xdr:row>9</xdr:row>
      <xdr:rowOff>81642</xdr:rowOff>
    </xdr:to>
    <xdr:sp macro="" textlink="">
      <xdr:nvSpPr>
        <xdr:cNvPr id="3" name="テキスト ボックス 2"/>
        <xdr:cNvSpPr txBox="1"/>
      </xdr:nvSpPr>
      <xdr:spPr>
        <a:xfrm>
          <a:off x="2198915" y="1514473"/>
          <a:ext cx="772886" cy="948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前期</a:t>
          </a:r>
          <a:endParaRPr kumimoji="1" lang="en-US" altLang="ja-JP" sz="1100"/>
        </a:p>
        <a:p>
          <a:r>
            <a:rPr kumimoji="1" lang="ja-JP" altLang="en-US" sz="1100"/>
            <a:t>後期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598715</xdr:colOff>
      <xdr:row>6</xdr:row>
      <xdr:rowOff>95248</xdr:rowOff>
    </xdr:from>
    <xdr:to>
      <xdr:col>5</xdr:col>
      <xdr:colOff>1</xdr:colOff>
      <xdr:row>9</xdr:row>
      <xdr:rowOff>81642</xdr:rowOff>
    </xdr:to>
    <xdr:sp macro="" textlink="">
      <xdr:nvSpPr>
        <xdr:cNvPr id="2" name="テキスト ボックス 1"/>
        <xdr:cNvSpPr txBox="1"/>
      </xdr:nvSpPr>
      <xdr:spPr>
        <a:xfrm>
          <a:off x="2017940" y="2886073"/>
          <a:ext cx="620486" cy="710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前期</a:t>
          </a:r>
          <a:endParaRPr kumimoji="1" lang="en-US" altLang="ja-JP" sz="1100"/>
        </a:p>
        <a:p>
          <a:r>
            <a:rPr kumimoji="1" lang="ja-JP" altLang="en-US" sz="1100"/>
            <a:t>後期</a:t>
          </a:r>
        </a:p>
      </xdr:txBody>
    </xdr:sp>
    <xdr:clientData/>
  </xdr:twoCellAnchor>
  <xdr:twoCellAnchor>
    <xdr:from>
      <xdr:col>3</xdr:col>
      <xdr:colOff>598715</xdr:colOff>
      <xdr:row>6</xdr:row>
      <xdr:rowOff>95248</xdr:rowOff>
    </xdr:from>
    <xdr:to>
      <xdr:col>5</xdr:col>
      <xdr:colOff>1</xdr:colOff>
      <xdr:row>9</xdr:row>
      <xdr:rowOff>81642</xdr:rowOff>
    </xdr:to>
    <xdr:sp macro="" textlink="">
      <xdr:nvSpPr>
        <xdr:cNvPr id="3" name="テキスト ボックス 2"/>
        <xdr:cNvSpPr txBox="1"/>
      </xdr:nvSpPr>
      <xdr:spPr>
        <a:xfrm>
          <a:off x="2017940" y="2886073"/>
          <a:ext cx="620486" cy="710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前期</a:t>
          </a:r>
          <a:endParaRPr kumimoji="1" lang="en-US" altLang="ja-JP" sz="1100"/>
        </a:p>
        <a:p>
          <a:r>
            <a:rPr kumimoji="1" lang="ja-JP" altLang="en-US" sz="1100"/>
            <a:t>後期</a:t>
          </a:r>
        </a:p>
      </xdr:txBody>
    </xdr:sp>
    <xdr:clientData/>
  </xdr:twoCellAnchor>
  <xdr:twoCellAnchor>
    <xdr:from>
      <xdr:col>3</xdr:col>
      <xdr:colOff>460375</xdr:colOff>
      <xdr:row>7</xdr:row>
      <xdr:rowOff>1</xdr:rowOff>
    </xdr:from>
    <xdr:to>
      <xdr:col>4</xdr:col>
      <xdr:colOff>587375</xdr:colOff>
      <xdr:row>7</xdr:row>
      <xdr:rowOff>285751</xdr:rowOff>
    </xdr:to>
    <xdr:sp macro="" textlink="">
      <xdr:nvSpPr>
        <xdr:cNvPr id="4" name="楕円 3"/>
        <xdr:cNvSpPr/>
      </xdr:nvSpPr>
      <xdr:spPr>
        <a:xfrm>
          <a:off x="1879600" y="3152776"/>
          <a:ext cx="736600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3"/>
  <sheetViews>
    <sheetView view="pageBreakPreview" zoomScale="84" zoomScaleNormal="70" zoomScaleSheetLayoutView="84" workbookViewId="0">
      <selection activeCell="Q34" sqref="Q34"/>
    </sheetView>
  </sheetViews>
  <sheetFormatPr defaultRowHeight="13.5"/>
  <cols>
    <col min="1" max="1" width="3" customWidth="1"/>
    <col min="14" max="14" width="4" customWidth="1"/>
  </cols>
  <sheetData>
    <row r="1" spans="2:13">
      <c r="B1" t="s">
        <v>34</v>
      </c>
    </row>
    <row r="3" spans="2:13" ht="17.25">
      <c r="B3" s="52" t="s">
        <v>33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3" ht="19.5" customHeight="1">
      <c r="J4" s="54"/>
      <c r="K4" s="55"/>
      <c r="L4" s="55"/>
      <c r="M4" s="55"/>
    </row>
    <row r="5" spans="2:13" ht="19.5" customHeight="1"/>
    <row r="6" spans="2:13" ht="28.5" customHeight="1">
      <c r="B6" s="56" t="s">
        <v>18</v>
      </c>
      <c r="C6" s="56"/>
      <c r="D6" s="56"/>
      <c r="E6" s="56"/>
    </row>
    <row r="7" spans="2:13" ht="28.5" customHeight="1">
      <c r="B7" s="57" t="s">
        <v>19</v>
      </c>
      <c r="C7" s="58" t="s">
        <v>98</v>
      </c>
      <c r="D7" s="58"/>
      <c r="E7" s="58"/>
      <c r="F7" s="58"/>
      <c r="G7" s="58"/>
      <c r="H7" s="59" t="s">
        <v>20</v>
      </c>
      <c r="I7" s="61" t="s">
        <v>96</v>
      </c>
      <c r="J7" s="62"/>
      <c r="K7" s="62" t="s">
        <v>21</v>
      </c>
      <c r="L7" s="65" t="s">
        <v>96</v>
      </c>
      <c r="M7" s="66"/>
    </row>
    <row r="8" spans="2:13" ht="28.5" customHeight="1">
      <c r="B8" s="58"/>
      <c r="C8" s="58"/>
      <c r="D8" s="58"/>
      <c r="E8" s="58"/>
      <c r="F8" s="58"/>
      <c r="G8" s="58"/>
      <c r="H8" s="60"/>
      <c r="I8" s="63"/>
      <c r="J8" s="64"/>
      <c r="K8" s="64"/>
      <c r="L8" s="64"/>
      <c r="M8" s="67"/>
    </row>
    <row r="9" spans="2:13" ht="18.75" customHeight="1">
      <c r="B9" s="42"/>
      <c r="C9" s="42"/>
      <c r="D9" s="42"/>
      <c r="E9" s="42"/>
      <c r="F9" s="42"/>
      <c r="G9" s="42"/>
      <c r="H9" s="46"/>
      <c r="I9" s="42"/>
      <c r="J9" s="42"/>
      <c r="K9" s="42"/>
      <c r="L9" s="42"/>
      <c r="M9" s="42"/>
    </row>
    <row r="10" spans="2:13" ht="18.75" customHeight="1"/>
    <row r="11" spans="2:13" ht="28.5" customHeight="1">
      <c r="B11" s="56" t="s">
        <v>22</v>
      </c>
      <c r="C11" s="56"/>
      <c r="D11" s="56"/>
      <c r="E11" s="56"/>
    </row>
    <row r="12" spans="2:13" ht="47.25" customHeight="1">
      <c r="B12" s="41" t="s">
        <v>23</v>
      </c>
      <c r="C12" s="58"/>
      <c r="D12" s="58"/>
      <c r="E12" s="41" t="s">
        <v>17</v>
      </c>
      <c r="F12" s="41" t="s">
        <v>24</v>
      </c>
      <c r="G12" s="57" t="s">
        <v>97</v>
      </c>
      <c r="H12" s="57"/>
      <c r="I12" s="57"/>
      <c r="J12" s="57"/>
      <c r="K12" s="57"/>
      <c r="L12" s="57"/>
      <c r="M12" s="57"/>
    </row>
    <row r="13" spans="2:13" ht="19.5" customHeight="1">
      <c r="B13" s="42"/>
      <c r="C13" s="42"/>
      <c r="D13" s="42"/>
      <c r="E13" s="42"/>
      <c r="F13" s="42"/>
      <c r="G13" s="43"/>
      <c r="H13" s="43"/>
      <c r="I13" s="43"/>
      <c r="J13" s="43"/>
      <c r="K13" s="43"/>
      <c r="L13" s="43"/>
      <c r="M13" s="43"/>
    </row>
    <row r="14" spans="2:13" ht="19.5" customHeight="1"/>
    <row r="15" spans="2:13" ht="25.5" customHeight="1">
      <c r="B15" t="s">
        <v>36</v>
      </c>
    </row>
    <row r="16" spans="2:13" ht="28.5" customHeight="1">
      <c r="B16" s="58" t="s">
        <v>92</v>
      </c>
      <c r="C16" s="58"/>
      <c r="D16" s="58"/>
      <c r="E16" s="58"/>
      <c r="F16" s="58" t="s">
        <v>32</v>
      </c>
      <c r="G16" s="58"/>
      <c r="H16" s="58" t="s">
        <v>25</v>
      </c>
      <c r="I16" s="58"/>
      <c r="J16" s="58"/>
      <c r="K16" s="58" t="s">
        <v>26</v>
      </c>
      <c r="L16" s="58"/>
      <c r="M16" s="58"/>
    </row>
    <row r="17" spans="1:13" ht="33.75" customHeight="1">
      <c r="A17" s="3"/>
      <c r="E17" s="6"/>
      <c r="G17" s="8"/>
      <c r="J17" s="6"/>
      <c r="K17" s="39"/>
      <c r="M17" s="6"/>
    </row>
    <row r="18" spans="1:13" ht="33.75" customHeight="1">
      <c r="A18" s="3"/>
      <c r="E18" s="3"/>
      <c r="G18" s="9"/>
      <c r="J18" s="3"/>
      <c r="M18" s="3"/>
    </row>
    <row r="19" spans="1:13" ht="33.75" customHeight="1">
      <c r="A19" s="3"/>
      <c r="B19" s="4"/>
      <c r="C19" s="5"/>
      <c r="D19" s="5"/>
      <c r="E19" s="7"/>
      <c r="F19" s="5"/>
      <c r="G19" s="10"/>
      <c r="H19" s="5"/>
      <c r="I19" s="5"/>
      <c r="J19" s="7"/>
      <c r="K19" s="5"/>
      <c r="L19" s="5"/>
      <c r="M19" s="7"/>
    </row>
    <row r="20" spans="1:13" ht="18.75" customHeight="1">
      <c r="A20" s="33"/>
      <c r="B20" s="33"/>
      <c r="C20" s="33"/>
      <c r="D20" s="33"/>
      <c r="E20" s="33"/>
      <c r="F20" s="33"/>
      <c r="G20" s="45"/>
      <c r="H20" s="33"/>
      <c r="I20" s="33"/>
      <c r="J20" s="33"/>
      <c r="K20" s="33"/>
      <c r="L20" s="33"/>
      <c r="M20" s="33"/>
    </row>
    <row r="21" spans="1:13" ht="18.75" customHeight="1"/>
    <row r="22" spans="1:13">
      <c r="B22" t="s">
        <v>37</v>
      </c>
    </row>
    <row r="23" spans="1:13" ht="21.75" customHeight="1">
      <c r="B23" s="58" t="s">
        <v>29</v>
      </c>
      <c r="C23" s="58"/>
      <c r="D23" s="58"/>
      <c r="E23" s="58"/>
      <c r="F23" s="58" t="s">
        <v>28</v>
      </c>
      <c r="G23" s="58"/>
      <c r="H23" s="58"/>
      <c r="I23" s="58"/>
      <c r="J23" s="58"/>
      <c r="K23" s="58"/>
      <c r="L23" s="58"/>
      <c r="M23" s="58"/>
    </row>
    <row r="24" spans="1:13" ht="36" customHeight="1">
      <c r="A24" s="3"/>
      <c r="E24" s="6"/>
      <c r="L24" s="15"/>
      <c r="M24" s="6"/>
    </row>
    <row r="25" spans="1:13" ht="36" customHeight="1">
      <c r="A25" s="3"/>
      <c r="B25" t="s">
        <v>4</v>
      </c>
      <c r="D25" s="15"/>
      <c r="E25" s="9" t="s">
        <v>30</v>
      </c>
      <c r="F25" s="47"/>
      <c r="G25" s="48"/>
      <c r="H25" s="48"/>
      <c r="I25" s="48"/>
      <c r="J25" s="48"/>
      <c r="L25" s="15"/>
      <c r="M25" s="3"/>
    </row>
    <row r="26" spans="1:13" ht="36" customHeight="1">
      <c r="A26" s="3"/>
      <c r="E26" s="9"/>
      <c r="L26" s="15"/>
      <c r="M26" s="3"/>
    </row>
    <row r="27" spans="1:13" ht="36" customHeight="1">
      <c r="A27" s="3"/>
      <c r="E27" s="9"/>
      <c r="L27" s="15"/>
      <c r="M27" s="3"/>
    </row>
    <row r="28" spans="1:13" ht="36" customHeight="1">
      <c r="A28" s="3"/>
      <c r="E28" s="9"/>
      <c r="F28" s="47"/>
      <c r="G28" s="48"/>
      <c r="H28" s="48"/>
      <c r="I28" s="48"/>
      <c r="J28" s="48"/>
      <c r="L28" s="15"/>
      <c r="M28" s="3"/>
    </row>
    <row r="29" spans="1:13" ht="36" customHeight="1">
      <c r="A29" s="3"/>
      <c r="E29" s="9"/>
      <c r="F29" s="47"/>
      <c r="G29" s="48"/>
      <c r="H29" s="48"/>
      <c r="I29" s="48"/>
      <c r="J29" s="48"/>
      <c r="L29" s="15"/>
      <c r="M29" s="3"/>
    </row>
    <row r="30" spans="1:13" ht="36" customHeight="1">
      <c r="A30" s="3"/>
      <c r="E30" s="9"/>
      <c r="F30" s="47"/>
      <c r="G30" s="48"/>
      <c r="H30" s="48"/>
      <c r="I30" s="48"/>
      <c r="J30" s="48"/>
      <c r="L30" s="15"/>
      <c r="M30" s="3"/>
    </row>
    <row r="31" spans="1:13" ht="36" customHeight="1">
      <c r="B31" s="40" t="s">
        <v>31</v>
      </c>
      <c r="E31" s="9" t="s">
        <v>30</v>
      </c>
      <c r="F31" s="47"/>
      <c r="G31" s="49"/>
      <c r="H31" s="49"/>
      <c r="I31" s="49"/>
      <c r="J31" s="49"/>
      <c r="K31" s="49"/>
      <c r="L31" s="49"/>
      <c r="M31" s="50"/>
    </row>
    <row r="32" spans="1:13" ht="36" customHeight="1">
      <c r="B32" s="4" t="s">
        <v>5</v>
      </c>
      <c r="C32" s="5"/>
      <c r="D32" s="16"/>
      <c r="E32" s="10" t="s">
        <v>30</v>
      </c>
      <c r="F32" s="5"/>
      <c r="G32" s="5"/>
      <c r="H32" s="5"/>
      <c r="I32" s="5"/>
      <c r="J32" s="5"/>
      <c r="K32" s="5"/>
      <c r="L32" s="5"/>
      <c r="M32" s="7"/>
    </row>
    <row r="33" spans="2:13" ht="19.5" customHeight="1">
      <c r="B33" s="33"/>
      <c r="C33" s="33"/>
      <c r="D33" s="44"/>
      <c r="E33" s="45"/>
      <c r="F33" s="33"/>
      <c r="G33" s="33"/>
      <c r="H33" s="33"/>
      <c r="I33" s="33"/>
      <c r="J33" s="33"/>
      <c r="K33" s="33"/>
      <c r="L33" s="33"/>
      <c r="M33" s="33"/>
    </row>
    <row r="34" spans="2:13" ht="19.5" customHeight="1"/>
    <row r="35" spans="2:13" ht="28.5" customHeight="1">
      <c r="B35" t="s">
        <v>38</v>
      </c>
      <c r="G35" s="51" t="s">
        <v>99</v>
      </c>
      <c r="H35" s="51"/>
      <c r="I35" s="51"/>
      <c r="J35" s="51"/>
      <c r="K35" s="51"/>
      <c r="L35" s="51"/>
      <c r="M35" s="51"/>
    </row>
    <row r="36" spans="2:13" ht="18.75" customHeight="1"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70"/>
    </row>
    <row r="37" spans="2:13" ht="18.75" customHeight="1"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3"/>
    </row>
    <row r="38" spans="2:13" ht="18.75" customHeight="1"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3"/>
    </row>
    <row r="39" spans="2:13" ht="18.75" customHeight="1">
      <c r="B39" s="71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3"/>
    </row>
    <row r="40" spans="2:13" ht="18.75" customHeight="1"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3"/>
    </row>
    <row r="41" spans="2:13" ht="18.75" customHeight="1"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3"/>
    </row>
    <row r="42" spans="2:13" ht="18.75" customHeight="1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3"/>
    </row>
    <row r="43" spans="2:13" ht="18.75" customHeight="1"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6"/>
    </row>
  </sheetData>
  <mergeCells count="19">
    <mergeCell ref="B36:M43"/>
    <mergeCell ref="B23:E23"/>
    <mergeCell ref="F23:M23"/>
    <mergeCell ref="B11:E11"/>
    <mergeCell ref="C12:D12"/>
    <mergeCell ref="G12:M12"/>
    <mergeCell ref="B16:E16"/>
    <mergeCell ref="F16:G16"/>
    <mergeCell ref="H16:J16"/>
    <mergeCell ref="K16:M16"/>
    <mergeCell ref="B3:M3"/>
    <mergeCell ref="J4:M4"/>
    <mergeCell ref="B6:E6"/>
    <mergeCell ref="B7:B8"/>
    <mergeCell ref="C7:G8"/>
    <mergeCell ref="H7:H8"/>
    <mergeCell ref="I7:J8"/>
    <mergeCell ref="K7:K8"/>
    <mergeCell ref="L7:M8"/>
  </mergeCells>
  <phoneticPr fontId="1"/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28"/>
  <sheetViews>
    <sheetView tabSelected="1" topLeftCell="A7" zoomScale="70" zoomScaleNormal="70" workbookViewId="0">
      <selection activeCell="F22" sqref="F22"/>
    </sheetView>
  </sheetViews>
  <sheetFormatPr defaultRowHeight="13.5"/>
  <cols>
    <col min="1" max="1" width="3" customWidth="1"/>
    <col min="2" max="2" width="24.75" bestFit="1" customWidth="1"/>
    <col min="4" max="4" width="21.75" customWidth="1"/>
    <col min="5" max="5" width="4.125" customWidth="1"/>
    <col min="6" max="6" width="21.75" customWidth="1"/>
    <col min="7" max="7" width="4.125" customWidth="1"/>
    <col min="8" max="8" width="21.75" customWidth="1"/>
    <col min="9" max="9" width="4.125" customWidth="1"/>
    <col min="10" max="10" width="21.75" customWidth="1"/>
    <col min="11" max="11" width="3.875" customWidth="1"/>
    <col min="12" max="12" width="21.75" customWidth="1"/>
    <col min="13" max="13" width="3.75" customWidth="1"/>
    <col min="14" max="14" width="21.75" customWidth="1"/>
    <col min="15" max="15" width="4.25" customWidth="1"/>
    <col min="16" max="16" width="21.75" customWidth="1"/>
    <col min="17" max="17" width="3" customWidth="1"/>
  </cols>
  <sheetData>
    <row r="1" spans="2:16">
      <c r="B1" t="s">
        <v>35</v>
      </c>
    </row>
    <row r="3" spans="2:16" ht="17.25">
      <c r="B3" s="2"/>
    </row>
    <row r="4" spans="2:16">
      <c r="B4" s="56" t="s">
        <v>39</v>
      </c>
      <c r="C4" s="56"/>
      <c r="D4" s="56"/>
      <c r="E4" s="56"/>
      <c r="F4" s="56"/>
      <c r="G4" s="12"/>
      <c r="I4" s="12"/>
      <c r="K4" s="12"/>
      <c r="M4" s="12"/>
      <c r="O4" s="12"/>
    </row>
    <row r="5" spans="2:16" ht="12.75" customHeight="1">
      <c r="B5" s="11"/>
    </row>
    <row r="6" spans="2:16">
      <c r="B6" s="11"/>
      <c r="D6" s="11" t="s">
        <v>13</v>
      </c>
      <c r="E6" s="11"/>
      <c r="F6" s="11" t="s">
        <v>14</v>
      </c>
      <c r="G6" s="11"/>
      <c r="H6" s="11" t="s">
        <v>15</v>
      </c>
      <c r="I6" s="11"/>
      <c r="J6" s="11" t="s">
        <v>65</v>
      </c>
      <c r="K6" s="11"/>
      <c r="L6" s="11" t="s">
        <v>88</v>
      </c>
      <c r="M6" s="11"/>
      <c r="N6" s="11" t="s">
        <v>16</v>
      </c>
      <c r="O6" s="11"/>
    </row>
    <row r="7" spans="2:16" ht="33.75" customHeight="1">
      <c r="B7" s="77" t="s">
        <v>40</v>
      </c>
      <c r="C7" s="77"/>
      <c r="D7" s="78"/>
      <c r="E7" s="79"/>
      <c r="F7" s="78"/>
      <c r="G7" s="79"/>
      <c r="H7" s="78"/>
      <c r="I7" s="79"/>
      <c r="J7" s="78"/>
      <c r="K7" s="79"/>
      <c r="L7" s="78"/>
      <c r="M7" s="79"/>
      <c r="N7" s="78"/>
      <c r="O7" s="79"/>
    </row>
    <row r="8" spans="2:16" ht="33.75" customHeight="1">
      <c r="B8" s="77" t="s">
        <v>41</v>
      </c>
      <c r="C8" s="77"/>
      <c r="D8" s="80" t="s">
        <v>89</v>
      </c>
      <c r="E8" s="81"/>
      <c r="F8" s="80" t="s">
        <v>89</v>
      </c>
      <c r="G8" s="81"/>
      <c r="H8" s="80" t="s">
        <v>89</v>
      </c>
      <c r="I8" s="81"/>
      <c r="J8" s="80" t="s">
        <v>89</v>
      </c>
      <c r="K8" s="81"/>
      <c r="L8" s="80" t="s">
        <v>103</v>
      </c>
      <c r="M8" s="81"/>
      <c r="N8" s="80" t="s">
        <v>89</v>
      </c>
      <c r="O8" s="81"/>
    </row>
    <row r="9" spans="2:16" ht="33.75" customHeight="1">
      <c r="B9" s="77" t="s">
        <v>42</v>
      </c>
      <c r="C9" s="77"/>
      <c r="D9" s="13"/>
      <c r="E9" s="14" t="s">
        <v>85</v>
      </c>
      <c r="F9" s="13"/>
      <c r="G9" s="14" t="s">
        <v>85</v>
      </c>
      <c r="H9" s="13"/>
      <c r="I9" s="14" t="s">
        <v>85</v>
      </c>
      <c r="J9" s="13"/>
      <c r="K9" s="14" t="s">
        <v>85</v>
      </c>
      <c r="L9" s="13"/>
      <c r="M9" s="14" t="s">
        <v>104</v>
      </c>
      <c r="N9" s="13"/>
      <c r="O9" s="14" t="s">
        <v>85</v>
      </c>
    </row>
    <row r="10" spans="2:16" ht="33.75" customHeight="1">
      <c r="B10" s="77" t="s">
        <v>6</v>
      </c>
      <c r="C10" s="77"/>
      <c r="D10" s="13"/>
      <c r="E10" s="14" t="s">
        <v>86</v>
      </c>
      <c r="F10" s="13"/>
      <c r="G10" s="14" t="s">
        <v>86</v>
      </c>
      <c r="H10" s="13"/>
      <c r="I10" s="14" t="s">
        <v>86</v>
      </c>
      <c r="J10" s="13"/>
      <c r="K10" s="14" t="s">
        <v>86</v>
      </c>
      <c r="L10" s="13"/>
      <c r="M10" s="14" t="s">
        <v>105</v>
      </c>
      <c r="N10" s="13"/>
      <c r="O10" s="14" t="s">
        <v>86</v>
      </c>
    </row>
    <row r="11" spans="2:16" ht="33.75" customHeight="1">
      <c r="B11" s="77" t="s">
        <v>43</v>
      </c>
      <c r="C11" s="1" t="s">
        <v>2</v>
      </c>
      <c r="D11" s="78"/>
      <c r="E11" s="79"/>
      <c r="F11" s="78"/>
      <c r="G11" s="79"/>
      <c r="H11" s="78"/>
      <c r="I11" s="79"/>
      <c r="J11" s="78"/>
      <c r="K11" s="79"/>
      <c r="L11" s="78"/>
      <c r="M11" s="79"/>
      <c r="N11" s="78"/>
      <c r="O11" s="79"/>
    </row>
    <row r="12" spans="2:16" ht="33.75" customHeight="1">
      <c r="B12" s="77"/>
      <c r="C12" s="1" t="s">
        <v>3</v>
      </c>
      <c r="D12" s="78"/>
      <c r="E12" s="79"/>
      <c r="F12" s="78"/>
      <c r="G12" s="79"/>
      <c r="H12" s="78"/>
      <c r="I12" s="79"/>
      <c r="J12" s="78"/>
      <c r="K12" s="79"/>
      <c r="L12" s="78"/>
      <c r="M12" s="79"/>
      <c r="N12" s="78"/>
      <c r="O12" s="79"/>
    </row>
    <row r="13" spans="2:16" ht="33.75" customHeight="1">
      <c r="B13" s="77" t="s">
        <v>9</v>
      </c>
      <c r="C13" s="1" t="s">
        <v>0</v>
      </c>
      <c r="D13" s="80" t="s">
        <v>89</v>
      </c>
      <c r="E13" s="81"/>
      <c r="F13" s="80" t="s">
        <v>89</v>
      </c>
      <c r="G13" s="81"/>
      <c r="H13" s="80" t="s">
        <v>89</v>
      </c>
      <c r="I13" s="81"/>
      <c r="J13" s="80" t="s">
        <v>89</v>
      </c>
      <c r="K13" s="81"/>
      <c r="L13" s="80" t="s">
        <v>103</v>
      </c>
      <c r="M13" s="81"/>
      <c r="N13" s="80" t="s">
        <v>89</v>
      </c>
      <c r="O13" s="81"/>
    </row>
    <row r="14" spans="2:16" ht="33.75" customHeight="1">
      <c r="B14" s="77"/>
      <c r="C14" s="1" t="s">
        <v>1</v>
      </c>
      <c r="D14" s="80" t="s">
        <v>89</v>
      </c>
      <c r="E14" s="81"/>
      <c r="F14" s="80" t="s">
        <v>89</v>
      </c>
      <c r="G14" s="81"/>
      <c r="H14" s="80" t="s">
        <v>89</v>
      </c>
      <c r="I14" s="81"/>
      <c r="J14" s="80" t="s">
        <v>89</v>
      </c>
      <c r="K14" s="81"/>
      <c r="L14" s="80" t="s">
        <v>103</v>
      </c>
      <c r="M14" s="81"/>
      <c r="N14" s="80" t="s">
        <v>89</v>
      </c>
      <c r="O14" s="81"/>
    </row>
    <row r="15" spans="2:16" ht="33.75" customHeight="1">
      <c r="B15" s="77" t="s">
        <v>44</v>
      </c>
      <c r="C15" s="77"/>
      <c r="D15" s="78" t="s">
        <v>89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79"/>
      <c r="P15" s="33"/>
    </row>
    <row r="16" spans="2:16" ht="28.5" customHeight="1">
      <c r="B16" s="77" t="s">
        <v>45</v>
      </c>
      <c r="C16" s="77"/>
      <c r="D16" s="78"/>
      <c r="E16" s="79"/>
      <c r="F16" s="78"/>
      <c r="G16" s="79"/>
      <c r="H16" s="78"/>
      <c r="I16" s="79"/>
      <c r="J16" s="78"/>
      <c r="K16" s="79"/>
      <c r="L16" s="78"/>
      <c r="M16" s="79"/>
      <c r="N16" s="78"/>
      <c r="O16" s="79"/>
    </row>
    <row r="17" spans="2:17" ht="28.5" customHeight="1">
      <c r="B17" s="88" t="s">
        <v>46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82" t="s">
        <v>5</v>
      </c>
      <c r="Q17" s="83"/>
    </row>
    <row r="18" spans="2:17" ht="44.25" customHeight="1">
      <c r="B18" s="84" t="s">
        <v>7</v>
      </c>
      <c r="C18" s="84"/>
      <c r="D18" s="20"/>
      <c r="E18" s="17" t="s">
        <v>30</v>
      </c>
      <c r="F18" s="20"/>
      <c r="G18" s="17" t="s">
        <v>30</v>
      </c>
      <c r="H18" s="20"/>
      <c r="I18" s="17" t="s">
        <v>30</v>
      </c>
      <c r="J18" s="20"/>
      <c r="K18" s="17" t="s">
        <v>30</v>
      </c>
      <c r="L18" s="20"/>
      <c r="M18" s="17" t="s">
        <v>106</v>
      </c>
      <c r="N18" s="20"/>
      <c r="O18" s="17" t="s">
        <v>30</v>
      </c>
      <c r="P18" s="32"/>
      <c r="Q18" s="26" t="s">
        <v>30</v>
      </c>
    </row>
    <row r="19" spans="2:17" ht="44.25" customHeight="1">
      <c r="B19" s="85" t="s">
        <v>8</v>
      </c>
      <c r="C19" s="85"/>
      <c r="D19" s="21"/>
      <c r="E19" s="18" t="s">
        <v>30</v>
      </c>
      <c r="F19" s="21"/>
      <c r="G19" s="18" t="s">
        <v>30</v>
      </c>
      <c r="H19" s="21"/>
      <c r="I19" s="18" t="s">
        <v>30</v>
      </c>
      <c r="J19" s="21"/>
      <c r="K19" s="18" t="s">
        <v>30</v>
      </c>
      <c r="L19" s="21"/>
      <c r="M19" s="18" t="s">
        <v>106</v>
      </c>
      <c r="N19" s="21"/>
      <c r="O19" s="18" t="s">
        <v>30</v>
      </c>
      <c r="P19" s="24"/>
      <c r="Q19" s="30" t="s">
        <v>30</v>
      </c>
    </row>
    <row r="20" spans="2:17" ht="44.25" customHeight="1">
      <c r="B20" s="85" t="s">
        <v>10</v>
      </c>
      <c r="C20" s="85"/>
      <c r="D20" s="21"/>
      <c r="E20" s="18" t="s">
        <v>30</v>
      </c>
      <c r="F20" s="21"/>
      <c r="G20" s="18" t="s">
        <v>30</v>
      </c>
      <c r="H20" s="21"/>
      <c r="I20" s="18" t="s">
        <v>30</v>
      </c>
      <c r="J20" s="21"/>
      <c r="K20" s="18" t="s">
        <v>30</v>
      </c>
      <c r="L20" s="21"/>
      <c r="M20" s="18" t="s">
        <v>106</v>
      </c>
      <c r="N20" s="21"/>
      <c r="O20" s="18" t="s">
        <v>30</v>
      </c>
      <c r="P20" s="24"/>
      <c r="Q20" s="31" t="s">
        <v>30</v>
      </c>
    </row>
    <row r="21" spans="2:17" ht="44.25" customHeight="1">
      <c r="B21" s="85" t="s">
        <v>11</v>
      </c>
      <c r="C21" s="85"/>
      <c r="D21" s="21"/>
      <c r="E21" s="18" t="s">
        <v>30</v>
      </c>
      <c r="F21" s="21"/>
      <c r="G21" s="18" t="s">
        <v>30</v>
      </c>
      <c r="H21" s="21"/>
      <c r="I21" s="18" t="s">
        <v>30</v>
      </c>
      <c r="J21" s="21"/>
      <c r="K21" s="18" t="s">
        <v>30</v>
      </c>
      <c r="L21" s="21"/>
      <c r="M21" s="18" t="s">
        <v>106</v>
      </c>
      <c r="N21" s="21"/>
      <c r="O21" s="18" t="s">
        <v>30</v>
      </c>
      <c r="P21" s="24"/>
      <c r="Q21" s="29" t="s">
        <v>30</v>
      </c>
    </row>
    <row r="22" spans="2:17" ht="44.25" customHeight="1">
      <c r="B22" s="91" t="s">
        <v>12</v>
      </c>
      <c r="C22" s="91"/>
      <c r="D22" s="22"/>
      <c r="E22" s="18" t="s">
        <v>30</v>
      </c>
      <c r="F22" s="22"/>
      <c r="G22" s="18" t="s">
        <v>30</v>
      </c>
      <c r="H22" s="22"/>
      <c r="I22" s="18" t="s">
        <v>30</v>
      </c>
      <c r="J22" s="22"/>
      <c r="K22" s="18" t="s">
        <v>30</v>
      </c>
      <c r="L22" s="22"/>
      <c r="M22" s="18" t="s">
        <v>106</v>
      </c>
      <c r="N22" s="22"/>
      <c r="O22" s="18" t="s">
        <v>30</v>
      </c>
      <c r="P22" s="25"/>
      <c r="Q22" s="26" t="s">
        <v>30</v>
      </c>
    </row>
    <row r="23" spans="2:17" ht="28.5" customHeight="1">
      <c r="B23" s="77" t="s">
        <v>93</v>
      </c>
      <c r="C23" s="77"/>
      <c r="D23" s="23">
        <f>SUM(D18:D22)</f>
        <v>0</v>
      </c>
      <c r="E23" s="19" t="s">
        <v>30</v>
      </c>
      <c r="F23" s="23">
        <f>SUM(F18:F22)</f>
        <v>0</v>
      </c>
      <c r="G23" s="19" t="s">
        <v>30</v>
      </c>
      <c r="H23" s="23">
        <f>SUM(H18:H22)</f>
        <v>0</v>
      </c>
      <c r="I23" s="19" t="s">
        <v>30</v>
      </c>
      <c r="J23" s="23">
        <f>SUM(J18:J22)</f>
        <v>0</v>
      </c>
      <c r="K23" s="19" t="s">
        <v>30</v>
      </c>
      <c r="L23" s="23">
        <f>SUM(L18:L22)</f>
        <v>0</v>
      </c>
      <c r="M23" s="19" t="s">
        <v>106</v>
      </c>
      <c r="N23" s="23">
        <f>SUM(N18:N22)</f>
        <v>0</v>
      </c>
      <c r="O23" s="19" t="s">
        <v>30</v>
      </c>
      <c r="P23" s="23">
        <f>SUM(P18:P22)</f>
        <v>0</v>
      </c>
      <c r="Q23" s="28" t="s">
        <v>30</v>
      </c>
    </row>
    <row r="24" spans="2:17" ht="52.5" customHeight="1">
      <c r="B24" s="86" t="s">
        <v>90</v>
      </c>
      <c r="C24" s="77"/>
      <c r="D24" s="23">
        <f>MIN(ROUNDDOWN(D23/2,-3),50000)</f>
        <v>0</v>
      </c>
      <c r="E24" s="19" t="s">
        <v>30</v>
      </c>
      <c r="F24" s="23">
        <f>MIN(ROUNDDOWN(F23/2,-3),50000)</f>
        <v>0</v>
      </c>
      <c r="G24" s="19" t="s">
        <v>30</v>
      </c>
      <c r="H24" s="23">
        <f>MIN(ROUNDDOWN(H23/2,-3),50000)</f>
        <v>0</v>
      </c>
      <c r="I24" s="19" t="s">
        <v>30</v>
      </c>
      <c r="J24" s="23">
        <f>MIN(ROUNDDOWN(J23/2,-3),50000)</f>
        <v>0</v>
      </c>
      <c r="K24" s="19" t="s">
        <v>30</v>
      </c>
      <c r="L24" s="23">
        <f>MIN(ROUNDDOWN(L23/2,-3),50000)</f>
        <v>0</v>
      </c>
      <c r="M24" s="19" t="s">
        <v>106</v>
      </c>
      <c r="N24" s="23">
        <f>MIN(ROUNDDOWN(N23/2,-3),50000)</f>
        <v>0</v>
      </c>
      <c r="O24" s="19" t="s">
        <v>30</v>
      </c>
      <c r="P24" s="23">
        <f>SUM(D24,F24,H24,J24,L24,N24)</f>
        <v>0</v>
      </c>
      <c r="Q24" s="28" t="s">
        <v>30</v>
      </c>
    </row>
    <row r="25" spans="2:17">
      <c r="Q25" s="27"/>
    </row>
    <row r="26" spans="2:17">
      <c r="B26" t="s">
        <v>91</v>
      </c>
    </row>
    <row r="27" spans="2:17">
      <c r="B27" t="s">
        <v>47</v>
      </c>
    </row>
    <row r="28" spans="2:17">
      <c r="B28" t="s">
        <v>48</v>
      </c>
    </row>
  </sheetData>
  <mergeCells count="61">
    <mergeCell ref="B23:C23"/>
    <mergeCell ref="B24:C24"/>
    <mergeCell ref="B16:C16"/>
    <mergeCell ref="B15:C15"/>
    <mergeCell ref="D15:O15"/>
    <mergeCell ref="B17:O17"/>
    <mergeCell ref="L16:M16"/>
    <mergeCell ref="N16:O16"/>
    <mergeCell ref="B20:C20"/>
    <mergeCell ref="B21:C21"/>
    <mergeCell ref="B22:C22"/>
    <mergeCell ref="P17:Q17"/>
    <mergeCell ref="B18:C18"/>
    <mergeCell ref="B19:C19"/>
    <mergeCell ref="D16:E16"/>
    <mergeCell ref="F16:G16"/>
    <mergeCell ref="H16:I16"/>
    <mergeCell ref="J16:K16"/>
    <mergeCell ref="N13:O13"/>
    <mergeCell ref="D14:E14"/>
    <mergeCell ref="F14:G14"/>
    <mergeCell ref="H14:I14"/>
    <mergeCell ref="J14:K14"/>
    <mergeCell ref="L14:M14"/>
    <mergeCell ref="N14:O14"/>
    <mergeCell ref="L13:M13"/>
    <mergeCell ref="B13:B14"/>
    <mergeCell ref="D13:E13"/>
    <mergeCell ref="F13:G13"/>
    <mergeCell ref="H13:I13"/>
    <mergeCell ref="J13:K13"/>
    <mergeCell ref="J11:K11"/>
    <mergeCell ref="L11:M11"/>
    <mergeCell ref="N11:O11"/>
    <mergeCell ref="D12:E12"/>
    <mergeCell ref="F12:G12"/>
    <mergeCell ref="H12:I12"/>
    <mergeCell ref="J12:K12"/>
    <mergeCell ref="L12:M12"/>
    <mergeCell ref="N12:O12"/>
    <mergeCell ref="H11:I11"/>
    <mergeCell ref="B9:C9"/>
    <mergeCell ref="B10:C10"/>
    <mergeCell ref="B11:B12"/>
    <mergeCell ref="D11:E11"/>
    <mergeCell ref="F11:G11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J7:K7"/>
    <mergeCell ref="B4:F4"/>
    <mergeCell ref="B7:C7"/>
    <mergeCell ref="D7:E7"/>
    <mergeCell ref="F7:G7"/>
    <mergeCell ref="H7:I7"/>
  </mergeCells>
  <phoneticPr fontId="1"/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view="pageBreakPreview" topLeftCell="A25" zoomScale="86" zoomScaleNormal="70" zoomScaleSheetLayoutView="86" workbookViewId="0">
      <selection activeCell="G35" sqref="G35:M35"/>
    </sheetView>
  </sheetViews>
  <sheetFormatPr defaultRowHeight="13.5"/>
  <cols>
    <col min="1" max="1" width="3" customWidth="1"/>
    <col min="14" max="14" width="4" customWidth="1"/>
  </cols>
  <sheetData>
    <row r="1" spans="2:13">
      <c r="B1" t="s">
        <v>101</v>
      </c>
    </row>
    <row r="3" spans="2:13" ht="17.25">
      <c r="B3" s="52" t="s">
        <v>33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3" ht="19.5" customHeight="1">
      <c r="J4" s="54"/>
      <c r="K4" s="55"/>
      <c r="L4" s="55"/>
      <c r="M4" s="55"/>
    </row>
    <row r="5" spans="2:13" ht="19.5" customHeight="1"/>
    <row r="6" spans="2:13" ht="28.5" customHeight="1">
      <c r="B6" s="56" t="s">
        <v>18</v>
      </c>
      <c r="C6" s="56"/>
      <c r="D6" s="56"/>
      <c r="E6" s="56"/>
    </row>
    <row r="7" spans="2:13" ht="28.5" customHeight="1">
      <c r="B7" s="57" t="s">
        <v>19</v>
      </c>
      <c r="C7" s="58" t="s">
        <v>49</v>
      </c>
      <c r="D7" s="58"/>
      <c r="E7" s="58"/>
      <c r="F7" s="58"/>
      <c r="G7" s="58"/>
      <c r="H7" s="59" t="s">
        <v>20</v>
      </c>
      <c r="I7" s="61">
        <v>43556</v>
      </c>
      <c r="J7" s="62"/>
      <c r="K7" s="62" t="s">
        <v>21</v>
      </c>
      <c r="L7" s="65">
        <v>43903</v>
      </c>
      <c r="M7" s="66"/>
    </row>
    <row r="8" spans="2:13" ht="28.5" customHeight="1">
      <c r="B8" s="58"/>
      <c r="C8" s="58"/>
      <c r="D8" s="58"/>
      <c r="E8" s="58"/>
      <c r="F8" s="58"/>
      <c r="G8" s="58"/>
      <c r="H8" s="60"/>
      <c r="I8" s="63"/>
      <c r="J8" s="64"/>
      <c r="K8" s="64"/>
      <c r="L8" s="64"/>
      <c r="M8" s="67"/>
    </row>
    <row r="9" spans="2:13" ht="18.75" customHeight="1">
      <c r="B9" s="42"/>
      <c r="C9" s="42"/>
      <c r="D9" s="42"/>
      <c r="E9" s="42"/>
      <c r="F9" s="42"/>
      <c r="G9" s="42"/>
      <c r="H9" s="46"/>
      <c r="I9" s="42"/>
      <c r="J9" s="42"/>
      <c r="K9" s="42"/>
      <c r="L9" s="42"/>
      <c r="M9" s="42"/>
    </row>
    <row r="10" spans="2:13" ht="18.75" customHeight="1"/>
    <row r="11" spans="2:13" ht="28.5" customHeight="1">
      <c r="B11" s="56" t="s">
        <v>22</v>
      </c>
      <c r="C11" s="56"/>
      <c r="D11" s="56"/>
      <c r="E11" s="56"/>
    </row>
    <row r="12" spans="2:13" ht="47.25" customHeight="1">
      <c r="B12" s="36" t="s">
        <v>23</v>
      </c>
      <c r="C12" s="58">
        <v>6</v>
      </c>
      <c r="D12" s="58"/>
      <c r="E12" s="36" t="s">
        <v>17</v>
      </c>
      <c r="F12" s="36" t="s">
        <v>24</v>
      </c>
      <c r="G12" s="57" t="s">
        <v>50</v>
      </c>
      <c r="H12" s="57"/>
      <c r="I12" s="57"/>
      <c r="J12" s="57"/>
      <c r="K12" s="57"/>
      <c r="L12" s="57"/>
      <c r="M12" s="57"/>
    </row>
    <row r="13" spans="2:13" ht="19.5" customHeight="1">
      <c r="B13" s="42"/>
      <c r="C13" s="42"/>
      <c r="D13" s="42"/>
      <c r="E13" s="42"/>
      <c r="F13" s="42"/>
      <c r="G13" s="43"/>
      <c r="H13" s="43"/>
      <c r="I13" s="43"/>
      <c r="J13" s="43"/>
      <c r="K13" s="43"/>
      <c r="L13" s="43"/>
      <c r="M13" s="43"/>
    </row>
    <row r="14" spans="2:13" ht="19.5" customHeight="1"/>
    <row r="15" spans="2:13" ht="25.5" customHeight="1">
      <c r="B15" t="s">
        <v>36</v>
      </c>
    </row>
    <row r="16" spans="2:13" ht="28.5" customHeight="1">
      <c r="B16" s="58" t="s">
        <v>92</v>
      </c>
      <c r="C16" s="58"/>
      <c r="D16" s="58"/>
      <c r="E16" s="58"/>
      <c r="F16" s="58" t="s">
        <v>32</v>
      </c>
      <c r="G16" s="58"/>
      <c r="H16" s="58" t="s">
        <v>25</v>
      </c>
      <c r="I16" s="58"/>
      <c r="J16" s="58"/>
      <c r="K16" s="58" t="s">
        <v>26</v>
      </c>
      <c r="L16" s="58"/>
      <c r="M16" s="58"/>
    </row>
    <row r="17" spans="1:13" ht="33.75" customHeight="1">
      <c r="A17" s="3"/>
      <c r="B17" t="s">
        <v>51</v>
      </c>
      <c r="E17" s="6"/>
      <c r="F17">
        <v>6</v>
      </c>
      <c r="G17" s="8" t="s">
        <v>27</v>
      </c>
      <c r="H17" t="s">
        <v>52</v>
      </c>
      <c r="J17" s="6"/>
      <c r="K17" s="39" t="s">
        <v>53</v>
      </c>
      <c r="M17" s="6"/>
    </row>
    <row r="18" spans="1:13" ht="33.75" customHeight="1">
      <c r="A18" s="3"/>
      <c r="B18" t="s">
        <v>54</v>
      </c>
      <c r="E18" s="3"/>
      <c r="F18">
        <v>1</v>
      </c>
      <c r="G18" s="9" t="s">
        <v>27</v>
      </c>
      <c r="H18" t="s">
        <v>56</v>
      </c>
      <c r="J18" s="3"/>
      <c r="K18" t="s">
        <v>55</v>
      </c>
      <c r="M18" s="3"/>
    </row>
    <row r="19" spans="1:13" ht="33.75" customHeight="1">
      <c r="A19" s="3"/>
      <c r="B19" s="4"/>
      <c r="C19" s="5"/>
      <c r="D19" s="5"/>
      <c r="E19" s="7"/>
      <c r="F19" s="5"/>
      <c r="G19" s="10"/>
      <c r="H19" s="5"/>
      <c r="I19" s="5"/>
      <c r="J19" s="7"/>
      <c r="K19" s="5"/>
      <c r="L19" s="5"/>
      <c r="M19" s="7"/>
    </row>
    <row r="20" spans="1:13" ht="18.75" customHeight="1">
      <c r="A20" s="33"/>
      <c r="B20" s="33"/>
      <c r="C20" s="33"/>
      <c r="D20" s="33"/>
      <c r="E20" s="33"/>
      <c r="F20" s="33"/>
      <c r="G20" s="45"/>
      <c r="H20" s="33"/>
      <c r="I20" s="33"/>
      <c r="J20" s="33"/>
      <c r="K20" s="33"/>
      <c r="L20" s="33"/>
      <c r="M20" s="33"/>
    </row>
    <row r="21" spans="1:13" ht="18.75" customHeight="1"/>
    <row r="22" spans="1:13">
      <c r="B22" t="s">
        <v>37</v>
      </c>
    </row>
    <row r="23" spans="1:13" ht="21.75" customHeight="1">
      <c r="B23" s="58" t="s">
        <v>29</v>
      </c>
      <c r="C23" s="58"/>
      <c r="D23" s="58"/>
      <c r="E23" s="58"/>
      <c r="F23" s="58" t="s">
        <v>28</v>
      </c>
      <c r="G23" s="58"/>
      <c r="H23" s="58"/>
      <c r="I23" s="58"/>
      <c r="J23" s="58"/>
      <c r="K23" s="58"/>
      <c r="L23" s="58"/>
      <c r="M23" s="58"/>
    </row>
    <row r="24" spans="1:13" ht="36" customHeight="1">
      <c r="A24" s="3"/>
      <c r="E24" s="6"/>
      <c r="F24" t="s">
        <v>78</v>
      </c>
      <c r="L24" s="15">
        <f>3100*6</f>
        <v>18600</v>
      </c>
      <c r="M24" s="6" t="s">
        <v>30</v>
      </c>
    </row>
    <row r="25" spans="1:13" ht="36" customHeight="1">
      <c r="A25" s="3"/>
      <c r="B25" t="s">
        <v>4</v>
      </c>
      <c r="D25" s="15">
        <v>531300</v>
      </c>
      <c r="E25" s="9" t="s">
        <v>30</v>
      </c>
      <c r="F25" s="92" t="s">
        <v>80</v>
      </c>
      <c r="G25" s="93"/>
      <c r="H25" s="93"/>
      <c r="I25" s="93"/>
      <c r="J25" s="93"/>
      <c r="L25" s="15">
        <f>18200*3+9200*3</f>
        <v>82200</v>
      </c>
      <c r="M25" s="3" t="s">
        <v>30</v>
      </c>
    </row>
    <row r="26" spans="1:13" ht="36" customHeight="1">
      <c r="A26" s="3"/>
      <c r="E26" s="9"/>
      <c r="F26" t="s">
        <v>79</v>
      </c>
      <c r="L26" s="15">
        <f>20000*3</f>
        <v>60000</v>
      </c>
      <c r="M26" s="3" t="s">
        <v>30</v>
      </c>
    </row>
    <row r="27" spans="1:13" ht="36" customHeight="1">
      <c r="A27" s="3"/>
      <c r="E27" s="9"/>
      <c r="F27" t="s">
        <v>81</v>
      </c>
      <c r="L27" s="15">
        <f>6800*3</f>
        <v>20400</v>
      </c>
      <c r="M27" s="3" t="s">
        <v>30</v>
      </c>
    </row>
    <row r="28" spans="1:13" ht="36" customHeight="1">
      <c r="A28" s="3"/>
      <c r="E28" s="9"/>
      <c r="F28" s="92" t="s">
        <v>82</v>
      </c>
      <c r="G28" s="93"/>
      <c r="H28" s="93"/>
      <c r="I28" s="93"/>
      <c r="J28" s="93"/>
      <c r="L28" s="15">
        <f>1500*3+1200*3</f>
        <v>8100</v>
      </c>
      <c r="M28" s="3" t="s">
        <v>30</v>
      </c>
    </row>
    <row r="29" spans="1:13" ht="36" customHeight="1">
      <c r="A29" s="3"/>
      <c r="E29" s="9"/>
      <c r="F29" s="92" t="s">
        <v>83</v>
      </c>
      <c r="G29" s="93"/>
      <c r="H29" s="93"/>
      <c r="I29" s="93"/>
      <c r="J29" s="93"/>
      <c r="L29" s="15"/>
      <c r="M29" s="3"/>
    </row>
    <row r="30" spans="1:13" ht="36" customHeight="1">
      <c r="A30" s="3"/>
      <c r="E30" s="9"/>
      <c r="F30" s="92" t="s">
        <v>84</v>
      </c>
      <c r="G30" s="93"/>
      <c r="H30" s="93"/>
      <c r="I30" s="93"/>
      <c r="J30" s="93"/>
      <c r="L30" s="15">
        <f>60000*3+54000*3</f>
        <v>342000</v>
      </c>
      <c r="M30" s="3" t="s">
        <v>30</v>
      </c>
    </row>
    <row r="31" spans="1:13" ht="36" customHeight="1">
      <c r="B31" s="40" t="s">
        <v>31</v>
      </c>
      <c r="D31">
        <v>0</v>
      </c>
      <c r="E31" s="9" t="s">
        <v>30</v>
      </c>
      <c r="F31" s="94"/>
      <c r="G31" s="95"/>
      <c r="H31" s="95"/>
      <c r="I31" s="95"/>
      <c r="J31" s="95"/>
      <c r="K31" s="95"/>
      <c r="L31" s="95"/>
      <c r="M31" s="96"/>
    </row>
    <row r="32" spans="1:13" ht="36" customHeight="1">
      <c r="B32" s="4" t="s">
        <v>5</v>
      </c>
      <c r="C32" s="5"/>
      <c r="D32" s="16">
        <v>531300</v>
      </c>
      <c r="E32" s="10" t="s">
        <v>30</v>
      </c>
      <c r="F32" s="5"/>
      <c r="G32" s="5"/>
      <c r="H32" s="5"/>
      <c r="I32" s="5"/>
      <c r="J32" s="5"/>
      <c r="K32" s="5"/>
      <c r="L32" s="5"/>
      <c r="M32" s="7"/>
    </row>
    <row r="33" spans="2:13" ht="19.5" customHeight="1">
      <c r="B33" s="33"/>
      <c r="C33" s="33"/>
      <c r="D33" s="44"/>
      <c r="E33" s="45"/>
      <c r="F33" s="33"/>
      <c r="G33" s="33"/>
      <c r="H33" s="33"/>
      <c r="I33" s="33"/>
      <c r="J33" s="33"/>
      <c r="K33" s="33"/>
      <c r="L33" s="33"/>
      <c r="M33" s="33"/>
    </row>
    <row r="34" spans="2:13" ht="19.5" customHeight="1"/>
    <row r="35" spans="2:13" ht="29.25" customHeight="1">
      <c r="B35" t="s">
        <v>38</v>
      </c>
      <c r="G35" s="51" t="s">
        <v>100</v>
      </c>
      <c r="H35" s="51"/>
      <c r="I35" s="51"/>
      <c r="J35" s="51"/>
      <c r="K35" s="51"/>
      <c r="L35" s="51"/>
      <c r="M35" s="51"/>
    </row>
    <row r="36" spans="2:13" ht="18.75" customHeight="1">
      <c r="B36" s="68" t="s">
        <v>57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70"/>
    </row>
    <row r="37" spans="2:13" ht="18.75" customHeight="1"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3"/>
    </row>
    <row r="38" spans="2:13" ht="18.75" customHeight="1"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3"/>
    </row>
    <row r="39" spans="2:13" ht="18.75" customHeight="1">
      <c r="B39" s="71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3"/>
    </row>
    <row r="40" spans="2:13" ht="18.75" customHeight="1"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3"/>
    </row>
    <row r="41" spans="2:13" ht="18.75" customHeight="1"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3"/>
    </row>
    <row r="42" spans="2:13" ht="18.75" customHeight="1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3"/>
    </row>
    <row r="43" spans="2:13" ht="18.75" customHeight="1"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6"/>
    </row>
  </sheetData>
  <mergeCells count="24">
    <mergeCell ref="B36:M43"/>
    <mergeCell ref="F25:J25"/>
    <mergeCell ref="F28:J28"/>
    <mergeCell ref="B11:E11"/>
    <mergeCell ref="C12:D12"/>
    <mergeCell ref="G12:M12"/>
    <mergeCell ref="B16:E16"/>
    <mergeCell ref="F16:G16"/>
    <mergeCell ref="H16:J16"/>
    <mergeCell ref="K16:M16"/>
    <mergeCell ref="F29:J29"/>
    <mergeCell ref="F30:J30"/>
    <mergeCell ref="F31:M31"/>
    <mergeCell ref="B23:E23"/>
    <mergeCell ref="F23:M23"/>
    <mergeCell ref="B3:M3"/>
    <mergeCell ref="J4:M4"/>
    <mergeCell ref="B6:E6"/>
    <mergeCell ref="B7:B8"/>
    <mergeCell ref="C7:G8"/>
    <mergeCell ref="H7:H8"/>
    <mergeCell ref="I7:J8"/>
    <mergeCell ref="K7:K8"/>
    <mergeCell ref="L7:M8"/>
  </mergeCells>
  <phoneticPr fontId="1"/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8"/>
  <sheetViews>
    <sheetView zoomScale="70" zoomScaleNormal="70" workbookViewId="0">
      <selection activeCell="B2" sqref="B2"/>
    </sheetView>
  </sheetViews>
  <sheetFormatPr defaultRowHeight="13.5"/>
  <cols>
    <col min="1" max="1" width="3" customWidth="1"/>
    <col min="2" max="2" width="24.75" bestFit="1" customWidth="1"/>
    <col min="4" max="4" width="21.75" customWidth="1"/>
    <col min="5" max="5" width="4.125" customWidth="1"/>
    <col min="6" max="6" width="21.75" customWidth="1"/>
    <col min="7" max="7" width="4.125" customWidth="1"/>
    <col min="8" max="8" width="21.75" customWidth="1"/>
    <col min="9" max="9" width="4.125" customWidth="1"/>
    <col min="10" max="10" width="21.75" customWidth="1"/>
    <col min="11" max="11" width="3.875" customWidth="1"/>
    <col min="12" max="12" width="21.75" customWidth="1"/>
    <col min="13" max="13" width="3.75" customWidth="1"/>
    <col min="14" max="14" width="21.75" customWidth="1"/>
    <col min="15" max="15" width="4.25" customWidth="1"/>
    <col min="16" max="16" width="21.75" customWidth="1"/>
    <col min="17" max="17" width="3" customWidth="1"/>
  </cols>
  <sheetData>
    <row r="1" spans="2:16">
      <c r="B1" t="s">
        <v>102</v>
      </c>
    </row>
    <row r="3" spans="2:16" ht="17.25">
      <c r="B3" s="2"/>
    </row>
    <row r="4" spans="2:16">
      <c r="B4" s="56" t="s">
        <v>39</v>
      </c>
      <c r="C4" s="56"/>
      <c r="D4" s="56"/>
      <c r="E4" s="56"/>
      <c r="F4" s="56"/>
      <c r="G4" s="35"/>
      <c r="I4" s="35"/>
      <c r="K4" s="35"/>
      <c r="M4" s="35"/>
      <c r="O4" s="35"/>
    </row>
    <row r="5" spans="2:16" ht="12.75" customHeight="1">
      <c r="B5" s="34"/>
    </row>
    <row r="6" spans="2:16">
      <c r="B6" s="34"/>
      <c r="D6" s="34" t="s">
        <v>13</v>
      </c>
      <c r="E6" s="34"/>
      <c r="F6" s="34" t="s">
        <v>14</v>
      </c>
      <c r="G6" s="34"/>
      <c r="H6" s="34" t="s">
        <v>15</v>
      </c>
      <c r="I6" s="34"/>
      <c r="J6" s="34" t="s">
        <v>65</v>
      </c>
      <c r="K6" s="34"/>
      <c r="L6" s="34" t="s">
        <v>66</v>
      </c>
      <c r="M6" s="34"/>
      <c r="N6" s="34" t="s">
        <v>16</v>
      </c>
      <c r="O6" s="34"/>
    </row>
    <row r="7" spans="2:16" ht="33.75" customHeight="1">
      <c r="B7" s="77" t="s">
        <v>40</v>
      </c>
      <c r="C7" s="77"/>
      <c r="D7" s="78" t="s">
        <v>58</v>
      </c>
      <c r="E7" s="79"/>
      <c r="F7" s="78" t="s">
        <v>87</v>
      </c>
      <c r="G7" s="79"/>
      <c r="H7" s="78" t="s">
        <v>59</v>
      </c>
      <c r="I7" s="79"/>
      <c r="J7" s="78" t="s">
        <v>60</v>
      </c>
      <c r="K7" s="79"/>
      <c r="L7" s="78" t="s">
        <v>67</v>
      </c>
      <c r="M7" s="79"/>
      <c r="N7" s="78" t="s">
        <v>68</v>
      </c>
      <c r="O7" s="79"/>
    </row>
    <row r="8" spans="2:16" ht="33.75" customHeight="1">
      <c r="B8" s="77" t="s">
        <v>41</v>
      </c>
      <c r="C8" s="77"/>
      <c r="D8" s="80">
        <v>29079</v>
      </c>
      <c r="E8" s="81"/>
      <c r="F8" s="80">
        <v>29707</v>
      </c>
      <c r="G8" s="81"/>
      <c r="H8" s="80">
        <v>31372</v>
      </c>
      <c r="I8" s="81"/>
      <c r="J8" s="80" t="s">
        <v>63</v>
      </c>
      <c r="K8" s="81"/>
      <c r="L8" s="80">
        <v>33008</v>
      </c>
      <c r="M8" s="81"/>
      <c r="N8" s="80">
        <v>33392</v>
      </c>
      <c r="O8" s="81"/>
    </row>
    <row r="9" spans="2:16" ht="33.75" customHeight="1">
      <c r="B9" s="77" t="s">
        <v>42</v>
      </c>
      <c r="C9" s="77"/>
      <c r="D9" s="37">
        <v>39</v>
      </c>
      <c r="E9" s="38" t="s">
        <v>85</v>
      </c>
      <c r="F9" s="37" t="s">
        <v>62</v>
      </c>
      <c r="G9" s="38" t="s">
        <v>85</v>
      </c>
      <c r="H9" s="37" t="s">
        <v>61</v>
      </c>
      <c r="I9" s="38" t="s">
        <v>85</v>
      </c>
      <c r="J9" s="37" t="s">
        <v>70</v>
      </c>
      <c r="K9" s="38" t="s">
        <v>85</v>
      </c>
      <c r="L9" s="37" t="s">
        <v>71</v>
      </c>
      <c r="M9" s="38" t="s">
        <v>85</v>
      </c>
      <c r="N9" s="37" t="s">
        <v>72</v>
      </c>
      <c r="O9" s="38" t="s">
        <v>85</v>
      </c>
    </row>
    <row r="10" spans="2:16" ht="33.75" customHeight="1">
      <c r="B10" s="77" t="s">
        <v>6</v>
      </c>
      <c r="C10" s="77"/>
      <c r="D10" s="37">
        <v>1</v>
      </c>
      <c r="E10" s="38" t="s">
        <v>86</v>
      </c>
      <c r="F10" s="37" t="s">
        <v>64</v>
      </c>
      <c r="G10" s="38" t="s">
        <v>86</v>
      </c>
      <c r="H10" s="37" t="s">
        <v>64</v>
      </c>
      <c r="I10" s="38" t="s">
        <v>86</v>
      </c>
      <c r="J10" s="37" t="s">
        <v>69</v>
      </c>
      <c r="K10" s="38" t="s">
        <v>86</v>
      </c>
      <c r="L10" s="37" t="s">
        <v>69</v>
      </c>
      <c r="M10" s="38" t="s">
        <v>86</v>
      </c>
      <c r="N10" s="37" t="s">
        <v>69</v>
      </c>
      <c r="O10" s="38" t="s">
        <v>86</v>
      </c>
    </row>
    <row r="11" spans="2:16" ht="33.75" customHeight="1">
      <c r="B11" s="77" t="s">
        <v>43</v>
      </c>
      <c r="C11" s="1" t="s">
        <v>2</v>
      </c>
      <c r="D11" s="78" t="s">
        <v>76</v>
      </c>
      <c r="E11" s="79"/>
      <c r="F11" s="78" t="s">
        <v>76</v>
      </c>
      <c r="G11" s="79"/>
      <c r="H11" s="78" t="s">
        <v>76</v>
      </c>
      <c r="I11" s="79"/>
      <c r="J11" s="78" t="s">
        <v>76</v>
      </c>
      <c r="K11" s="79"/>
      <c r="L11" s="78" t="s">
        <v>76</v>
      </c>
      <c r="M11" s="79"/>
      <c r="N11" s="78" t="s">
        <v>76</v>
      </c>
      <c r="O11" s="79"/>
    </row>
    <row r="12" spans="2:16" ht="33.75" customHeight="1">
      <c r="B12" s="77"/>
      <c r="C12" s="1" t="s">
        <v>3</v>
      </c>
      <c r="D12" s="78" t="s">
        <v>77</v>
      </c>
      <c r="E12" s="79"/>
      <c r="F12" s="78" t="s">
        <v>77</v>
      </c>
      <c r="G12" s="79"/>
      <c r="H12" s="78" t="s">
        <v>77</v>
      </c>
      <c r="I12" s="79"/>
      <c r="J12" s="78" t="s">
        <v>77</v>
      </c>
      <c r="K12" s="79"/>
      <c r="L12" s="78" t="s">
        <v>77</v>
      </c>
      <c r="M12" s="79"/>
      <c r="N12" s="78" t="s">
        <v>77</v>
      </c>
      <c r="O12" s="79"/>
    </row>
    <row r="13" spans="2:16" ht="33.75" customHeight="1">
      <c r="B13" s="77" t="s">
        <v>9</v>
      </c>
      <c r="C13" s="1" t="s">
        <v>0</v>
      </c>
      <c r="D13" s="78" t="s">
        <v>73</v>
      </c>
      <c r="E13" s="79"/>
      <c r="F13" s="78" t="s">
        <v>73</v>
      </c>
      <c r="G13" s="79"/>
      <c r="H13" s="78" t="s">
        <v>73</v>
      </c>
      <c r="I13" s="79"/>
      <c r="J13" s="78" t="s">
        <v>73</v>
      </c>
      <c r="K13" s="79"/>
      <c r="L13" s="78" t="s">
        <v>73</v>
      </c>
      <c r="M13" s="79"/>
      <c r="N13" s="78" t="s">
        <v>73</v>
      </c>
      <c r="O13" s="79"/>
    </row>
    <row r="14" spans="2:16" ht="33.75" customHeight="1">
      <c r="B14" s="77"/>
      <c r="C14" s="1" t="s">
        <v>1</v>
      </c>
      <c r="D14" s="78" t="s">
        <v>74</v>
      </c>
      <c r="E14" s="79"/>
      <c r="F14" s="78" t="s">
        <v>74</v>
      </c>
      <c r="G14" s="79"/>
      <c r="H14" s="78" t="s">
        <v>74</v>
      </c>
      <c r="I14" s="79"/>
      <c r="J14" s="78" t="s">
        <v>74</v>
      </c>
      <c r="K14" s="79"/>
      <c r="L14" s="78" t="s">
        <v>74</v>
      </c>
      <c r="M14" s="79"/>
      <c r="N14" s="78" t="s">
        <v>74</v>
      </c>
      <c r="O14" s="79"/>
    </row>
    <row r="15" spans="2:16" ht="33.75" customHeight="1">
      <c r="B15" s="77" t="s">
        <v>44</v>
      </c>
      <c r="C15" s="77"/>
      <c r="D15" s="58" t="s">
        <v>75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33"/>
    </row>
    <row r="16" spans="2:16" ht="28.5" customHeight="1">
      <c r="B16" s="77" t="s">
        <v>45</v>
      </c>
      <c r="C16" s="77"/>
      <c r="D16" s="78" t="s">
        <v>94</v>
      </c>
      <c r="E16" s="79"/>
      <c r="F16" s="78" t="s">
        <v>94</v>
      </c>
      <c r="G16" s="79"/>
      <c r="H16" s="78" t="s">
        <v>95</v>
      </c>
      <c r="I16" s="79"/>
      <c r="J16" s="78" t="s">
        <v>94</v>
      </c>
      <c r="K16" s="79"/>
      <c r="L16" s="78" t="s">
        <v>94</v>
      </c>
      <c r="M16" s="79"/>
      <c r="N16" s="78" t="s">
        <v>95</v>
      </c>
      <c r="O16" s="79"/>
    </row>
    <row r="17" spans="2:17" ht="28.5" customHeight="1">
      <c r="B17" s="88" t="s">
        <v>46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82" t="s">
        <v>5</v>
      </c>
      <c r="Q17" s="83"/>
    </row>
    <row r="18" spans="2:17" ht="44.25" customHeight="1">
      <c r="B18" s="84" t="s">
        <v>7</v>
      </c>
      <c r="C18" s="84"/>
      <c r="D18" s="20">
        <f>18200+3100</f>
        <v>21300</v>
      </c>
      <c r="E18" s="17" t="s">
        <v>30</v>
      </c>
      <c r="F18" s="20">
        <f>18200+3100</f>
        <v>21300</v>
      </c>
      <c r="G18" s="17" t="s">
        <v>30</v>
      </c>
      <c r="H18" s="20">
        <f>18200+3100</f>
        <v>21300</v>
      </c>
      <c r="I18" s="17" t="s">
        <v>30</v>
      </c>
      <c r="J18" s="20">
        <f>H18-9000</f>
        <v>12300</v>
      </c>
      <c r="K18" s="17" t="s">
        <v>30</v>
      </c>
      <c r="L18" s="20">
        <f>J18</f>
        <v>12300</v>
      </c>
      <c r="M18" s="17" t="s">
        <v>30</v>
      </c>
      <c r="N18" s="20">
        <f>L18</f>
        <v>12300</v>
      </c>
      <c r="O18" s="17" t="s">
        <v>30</v>
      </c>
      <c r="P18" s="32">
        <f>SUM(D18:N18)</f>
        <v>100800</v>
      </c>
      <c r="Q18" s="26" t="s">
        <v>30</v>
      </c>
    </row>
    <row r="19" spans="2:17" ht="44.25" customHeight="1">
      <c r="B19" s="85" t="s">
        <v>8</v>
      </c>
      <c r="C19" s="85"/>
      <c r="D19" s="21">
        <v>20000</v>
      </c>
      <c r="E19" s="18" t="s">
        <v>30</v>
      </c>
      <c r="F19" s="21">
        <v>20000</v>
      </c>
      <c r="G19" s="18" t="s">
        <v>30</v>
      </c>
      <c r="H19" s="21">
        <v>20000</v>
      </c>
      <c r="I19" s="18" t="s">
        <v>30</v>
      </c>
      <c r="J19" s="21">
        <v>6800</v>
      </c>
      <c r="K19" s="18" t="s">
        <v>30</v>
      </c>
      <c r="L19" s="21">
        <v>6800</v>
      </c>
      <c r="M19" s="18" t="s">
        <v>30</v>
      </c>
      <c r="N19" s="21">
        <v>6800</v>
      </c>
      <c r="O19" s="18" t="s">
        <v>30</v>
      </c>
      <c r="P19" s="24">
        <f t="shared" ref="P19:P22" si="0">SUM(D19:N19)</f>
        <v>80400</v>
      </c>
      <c r="Q19" s="30" t="s">
        <v>30</v>
      </c>
    </row>
    <row r="20" spans="2:17" ht="44.25" customHeight="1">
      <c r="B20" s="85" t="s">
        <v>10</v>
      </c>
      <c r="C20" s="85"/>
      <c r="D20" s="21">
        <v>1500</v>
      </c>
      <c r="E20" s="18" t="s">
        <v>30</v>
      </c>
      <c r="F20" s="21">
        <v>1500</v>
      </c>
      <c r="G20" s="18" t="s">
        <v>30</v>
      </c>
      <c r="H20" s="21">
        <v>1500</v>
      </c>
      <c r="I20" s="18" t="s">
        <v>30</v>
      </c>
      <c r="J20" s="21">
        <v>1200</v>
      </c>
      <c r="K20" s="18" t="s">
        <v>30</v>
      </c>
      <c r="L20" s="21">
        <v>1200</v>
      </c>
      <c r="M20" s="18" t="s">
        <v>30</v>
      </c>
      <c r="N20" s="21">
        <v>1200</v>
      </c>
      <c r="O20" s="18" t="s">
        <v>30</v>
      </c>
      <c r="P20" s="24">
        <f t="shared" si="0"/>
        <v>8100</v>
      </c>
      <c r="Q20" s="31" t="s">
        <v>30</v>
      </c>
    </row>
    <row r="21" spans="2:17" ht="44.25" customHeight="1">
      <c r="B21" s="85" t="s">
        <v>11</v>
      </c>
      <c r="C21" s="85"/>
      <c r="D21" s="21">
        <f>20000*3</f>
        <v>60000</v>
      </c>
      <c r="E21" s="18" t="s">
        <v>30</v>
      </c>
      <c r="F21" s="21">
        <f t="shared" ref="F21:H21" si="1">20000*3</f>
        <v>60000</v>
      </c>
      <c r="G21" s="18" t="s">
        <v>30</v>
      </c>
      <c r="H21" s="21">
        <f t="shared" si="1"/>
        <v>60000</v>
      </c>
      <c r="I21" s="18" t="s">
        <v>30</v>
      </c>
      <c r="J21" s="21">
        <f>18000*3</f>
        <v>54000</v>
      </c>
      <c r="K21" s="18" t="s">
        <v>30</v>
      </c>
      <c r="L21" s="21">
        <f t="shared" ref="L21:N21" si="2">18000*3</f>
        <v>54000</v>
      </c>
      <c r="M21" s="18" t="s">
        <v>30</v>
      </c>
      <c r="N21" s="21">
        <f t="shared" si="2"/>
        <v>54000</v>
      </c>
      <c r="O21" s="18" t="s">
        <v>30</v>
      </c>
      <c r="P21" s="24">
        <f t="shared" si="0"/>
        <v>342000</v>
      </c>
      <c r="Q21" s="29" t="s">
        <v>30</v>
      </c>
    </row>
    <row r="22" spans="2:17" ht="44.25" customHeight="1">
      <c r="B22" s="91" t="s">
        <v>12</v>
      </c>
      <c r="C22" s="91"/>
      <c r="D22" s="22">
        <v>0</v>
      </c>
      <c r="E22" s="18" t="s">
        <v>30</v>
      </c>
      <c r="F22" s="22">
        <v>0</v>
      </c>
      <c r="G22" s="18" t="s">
        <v>30</v>
      </c>
      <c r="H22" s="22">
        <v>0</v>
      </c>
      <c r="I22" s="18" t="s">
        <v>30</v>
      </c>
      <c r="J22" s="22">
        <v>0</v>
      </c>
      <c r="K22" s="18" t="s">
        <v>30</v>
      </c>
      <c r="L22" s="22">
        <v>0</v>
      </c>
      <c r="M22" s="18" t="s">
        <v>30</v>
      </c>
      <c r="N22" s="22">
        <v>0</v>
      </c>
      <c r="O22" s="18" t="s">
        <v>30</v>
      </c>
      <c r="P22" s="25">
        <f t="shared" si="0"/>
        <v>0</v>
      </c>
      <c r="Q22" s="26" t="s">
        <v>30</v>
      </c>
    </row>
    <row r="23" spans="2:17" ht="28.5" customHeight="1">
      <c r="B23" s="77" t="s">
        <v>93</v>
      </c>
      <c r="C23" s="77"/>
      <c r="D23" s="23">
        <f>SUM(D18:D22)</f>
        <v>102800</v>
      </c>
      <c r="E23" s="19" t="s">
        <v>30</v>
      </c>
      <c r="F23" s="23">
        <f t="shared" ref="F23:P23" si="3">SUM(F18:F22)</f>
        <v>102800</v>
      </c>
      <c r="G23" s="19" t="s">
        <v>30</v>
      </c>
      <c r="H23" s="23">
        <f t="shared" si="3"/>
        <v>102800</v>
      </c>
      <c r="I23" s="19" t="s">
        <v>30</v>
      </c>
      <c r="J23" s="23">
        <f t="shared" si="3"/>
        <v>74300</v>
      </c>
      <c r="K23" s="19" t="s">
        <v>30</v>
      </c>
      <c r="L23" s="23">
        <f t="shared" si="3"/>
        <v>74300</v>
      </c>
      <c r="M23" s="19" t="s">
        <v>30</v>
      </c>
      <c r="N23" s="23">
        <f t="shared" si="3"/>
        <v>74300</v>
      </c>
      <c r="O23" s="19" t="s">
        <v>30</v>
      </c>
      <c r="P23" s="23">
        <f t="shared" si="3"/>
        <v>531300</v>
      </c>
      <c r="Q23" s="28" t="s">
        <v>30</v>
      </c>
    </row>
    <row r="24" spans="2:17" ht="52.5" customHeight="1">
      <c r="B24" s="86" t="s">
        <v>90</v>
      </c>
      <c r="C24" s="77"/>
      <c r="D24" s="23">
        <v>50000</v>
      </c>
      <c r="E24" s="19" t="s">
        <v>30</v>
      </c>
      <c r="F24" s="23">
        <v>50000</v>
      </c>
      <c r="G24" s="19" t="s">
        <v>30</v>
      </c>
      <c r="H24" s="23">
        <v>50000</v>
      </c>
      <c r="I24" s="19" t="s">
        <v>30</v>
      </c>
      <c r="J24" s="23">
        <f>ROUNDDOWN(J23/2,-3)</f>
        <v>37000</v>
      </c>
      <c r="K24" s="19" t="s">
        <v>30</v>
      </c>
      <c r="L24" s="23">
        <f>ROUNDDOWN(L23/2,-3)</f>
        <v>37000</v>
      </c>
      <c r="M24" s="19" t="s">
        <v>30</v>
      </c>
      <c r="N24" s="23">
        <f t="shared" ref="N24" si="4">ROUNDDOWN(N23/2,-3)</f>
        <v>37000</v>
      </c>
      <c r="O24" s="19" t="s">
        <v>30</v>
      </c>
      <c r="P24" s="23">
        <f>SUM(D24:N24)</f>
        <v>261000</v>
      </c>
      <c r="Q24" s="28" t="s">
        <v>30</v>
      </c>
    </row>
    <row r="25" spans="2:17">
      <c r="Q25" s="27"/>
    </row>
    <row r="26" spans="2:17">
      <c r="B26" t="s">
        <v>91</v>
      </c>
    </row>
    <row r="27" spans="2:17">
      <c r="B27" t="s">
        <v>47</v>
      </c>
    </row>
    <row r="28" spans="2:17">
      <c r="B28" t="s">
        <v>48</v>
      </c>
    </row>
  </sheetData>
  <mergeCells count="61">
    <mergeCell ref="B22:C22"/>
    <mergeCell ref="B23:C23"/>
    <mergeCell ref="B24:C24"/>
    <mergeCell ref="B17:O17"/>
    <mergeCell ref="P17:Q17"/>
    <mergeCell ref="B18:C18"/>
    <mergeCell ref="B19:C19"/>
    <mergeCell ref="B20:C20"/>
    <mergeCell ref="B21:C21"/>
    <mergeCell ref="B15:C15"/>
    <mergeCell ref="D15:O15"/>
    <mergeCell ref="B16:C16"/>
    <mergeCell ref="D16:E16"/>
    <mergeCell ref="F16:G16"/>
    <mergeCell ref="H16:I16"/>
    <mergeCell ref="J16:K16"/>
    <mergeCell ref="L16:M16"/>
    <mergeCell ref="N16:O16"/>
    <mergeCell ref="N13:O13"/>
    <mergeCell ref="D14:E14"/>
    <mergeCell ref="F14:G14"/>
    <mergeCell ref="H14:I14"/>
    <mergeCell ref="J14:K14"/>
    <mergeCell ref="L14:M14"/>
    <mergeCell ref="N14:O14"/>
    <mergeCell ref="L13:M13"/>
    <mergeCell ref="B13:B14"/>
    <mergeCell ref="D13:E13"/>
    <mergeCell ref="F13:G13"/>
    <mergeCell ref="H13:I13"/>
    <mergeCell ref="J13:K13"/>
    <mergeCell ref="J11:K11"/>
    <mergeCell ref="L11:M11"/>
    <mergeCell ref="N11:O11"/>
    <mergeCell ref="D12:E12"/>
    <mergeCell ref="F12:G12"/>
    <mergeCell ref="H12:I12"/>
    <mergeCell ref="J12:K12"/>
    <mergeCell ref="L12:M12"/>
    <mergeCell ref="N12:O12"/>
    <mergeCell ref="H11:I11"/>
    <mergeCell ref="B9:C9"/>
    <mergeCell ref="B10:C10"/>
    <mergeCell ref="B11:B12"/>
    <mergeCell ref="D11:E11"/>
    <mergeCell ref="F11:G11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J7:K7"/>
    <mergeCell ref="B4:F4"/>
    <mergeCell ref="B7:C7"/>
    <mergeCell ref="D7:E7"/>
    <mergeCell ref="F7:G7"/>
    <mergeCell ref="H7:I7"/>
  </mergeCells>
  <phoneticPr fontId="1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★９-1号様式 (事業実績書）</vt:lpstr>
      <vt:lpstr>★９-2号様式（事業実績書）</vt:lpstr>
      <vt:lpstr>９-1号様式 (記載例）</vt:lpstr>
      <vt:lpstr>９-2号様式（記載例）</vt:lpstr>
      <vt:lpstr>'★９-1号様式 (事業実績書）'!Print_Area</vt:lpstr>
      <vt:lpstr>'★９-2号様式（事業実績書）'!Print_Area</vt:lpstr>
      <vt:lpstr>'９-1号様式 (記載例）'!Print_Area</vt:lpstr>
      <vt:lpstr>'９-2号様式（記載例）'!Print_Area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2022-03-22T10:08:10Z</cp:lastPrinted>
  <dcterms:created xsi:type="dcterms:W3CDTF">2019-07-02T07:21:02Z</dcterms:created>
  <dcterms:modified xsi:type="dcterms:W3CDTF">2022-05-02T08:19:12Z</dcterms:modified>
</cp:coreProperties>
</file>