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16日出町\"/>
    </mc:Choice>
  </mc:AlternateContent>
  <workbookProtection workbookAlgorithmName="SHA-512" workbookHashValue="Ua/4tpUAPR0NYRqqd/Gf++Kq1DYfU0vXMc8FNI2JztHFGLHQEx67tivlO40VEW2hBqKmxzd8XiggS2VZDYrlkg==" workbookSaltValue="B3d6BfET7EUUoGgaTa0HkA==" workbookSpinCount="100000" lockStructure="1"/>
  <bookViews>
    <workbookView xWindow="0" yWindow="0" windowWidth="20490" windowHeight="745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G85" i="4"/>
  <c r="F85" i="4"/>
  <c r="E85" i="4"/>
  <c r="AT10" i="4"/>
  <c r="I10" i="4"/>
  <c r="B10" i="4"/>
  <c r="AL8" i="4"/>
  <c r="P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<sst xmlns="http://schemas.openxmlformats.org/spreadsheetml/2006/main" count="297" uniqueCount="116">
  <si>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</si>
  <si>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</si>
  <si>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</si>
  <si>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</si>
  <si>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</si>
  <si>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</si>
  <si>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</si>
  <si>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</si>
  <si>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</si>
  <si>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</si>
  <si>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</si>
  <si>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</si>
  <si>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</si>
  <si>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</si>
  <si>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</si>
  <si>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</si>
  <si>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</si>
  <si>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</si>
  <si>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</si>
  <si>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</si>
  <si>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</si>
  <si>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</si>
  <si>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</si>
  <si>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</si>
  <si>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</si>
  <si>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</si>
  <si>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</si>
  <si>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</si>
  <si>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</si>
  <si>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</si>
  <si>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</si>
  <si>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</si>
  <si>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</si>
  <si>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</si>
  <si>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</si>
  <si>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</si>
  <si>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</si>
  <si>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</si>
  <si>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</si>
  <si>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</si>
  <si>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</si>
  <si>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</si>
  <si>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</si>
  <si>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</si>
  <si>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</si>
  <si>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</si>
  <si>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</si>
  <si>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</si>
  <si>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</si>
  <si>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</si>
  <si>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</si>
  <si>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</si>
  <si>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</si>
  <si>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</si>
  <si>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</si>
  <si>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</si>
  <si>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</si>
  <si>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</si>
  <si>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</si>
  <si>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</si>
  <si>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</si>
  <si>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</si>
  <si>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</si>
  <si>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</si>
  <si>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</si>
  <si>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</si>
  <si>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</si>
  <si>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</si>
  <si>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</si>
  <si>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</si>
  <si>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</si>
  <si>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</si>
  <si>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</si>
  <si>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</si>
  <si>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</si>
  <si>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</si>
  <si>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</si>
  <si>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</si>
  <si>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</si>
  <si>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</si>
  <si>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</si>
  <si>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</si>
  <si>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</si>
  <si>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</si>
  <si>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</si>
  <si>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</si>
  <si>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</si>
  <si>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</si>
  <si>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</si>
  <si>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</si>
  <si>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</si>
  <si>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</si>
  <si>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</si>
  <si>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</si>
  <si>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</si>
  <si>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</si>
  <si>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</si>
  <si>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</si>
  <si>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</si>
  <si>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</si>
  <si>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</si>
  <si>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</si>
  <si>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</si>
  <si>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</si>
  <si>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</si>
  <si>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</si>
  <si>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</si>
  <si>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</si>
  <si>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</si>
  <si>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</si>
  <si>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</si>
  <si>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</si>
  <si>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</si>
  <si>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①「有形固定資産減価償却率」は他団体と比較して低い数値となっている。
②「管渠老朽化率」については、耐用年数を経過した管渠がないためである。
③「管渠改善率」については、他団体より高い数値となっている。令和12年度の概成を目指し計画的に整備していく。</t>
    <rPh sb="2" eb="4">
      <t>ユウケイ</t>
    </rPh>
    <rPh sb="4" eb="8">
      <t>コテイシサン</t>
    </rPh>
    <rPh sb="8" eb="13">
      <t>ゲンカショウキャクリツ</t>
    </rPh>
    <rPh sb="15" eb="18">
      <t>タダンタイ</t>
    </rPh>
    <rPh sb="19" eb="21">
      <t>ヒカク</t>
    </rPh>
    <rPh sb="23" eb="24">
      <t>ヒク</t>
    </rPh>
    <rPh sb="25" eb="27">
      <t>スウチ</t>
    </rPh>
    <rPh sb="37" eb="39">
      <t>カンキョ</t>
    </rPh>
    <rPh sb="39" eb="42">
      <t>ロウキュウカ</t>
    </rPh>
    <rPh sb="42" eb="43">
      <t>リツ</t>
    </rPh>
    <rPh sb="50" eb="54">
      <t>タイヨウネンスウ</t>
    </rPh>
    <rPh sb="55" eb="57">
      <t>ケイカ</t>
    </rPh>
    <rPh sb="59" eb="61">
      <t>カンキョ</t>
    </rPh>
    <rPh sb="73" eb="75">
      <t>カンキョ</t>
    </rPh>
    <rPh sb="75" eb="78">
      <t>カイゼンリツ</t>
    </rPh>
    <rPh sb="85" eb="88">
      <t>タダンタイ</t>
    </rPh>
    <rPh sb="90" eb="91">
      <t>タカ</t>
    </rPh>
    <rPh sb="92" eb="94">
      <t>スウチ</t>
    </rPh>
    <rPh sb="101" eb="103">
      <t>レイワ</t>
    </rPh>
    <rPh sb="105" eb="107">
      <t>ネンド</t>
    </rPh>
    <rPh sb="108" eb="110">
      <t>ガイセイ</t>
    </rPh>
    <rPh sb="111" eb="113">
      <t>メザ</t>
    </rPh>
    <rPh sb="114" eb="117">
      <t>ケイカクテキ</t>
    </rPh>
    <rPh sb="118" eb="120">
      <t>セイビ</t>
    </rPh>
    <phoneticPr fontId="4"/>
  </si>
  <si>
    <t>　令和元年度に法適化し、令和２年度に経営戦略をした。その結果、今後の施設の改修などにより減価償却費が増額になることが見込まれ、厳しい経営運営になることが見込まれるため、令和３年度に料金改定の検討を行い、令和４年３月議会定例会に料金改定について上程することとした。さらに、令和３年度には下水道職員を1名減するなど経費の削減に努めている。今後のさらなる経費の削減、接続率の向上への取り組みを行い、健全な経営を行っていく必要がある。</t>
    <rPh sb="1" eb="3">
      <t>レイワ</t>
    </rPh>
    <rPh sb="3" eb="6">
      <t>ガンネンド</t>
    </rPh>
    <rPh sb="7" eb="9">
      <t>ホウテキ</t>
    </rPh>
    <rPh sb="9" eb="10">
      <t>カ</t>
    </rPh>
    <rPh sb="12" eb="14">
      <t>レイワ</t>
    </rPh>
    <rPh sb="15" eb="17">
      <t>ネンド</t>
    </rPh>
    <rPh sb="18" eb="22">
      <t>ケイエイセンリャク</t>
    </rPh>
    <rPh sb="28" eb="30">
      <t>ケッカ</t>
    </rPh>
    <rPh sb="31" eb="33">
      <t>コンゴ</t>
    </rPh>
    <rPh sb="34" eb="36">
      <t>シセツ</t>
    </rPh>
    <rPh sb="37" eb="39">
      <t>カイシュウ</t>
    </rPh>
    <rPh sb="44" eb="49">
      <t>ゲンカショウキャクヒ</t>
    </rPh>
    <rPh sb="50" eb="52">
      <t>ゾウガク</t>
    </rPh>
    <rPh sb="58" eb="60">
      <t>ミコ</t>
    </rPh>
    <rPh sb="63" eb="64">
      <t>キビ</t>
    </rPh>
    <rPh sb="66" eb="68">
      <t>ケイエイ</t>
    </rPh>
    <rPh sb="68" eb="70">
      <t>ウンエイ</t>
    </rPh>
    <rPh sb="76" eb="78">
      <t>ミコ</t>
    </rPh>
    <rPh sb="84" eb="86">
      <t>レイワ</t>
    </rPh>
    <rPh sb="87" eb="89">
      <t>ネンド</t>
    </rPh>
    <rPh sb="90" eb="94">
      <t>リョウキンカイテイ</t>
    </rPh>
    <rPh sb="95" eb="97">
      <t>ケントウ</t>
    </rPh>
    <rPh sb="98" eb="99">
      <t>オコナ</t>
    </rPh>
    <rPh sb="101" eb="103">
      <t>レイワ</t>
    </rPh>
    <rPh sb="104" eb="105">
      <t>ネン</t>
    </rPh>
    <rPh sb="106" eb="107">
      <t>ガツ</t>
    </rPh>
    <rPh sb="107" eb="109">
      <t>ギカイ</t>
    </rPh>
    <rPh sb="109" eb="112">
      <t>テイレイカイ</t>
    </rPh>
    <rPh sb="113" eb="115">
      <t>リョウキン</t>
    </rPh>
    <rPh sb="115" eb="117">
      <t>カイテイ</t>
    </rPh>
    <rPh sb="121" eb="123">
      <t>ジョウテイ</t>
    </rPh>
    <rPh sb="135" eb="137">
      <t>レイワ</t>
    </rPh>
    <rPh sb="138" eb="140">
      <t>ネンド</t>
    </rPh>
    <rPh sb="142" eb="145">
      <t>ゲスイドウ</t>
    </rPh>
    <rPh sb="145" eb="147">
      <t>ショクイン</t>
    </rPh>
    <rPh sb="149" eb="150">
      <t>メイ</t>
    </rPh>
    <rPh sb="150" eb="151">
      <t>ゲン</t>
    </rPh>
    <rPh sb="155" eb="157">
      <t>ケイヒ</t>
    </rPh>
    <rPh sb="158" eb="160">
      <t>サクゲン</t>
    </rPh>
    <rPh sb="161" eb="162">
      <t>ツト</t>
    </rPh>
    <rPh sb="167" eb="169">
      <t>コンゴ</t>
    </rPh>
    <rPh sb="174" eb="176">
      <t>ケイヒ</t>
    </rPh>
    <rPh sb="177" eb="179">
      <t>サクゲン</t>
    </rPh>
    <rPh sb="180" eb="183">
      <t>セツゾクリツ</t>
    </rPh>
    <rPh sb="184" eb="186">
      <t>コウジョウ</t>
    </rPh>
    <rPh sb="188" eb="189">
      <t>ト</t>
    </rPh>
    <rPh sb="190" eb="191">
      <t>ク</t>
    </rPh>
    <rPh sb="193" eb="194">
      <t>オコナ</t>
    </rPh>
    <rPh sb="196" eb="198">
      <t>ケンゼン</t>
    </rPh>
    <rPh sb="199" eb="201">
      <t>ケイエイ</t>
    </rPh>
    <rPh sb="202" eb="203">
      <t>オコナ</t>
    </rPh>
    <rPh sb="207" eb="209">
      <t>ヒツヨウ</t>
    </rPh>
    <phoneticPr fontId="4"/>
  </si>
  <si>
    <t xml:space="preserve">①「経常収支比率」は100％を超えているものの、全国平均及び類似団体より低くなっている。令和３年度より職員数を減らすとともに、使用料改定について議会に上程する予定である。
③「流動比率」は全国平均及び類似団体より低くなっている。一般会計からの多額な繰入金により経営している状況であり、現金を貯めるのは難しい状況である。
④「企業債残高対事業規模比率」が他団体に比べかなり高い数値となっている。処理場施設の老朽化による更新事業を行っているためであるが、中長期の財政収支に注視しながら、発行額の抑制に努める。
⑤「経費回収率」は100％を超えているが、今後減価償却費が増加する見込みであり、使用料改定や更なる経費削減に努める必要がある。
⑥「汚水処理原価」は全国平均より高く、類似団体より低くなっている。維持管理費の削減及び接続率向上に向けた取り組みを行っていく必要がある。
⑦「施設利用率」については、他団体より高い数値となっている。さらなる向上のため接続率の向上に努める。
⑧「水洗化率」は他団体に比べ低い数値となっている。接続率向上の取組が必要である。
</t>
    <rPh sb="2" eb="6">
      <t>ケイジョウシュウシ</t>
    </rPh>
    <rPh sb="6" eb="8">
      <t>ヒリツ</t>
    </rPh>
    <rPh sb="15" eb="16">
      <t>コ</t>
    </rPh>
    <rPh sb="24" eb="28">
      <t>ゼンコクヘイキン</t>
    </rPh>
    <rPh sb="28" eb="29">
      <t>オヨ</t>
    </rPh>
    <rPh sb="30" eb="34">
      <t>ルイジダンタイ</t>
    </rPh>
    <rPh sb="36" eb="37">
      <t>ヒク</t>
    </rPh>
    <rPh sb="44" eb="46">
      <t>レイワ</t>
    </rPh>
    <rPh sb="47" eb="48">
      <t>ネン</t>
    </rPh>
    <rPh sb="48" eb="49">
      <t>ド</t>
    </rPh>
    <rPh sb="51" eb="53">
      <t>ショクイン</t>
    </rPh>
    <rPh sb="53" eb="54">
      <t>スウ</t>
    </rPh>
    <rPh sb="55" eb="56">
      <t>ゲン</t>
    </rPh>
    <rPh sb="63" eb="66">
      <t>シヨウリョウ</t>
    </rPh>
    <rPh sb="66" eb="68">
      <t>カイテイ</t>
    </rPh>
    <rPh sb="72" eb="74">
      <t>ギカイ</t>
    </rPh>
    <rPh sb="75" eb="77">
      <t>ジョウテイ</t>
    </rPh>
    <rPh sb="79" eb="81">
      <t>ヨテイ</t>
    </rPh>
    <rPh sb="88" eb="92">
      <t>リュウドウヒリツ</t>
    </rPh>
    <rPh sb="94" eb="96">
      <t>ゼンコク</t>
    </rPh>
    <rPh sb="96" eb="98">
      <t>ヘイキン</t>
    </rPh>
    <rPh sb="98" eb="99">
      <t>オヨ</t>
    </rPh>
    <rPh sb="100" eb="102">
      <t>ルイジ</t>
    </rPh>
    <rPh sb="102" eb="104">
      <t>ダンタイ</t>
    </rPh>
    <rPh sb="106" eb="107">
      <t>ヒク</t>
    </rPh>
    <rPh sb="114" eb="118">
      <t>イッパンカイケイ</t>
    </rPh>
    <rPh sb="121" eb="123">
      <t>タガク</t>
    </rPh>
    <rPh sb="124" eb="127">
      <t>クリイレキン</t>
    </rPh>
    <rPh sb="130" eb="132">
      <t>ケイエイ</t>
    </rPh>
    <rPh sb="136" eb="138">
      <t>ジョウキョウ</t>
    </rPh>
    <rPh sb="142" eb="144">
      <t>ゲンキン</t>
    </rPh>
    <rPh sb="145" eb="146">
      <t>タ</t>
    </rPh>
    <rPh sb="150" eb="151">
      <t>ムズカ</t>
    </rPh>
    <rPh sb="153" eb="155">
      <t>ジョウキョウ</t>
    </rPh>
    <rPh sb="162" eb="165">
      <t>キギョウサイ</t>
    </rPh>
    <rPh sb="165" eb="167">
      <t>ザンダカ</t>
    </rPh>
    <rPh sb="167" eb="168">
      <t>タイ</t>
    </rPh>
    <rPh sb="168" eb="172">
      <t>ジギョウキボ</t>
    </rPh>
    <rPh sb="172" eb="174">
      <t>ヒリツ</t>
    </rPh>
    <rPh sb="176" eb="179">
      <t>タダンタイ</t>
    </rPh>
    <rPh sb="180" eb="181">
      <t>クラ</t>
    </rPh>
    <rPh sb="185" eb="186">
      <t>タカ</t>
    </rPh>
    <rPh sb="187" eb="189">
      <t>スウチ</t>
    </rPh>
    <rPh sb="196" eb="201">
      <t>ショリジョウシセツ</t>
    </rPh>
    <rPh sb="202" eb="205">
      <t>ロウキュウカ</t>
    </rPh>
    <rPh sb="208" eb="212">
      <t>コウシンジギョウ</t>
    </rPh>
    <rPh sb="213" eb="214">
      <t>オコナ</t>
    </rPh>
    <rPh sb="225" eb="228">
      <t>チュウチョウキ</t>
    </rPh>
    <rPh sb="342" eb="343">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</si>
</sst>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0.31</c:v>
                </c:pt>
              </c:numCache>
            </c:numRef>
          </c:val>
          <c:extLst>
            <c:ext xmlns:c16="http://schemas.microsoft.com/office/drawing/2014/chart" uri="{C3380CC4-5D6E-409C-BE32-E72D297353CC}">
              <c16:uniqueId val="{00000000-C436-4AEE-A283-B53FE4450E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0.15</c:v>
                </c:pt>
              </c:numCache>
            </c:numRef>
          </c:val>
          <c:smooth val="0"/>
          <c:extLst>
            <c:ext xmlns:c16="http://schemas.microsoft.com/office/drawing/2014/chart" uri="{C3380CC4-5D6E-409C-BE32-E72D297353CC}">
              <c16:uniqueId val="{00000001-C436-4AEE-A283-B53FE4450E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63.92</c:v>
                </c:pt>
                <c:pt idx="4">
                  <c:v>65</c:v>
                </c:pt>
              </c:numCache>
            </c:numRef>
          </c:val>
          <c:extLst>
            <c:ext xmlns:c16="http://schemas.microsoft.com/office/drawing/2014/chart" uri="{C3380CC4-5D6E-409C-BE32-E72D297353CC}">
              <c16:uniqueId val="{00000000-AA70-4F20-9E28-790D9E19BE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57.42</c:v>
                </c:pt>
                <c:pt idx="4">
                  <c:v>56.72</c:v>
                </c:pt>
              </c:numCache>
            </c:numRef>
          </c:val>
          <c:smooth val="0"/>
          <c:extLst>
            <c:ext xmlns:c16="http://schemas.microsoft.com/office/drawing/2014/chart" uri="{C3380CC4-5D6E-409C-BE32-E72D297353CC}">
              <c16:uniqueId val="{00000001-AA70-4F20-9E28-790D9E19BE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81.66</c:v>
                </c:pt>
                <c:pt idx="4">
                  <c:v>82.37</c:v>
                </c:pt>
              </c:numCache>
            </c:numRef>
          </c:val>
          <c:extLst>
            <c:ext xmlns:c16="http://schemas.microsoft.com/office/drawing/2014/chart" uri="{C3380CC4-5D6E-409C-BE32-E72D297353CC}">
              <c16:uniqueId val="{00000000-574F-47EB-AE51-F224A25EA3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90.42</c:v>
                </c:pt>
                <c:pt idx="4">
                  <c:v>90.72</c:v>
                </c:pt>
              </c:numCache>
            </c:numRef>
          </c:val>
          <c:smooth val="0"/>
          <c:extLst>
            <c:ext xmlns:c16="http://schemas.microsoft.com/office/drawing/2014/chart" uri="{C3380CC4-5D6E-409C-BE32-E72D297353CC}">
              <c16:uniqueId val="{00000001-574F-47EB-AE51-F224A25EA3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102.83</c:v>
                </c:pt>
                <c:pt idx="4">
                  <c:v>100.45</c:v>
                </c:pt>
              </c:numCache>
            </c:numRef>
          </c:val>
          <c:extLst>
            <c:ext xmlns:c16="http://schemas.microsoft.com/office/drawing/2014/chart" uri="{C3380CC4-5D6E-409C-BE32-E72D297353CC}">
              <c16:uniqueId val="{00000000-5F1E-4BFD-9AC1-A6763C7D28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106.81</c:v>
                </c:pt>
                <c:pt idx="4">
                  <c:v>106.5</c:v>
                </c:pt>
              </c:numCache>
            </c:numRef>
          </c:val>
          <c:smooth val="0"/>
          <c:extLst>
            <c:ext xmlns:c16="http://schemas.microsoft.com/office/drawing/2014/chart" uri="{C3380CC4-5D6E-409C-BE32-E72D297353CC}">
              <c16:uniqueId val="{00000001-5F1E-4BFD-9AC1-A6763C7D28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3.83</c:v>
                </c:pt>
                <c:pt idx="4">
                  <c:v>7.3</c:v>
                </c:pt>
              </c:numCache>
            </c:numRef>
          </c:val>
          <c:extLst>
            <c:ext xmlns:c16="http://schemas.microsoft.com/office/drawing/2014/chart" uri="{C3380CC4-5D6E-409C-BE32-E72D297353CC}">
              <c16:uniqueId val="{00000000-8196-4E9B-B2C1-7BBFF3FF93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29.23</c:v>
                </c:pt>
                <c:pt idx="4">
                  <c:v>20.78</c:v>
                </c:pt>
              </c:numCache>
            </c:numRef>
          </c:val>
          <c:smooth val="0"/>
          <c:extLst>
            <c:ext xmlns:c16="http://schemas.microsoft.com/office/drawing/2014/chart" uri="{C3380CC4-5D6E-409C-BE32-E72D297353CC}">
              <c16:uniqueId val="{00000001-8196-4E9B-B2C1-7BBFF3FF93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FF3-4520-B5BF-CDC112F317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1.37</c:v>
                </c:pt>
                <c:pt idx="4">
                  <c:v>1.34</c:v>
                </c:pt>
              </c:numCache>
            </c:numRef>
          </c:val>
          <c:smooth val="0"/>
          <c:extLst>
            <c:ext xmlns:c16="http://schemas.microsoft.com/office/drawing/2014/chart" uri="{C3380CC4-5D6E-409C-BE32-E72D297353CC}">
              <c16:uniqueId val="{00000001-FFF3-4520-B5BF-CDC112F317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59-480B-B560-E3AF0DAD9E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34.4</c:v>
                </c:pt>
                <c:pt idx="4">
                  <c:v>18.36</c:v>
                </c:pt>
              </c:numCache>
            </c:numRef>
          </c:val>
          <c:smooth val="0"/>
          <c:extLst>
            <c:ext xmlns:c16="http://schemas.microsoft.com/office/drawing/2014/chart" uri="{C3380CC4-5D6E-409C-BE32-E72D297353CC}">
              <c16:uniqueId val="{00000001-8559-480B-B560-E3AF0DAD9E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23.2</c:v>
                </c:pt>
                <c:pt idx="4">
                  <c:v>20.21</c:v>
                </c:pt>
              </c:numCache>
            </c:numRef>
          </c:val>
          <c:extLst>
            <c:ext xmlns:c16="http://schemas.microsoft.com/office/drawing/2014/chart" uri="{C3380CC4-5D6E-409C-BE32-E72D297353CC}">
              <c16:uniqueId val="{00000000-D08A-4181-8125-35320361311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68.17</c:v>
                </c:pt>
                <c:pt idx="4">
                  <c:v>55.6</c:v>
                </c:pt>
              </c:numCache>
            </c:numRef>
          </c:val>
          <c:smooth val="0"/>
          <c:extLst>
            <c:ext xmlns:c16="http://schemas.microsoft.com/office/drawing/2014/chart" uri="{C3380CC4-5D6E-409C-BE32-E72D297353CC}">
              <c16:uniqueId val="{00000001-D08A-4181-8125-35320361311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1317.93</c:v>
                </c:pt>
                <c:pt idx="4">
                  <c:v>1298.56</c:v>
                </c:pt>
              </c:numCache>
            </c:numRef>
          </c:val>
          <c:extLst>
            <c:ext xmlns:c16="http://schemas.microsoft.com/office/drawing/2014/chart" uri="{C3380CC4-5D6E-409C-BE32-E72D297353CC}">
              <c16:uniqueId val="{00000000-0465-46E8-95D2-D64A0DDACD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789.44</c:v>
                </c:pt>
                <c:pt idx="4">
                  <c:v>789.08</c:v>
                </c:pt>
              </c:numCache>
            </c:numRef>
          </c:val>
          <c:smooth val="0"/>
          <c:extLst>
            <c:ext xmlns:c16="http://schemas.microsoft.com/office/drawing/2014/chart" uri="{C3380CC4-5D6E-409C-BE32-E72D297353CC}">
              <c16:uniqueId val="{00000001-0465-46E8-95D2-D64A0DDACD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57.28</c:v>
                </c:pt>
                <c:pt idx="4">
                  <c:v>104.02</c:v>
                </c:pt>
              </c:numCache>
            </c:numRef>
          </c:val>
          <c:extLst>
            <c:ext xmlns:c16="http://schemas.microsoft.com/office/drawing/2014/chart" uri="{C3380CC4-5D6E-409C-BE32-E72D297353CC}">
              <c16:uniqueId val="{00000000-14FB-4067-B9F5-226AC74086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87.29</c:v>
                </c:pt>
                <c:pt idx="4">
                  <c:v>88.25</c:v>
                </c:pt>
              </c:numCache>
            </c:numRef>
          </c:val>
          <c:smooth val="0"/>
          <c:extLst>
            <c:ext xmlns:c16="http://schemas.microsoft.com/office/drawing/2014/chart" uri="{C3380CC4-5D6E-409C-BE32-E72D297353CC}">
              <c16:uniqueId val="{00000001-14FB-4067-B9F5-226AC74086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259.77999999999997</c:v>
                </c:pt>
                <c:pt idx="4">
                  <c:v>142.22</c:v>
                </c:pt>
              </c:numCache>
            </c:numRef>
          </c:val>
          <c:extLst>
            <c:ext xmlns:c16="http://schemas.microsoft.com/office/drawing/2014/chart" uri="{C3380CC4-5D6E-409C-BE32-E72D297353CC}">
              <c16:uniqueId val="{00000000-F9D9-49B4-930E-507CE1F404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176.67</c:v>
                </c:pt>
                <c:pt idx="4">
                  <c:v>176.37</c:v>
                </c:pt>
              </c:numCache>
            </c:numRef>
          </c:val>
          <c:smooth val="0"/>
          <c:extLst>
            <c:ext xmlns:c16="http://schemas.microsoft.com/office/drawing/2014/chart" uri="{C3380CC4-5D6E-409C-BE32-E72D297353CC}">
              <c16:uniqueId val="{00000001-F9D9-49B4-930E-507CE1F404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日出町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28344</v>
      </c>
      <c r="AM8" s="51"/>
      <c r="AN8" s="51"/>
      <c r="AO8" s="51"/>
      <c r="AP8" s="51"/>
      <c r="AQ8" s="51"/>
      <c r="AR8" s="51"/>
      <c r="AS8" s="51"/>
      <c r="AT8" s="46">
        <f>データ!T6</f>
        <v>73.319999999999993</v>
      </c>
      <c r="AU8" s="46"/>
      <c r="AV8" s="46"/>
      <c r="AW8" s="46"/>
      <c r="AX8" s="46"/>
      <c r="AY8" s="46"/>
      <c r="AZ8" s="46"/>
      <c r="BA8" s="46"/>
      <c r="BB8" s="46">
        <f>データ!U6</f>
        <v>386.58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v>
      </c>
      <c r="J10" s="46"/>
      <c r="K10" s="46"/>
      <c r="L10" s="46"/>
      <c r="M10" s="46"/>
      <c r="N10" s="46"/>
      <c r="O10" s="46"/>
      <c r="P10" s="46">
        <f>データ!P6</f>
        <v>57.34</v>
      </c>
      <c r="Q10" s="46"/>
      <c r="R10" s="46"/>
      <c r="S10" s="46"/>
      <c r="T10" s="46"/>
      <c r="U10" s="46"/>
      <c r="V10" s="46"/>
      <c r="W10" s="46">
        <f>データ!Q6</f>
        <v>77.53</v>
      </c>
      <c r="X10" s="46"/>
      <c r="Y10" s="46"/>
      <c r="Z10" s="46"/>
      <c r="AA10" s="46"/>
      <c r="AB10" s="46"/>
      <c r="AC10" s="46"/>
      <c r="AD10" s="51">
        <f>データ!R6</f>
        <v>2809</v>
      </c>
      <c r="AE10" s="51"/>
      <c r="AF10" s="51"/>
      <c r="AG10" s="51"/>
      <c r="AH10" s="51"/>
      <c r="AI10" s="51"/>
      <c r="AJ10" s="51"/>
      <c r="AK10" s="2"/>
      <c r="AL10" s="51">
        <f>データ!V6</f>
        <v>16246</v>
      </c>
      <c r="AM10" s="51"/>
      <c r="AN10" s="51"/>
      <c r="AO10" s="51"/>
      <c r="AP10" s="51"/>
      <c r="AQ10" s="51"/>
      <c r="AR10" s="51"/>
      <c r="AS10" s="51"/>
      <c r="AT10" s="46">
        <f>データ!W6</f>
        <v>4.76</v>
      </c>
      <c r="AU10" s="46"/>
      <c r="AV10" s="46"/>
      <c r="AW10" s="46"/>
      <c r="AX10" s="46"/>
      <c r="AY10" s="46"/>
      <c r="AZ10" s="46"/>
      <c r="BA10" s="46"/>
      <c r="BB10" s="46">
        <f>データ!X6</f>
        <v>3413.03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cZbMeVIlsPJ6ZhLodbLWiuiM8tP7meZj72m3PFd8SA24arl+zpen1SSRYqvDpkEnIje/o5EIoUWt8I3jkUfNA==" saltValue="knPZSaVkzAflh1w6YXKQ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443417</v>
      </c>
      <c r="D6" s="33">
        <f t="shared" si="3"/>
        <v>46</v>
      </c>
      <c r="E6" s="33">
        <f t="shared" si="3"/>
        <v>17</v>
      </c>
      <c r="F6" s="33">
        <f t="shared" si="3"/>
        <v>1</v>
      </c>
      <c r="G6" s="33">
        <f t="shared" si="3"/>
        <v>0</v>
      </c>
      <c r="H6" s="33" t="str">
        <f t="shared" si="3"/>
        <v>大分県　日出町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67</v>
      </c>
      <c r="P6" s="34">
        <f t="shared" si="3"/>
        <v>57.34</v>
      </c>
      <c r="Q6" s="34">
        <f t="shared" si="3"/>
        <v>77.53</v>
      </c>
      <c r="R6" s="34">
        <f t="shared" si="3"/>
        <v>2809</v>
      </c>
      <c r="S6" s="34">
        <f t="shared" si="3"/>
        <v>28344</v>
      </c>
      <c r="T6" s="34">
        <f t="shared" si="3"/>
        <v>73.319999999999993</v>
      </c>
      <c r="U6" s="34">
        <f t="shared" si="3"/>
        <v>386.58</v>
      </c>
      <c r="V6" s="34">
        <f t="shared" si="3"/>
        <v>16246</v>
      </c>
      <c r="W6" s="34">
        <f t="shared" si="3"/>
        <v>4.76</v>
      </c>
      <c r="X6" s="34">
        <f t="shared" si="3"/>
        <v>3413.03</v>
      </c>
      <c r="Y6" s="35" t="str">
        <f>IF(Y7="",NA(),Y7)</f>
        <v>-</v>
      </c>
      <c r="Z6" s="35" t="str">
        <f t="shared" ref="Z6:AH6" si="4">IF(Z7="",NA(),Z7)</f>
        <v>-</v>
      </c>
      <c r="AA6" s="35" t="str">
        <f t="shared" si="4"/>
        <v>-</v>
      </c>
      <c r="AB6" s="35">
        <f t="shared" si="4"/>
        <v>102.83</v>
      </c>
      <c r="AC6" s="35">
        <f t="shared" si="4"/>
        <v>100.45</v>
      </c>
      <c r="AD6" s="35" t="str">
        <f t="shared" si="4"/>
        <v>-</v>
      </c>
      <c r="AE6" s="35" t="str">
        <f t="shared" si="4"/>
        <v>-</v>
      </c>
      <c r="AF6" s="35" t="str">
        <f t="shared" si="4"/>
        <v>-</v>
      </c>
      <c r="AG6" s="35">
        <f t="shared" si="4"/>
        <v>106.81</v>
      </c>
      <c r="AH6" s="35">
        <f t="shared" si="4"/>
        <v>106.5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34.4</v>
      </c>
      <c r="AS6" s="35">
        <f t="shared" si="5"/>
        <v>18.36</v>
      </c>
      <c r="AT6" s="34" t="str">
        <f>IF(AT7="","",IF(AT7="-","【-】","【"&amp;SUBSTITUTE(TEXT(AT7,"#,##0.00"),"-","△")&amp;"】"))</f>
        <v>【3.64】</v>
      </c>
      <c r="AU6" s="35" t="str">
        <f>IF(AU7="",NA(),AU7)</f>
        <v>-</v>
      </c>
      <c r="AV6" s="35" t="str">
        <f t="shared" ref="AV6:BD6" si="6">IF(AV7="",NA(),AV7)</f>
        <v>-</v>
      </c>
      <c r="AW6" s="35" t="str">
        <f t="shared" si="6"/>
        <v>-</v>
      </c>
      <c r="AX6" s="35">
        <f t="shared" si="6"/>
        <v>23.2</v>
      </c>
      <c r="AY6" s="35">
        <f t="shared" si="6"/>
        <v>20.21</v>
      </c>
      <c r="AZ6" s="35" t="str">
        <f t="shared" si="6"/>
        <v>-</v>
      </c>
      <c r="BA6" s="35" t="str">
        <f t="shared" si="6"/>
        <v>-</v>
      </c>
      <c r="BB6" s="35" t="str">
        <f t="shared" si="6"/>
        <v>-</v>
      </c>
      <c r="BC6" s="35">
        <f t="shared" si="6"/>
        <v>68.17</v>
      </c>
      <c r="BD6" s="35">
        <f t="shared" si="6"/>
        <v>55.6</v>
      </c>
      <c r="BE6" s="34" t="str">
        <f>IF(BE7="","",IF(BE7="-","【-】","【"&amp;SUBSTITUTE(TEXT(BE7,"#,##0.00"),"-","△")&amp;"】"))</f>
        <v>【67.52】</v>
      </c>
      <c r="BF6" s="35" t="str">
        <f>IF(BF7="",NA(),BF7)</f>
        <v>-</v>
      </c>
      <c r="BG6" s="35" t="str">
        <f t="shared" ref="BG6:BO6" si="7">IF(BG7="",NA(),BG7)</f>
        <v>-</v>
      </c>
      <c r="BH6" s="35" t="str">
        <f t="shared" si="7"/>
        <v>-</v>
      </c>
      <c r="BI6" s="35">
        <f t="shared" si="7"/>
        <v>1317.93</v>
      </c>
      <c r="BJ6" s="35">
        <f t="shared" si="7"/>
        <v>1298.56</v>
      </c>
      <c r="BK6" s="35" t="str">
        <f t="shared" si="7"/>
        <v>-</v>
      </c>
      <c r="BL6" s="35" t="str">
        <f t="shared" si="7"/>
        <v>-</v>
      </c>
      <c r="BM6" s="35" t="str">
        <f t="shared" si="7"/>
        <v>-</v>
      </c>
      <c r="BN6" s="35">
        <f t="shared" si="7"/>
        <v>789.44</v>
      </c>
      <c r="BO6" s="35">
        <f t="shared" si="7"/>
        <v>789.08</v>
      </c>
      <c r="BP6" s="34" t="str">
        <f>IF(BP7="","",IF(BP7="-","【-】","【"&amp;SUBSTITUTE(TEXT(BP7,"#,##0.00"),"-","△")&amp;"】"))</f>
        <v>【705.21】</v>
      </c>
      <c r="BQ6" s="35" t="str">
        <f>IF(BQ7="",NA(),BQ7)</f>
        <v>-</v>
      </c>
      <c r="BR6" s="35" t="str">
        <f t="shared" ref="BR6:BZ6" si="8">IF(BR7="",NA(),BR7)</f>
        <v>-</v>
      </c>
      <c r="BS6" s="35" t="str">
        <f t="shared" si="8"/>
        <v>-</v>
      </c>
      <c r="BT6" s="35">
        <f t="shared" si="8"/>
        <v>57.28</v>
      </c>
      <c r="BU6" s="35">
        <f t="shared" si="8"/>
        <v>104.02</v>
      </c>
      <c r="BV6" s="35" t="str">
        <f t="shared" si="8"/>
        <v>-</v>
      </c>
      <c r="BW6" s="35" t="str">
        <f t="shared" si="8"/>
        <v>-</v>
      </c>
      <c r="BX6" s="35" t="str">
        <f t="shared" si="8"/>
        <v>-</v>
      </c>
      <c r="BY6" s="35">
        <f t="shared" si="8"/>
        <v>87.29</v>
      </c>
      <c r="BZ6" s="35">
        <f t="shared" si="8"/>
        <v>88.25</v>
      </c>
      <c r="CA6" s="34" t="str">
        <f>IF(CA7="","",IF(CA7="-","【-】","【"&amp;SUBSTITUTE(TEXT(CA7,"#,##0.00"),"-","△")&amp;"】"))</f>
        <v>【98.96】</v>
      </c>
      <c r="CB6" s="35" t="str">
        <f>IF(CB7="",NA(),CB7)</f>
        <v>-</v>
      </c>
      <c r="CC6" s="35" t="str">
        <f t="shared" ref="CC6:CK6" si="9">IF(CC7="",NA(),CC7)</f>
        <v>-</v>
      </c>
      <c r="CD6" s="35" t="str">
        <f t="shared" si="9"/>
        <v>-</v>
      </c>
      <c r="CE6" s="35">
        <f t="shared" si="9"/>
        <v>259.77999999999997</v>
      </c>
      <c r="CF6" s="35">
        <f t="shared" si="9"/>
        <v>142.22</v>
      </c>
      <c r="CG6" s="35" t="str">
        <f t="shared" si="9"/>
        <v>-</v>
      </c>
      <c r="CH6" s="35" t="str">
        <f t="shared" si="9"/>
        <v>-</v>
      </c>
      <c r="CI6" s="35" t="str">
        <f t="shared" si="9"/>
        <v>-</v>
      </c>
      <c r="CJ6" s="35">
        <f t="shared" si="9"/>
        <v>176.67</v>
      </c>
      <c r="CK6" s="35">
        <f t="shared" si="9"/>
        <v>176.37</v>
      </c>
      <c r="CL6" s="34" t="str">
        <f>IF(CL7="","",IF(CL7="-","【-】","【"&amp;SUBSTITUTE(TEXT(CL7,"#,##0.00"),"-","△")&amp;"】"))</f>
        <v>【134.52】</v>
      </c>
      <c r="CM6" s="35" t="str">
        <f>IF(CM7="",NA(),CM7)</f>
        <v>-</v>
      </c>
      <c r="CN6" s="35" t="str">
        <f t="shared" ref="CN6:CV6" si="10">IF(CN7="",NA(),CN7)</f>
        <v>-</v>
      </c>
      <c r="CO6" s="35" t="str">
        <f t="shared" si="10"/>
        <v>-</v>
      </c>
      <c r="CP6" s="35">
        <f t="shared" si="10"/>
        <v>63.92</v>
      </c>
      <c r="CQ6" s="35">
        <f t="shared" si="10"/>
        <v>65</v>
      </c>
      <c r="CR6" s="35" t="str">
        <f t="shared" si="10"/>
        <v>-</v>
      </c>
      <c r="CS6" s="35" t="str">
        <f t="shared" si="10"/>
        <v>-</v>
      </c>
      <c r="CT6" s="35" t="str">
        <f t="shared" si="10"/>
        <v>-</v>
      </c>
      <c r="CU6" s="35">
        <f t="shared" si="10"/>
        <v>57.42</v>
      </c>
      <c r="CV6" s="35">
        <f t="shared" si="10"/>
        <v>56.72</v>
      </c>
      <c r="CW6" s="34" t="str">
        <f>IF(CW7="","",IF(CW7="-","【-】","【"&amp;SUBSTITUTE(TEXT(CW7,"#,##0.00"),"-","△")&amp;"】"))</f>
        <v>【59.57】</v>
      </c>
      <c r="CX6" s="35" t="str">
        <f>IF(CX7="",NA(),CX7)</f>
        <v>-</v>
      </c>
      <c r="CY6" s="35" t="str">
        <f t="shared" ref="CY6:DG6" si="11">IF(CY7="",NA(),CY7)</f>
        <v>-</v>
      </c>
      <c r="CZ6" s="35" t="str">
        <f t="shared" si="11"/>
        <v>-</v>
      </c>
      <c r="DA6" s="35">
        <f t="shared" si="11"/>
        <v>81.66</v>
      </c>
      <c r="DB6" s="35">
        <f t="shared" si="11"/>
        <v>82.37</v>
      </c>
      <c r="DC6" s="35" t="str">
        <f t="shared" si="11"/>
        <v>-</v>
      </c>
      <c r="DD6" s="35" t="str">
        <f t="shared" si="11"/>
        <v>-</v>
      </c>
      <c r="DE6" s="35" t="str">
        <f t="shared" si="11"/>
        <v>-</v>
      </c>
      <c r="DF6" s="35">
        <f t="shared" si="11"/>
        <v>90.42</v>
      </c>
      <c r="DG6" s="35">
        <f t="shared" si="11"/>
        <v>90.72</v>
      </c>
      <c r="DH6" s="34" t="str">
        <f>IF(DH7="","",IF(DH7="-","【-】","【"&amp;SUBSTITUTE(TEXT(DH7,"#,##0.00"),"-","△")&amp;"】"))</f>
        <v>【95.57】</v>
      </c>
      <c r="DI6" s="35" t="str">
        <f>IF(DI7="",NA(),DI7)</f>
        <v>-</v>
      </c>
      <c r="DJ6" s="35" t="str">
        <f t="shared" ref="DJ6:DR6" si="12">IF(DJ7="",NA(),DJ7)</f>
        <v>-</v>
      </c>
      <c r="DK6" s="35" t="str">
        <f t="shared" si="12"/>
        <v>-</v>
      </c>
      <c r="DL6" s="35">
        <f t="shared" si="12"/>
        <v>3.83</v>
      </c>
      <c r="DM6" s="35">
        <f t="shared" si="12"/>
        <v>7.3</v>
      </c>
      <c r="DN6" s="35" t="str">
        <f t="shared" si="12"/>
        <v>-</v>
      </c>
      <c r="DO6" s="35" t="str">
        <f t="shared" si="12"/>
        <v>-</v>
      </c>
      <c r="DP6" s="35" t="str">
        <f t="shared" si="12"/>
        <v>-</v>
      </c>
      <c r="DQ6" s="35">
        <f t="shared" si="12"/>
        <v>29.23</v>
      </c>
      <c r="DR6" s="35">
        <f t="shared" si="12"/>
        <v>20.78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1.37</v>
      </c>
      <c r="EC6" s="35">
        <f t="shared" si="13"/>
        <v>1.34</v>
      </c>
      <c r="ED6" s="34" t="str">
        <f>IF(ED7="","",IF(ED7="-","【-】","【"&amp;SUBSTITUTE(TEXT(ED7,"#,##0.00"),"-","△")&amp;"】"))</f>
        <v>【5.72】</v>
      </c>
      <c r="EE6" s="35" t="str">
        <f>IF(EE7="",NA(),EE7)</f>
        <v>-</v>
      </c>
      <c r="EF6" s="35" t="str">
        <f t="shared" ref="EF6:EN6" si="14">IF(EF7="",NA(),EF7)</f>
        <v>-</v>
      </c>
      <c r="EG6" s="35" t="str">
        <f t="shared" si="14"/>
        <v>-</v>
      </c>
      <c r="EH6" s="34">
        <f t="shared" si="14"/>
        <v>0</v>
      </c>
      <c r="EI6" s="35">
        <f t="shared" si="14"/>
        <v>0.31</v>
      </c>
      <c r="EJ6" s="35" t="str">
        <f t="shared" si="14"/>
        <v>-</v>
      </c>
      <c r="EK6" s="35" t="str">
        <f t="shared" si="14"/>
        <v>-</v>
      </c>
      <c r="EL6" s="35" t="str">
        <f t="shared" si="14"/>
        <v>-</v>
      </c>
      <c r="EM6" s="35">
        <f t="shared" si="14"/>
        <v>0.17</v>
      </c>
      <c r="EN6" s="35">
        <f t="shared" si="14"/>
        <v>0.15</v>
      </c>
      <c r="EO6" s="34" t="str">
        <f>IF(EO7="","",IF(EO7="-","【-】","【"&amp;SUBSTITUTE(TEXT(EO7,"#,##0.00"),"-","△")&amp;"】"))</f>
        <v>【0.30】</v>
      </c>
    </row>
    <row r="7" spans="1:148" s="36" customFormat="1" x14ac:dyDescent="0.15">
      <c r="A7" s="28"/>
      <c r="B7" s="37">
        <v>2020</v>
      </c>
      <c r="C7" s="37">
        <v>443417</v>
      </c>
      <c r="D7" s="37">
        <v>46</v>
      </c>
      <c r="E7" s="37">
        <v>17</v>
      </c>
      <c r="F7" s="37">
        <v>1</v>
      </c>
      <c r="G7" s="37">
        <v>0</v>
      </c>
      <c r="H7" s="37" t="s">
        <v>96</v>
      </c>
      <c r="I7" s="37" t="s">
        <v>97</v>
      </c>
      <c r="J7" s="37" t="s">
        <v>98</v>
      </c>
      <c r="K7" s="37" t="s">
        <v>99</v>
      </c>
      <c r="L7" s="37" t="s">
        <v>100</v>
      </c>
      <c r="M7" s="37" t="s">
        <v>101</v>
      </c>
      <c r="N7" s="38" t="s">
        <v>102</v>
      </c>
      <c r="O7" s="38">
        <v>67</v>
      </c>
      <c r="P7" s="38">
        <v>57.34</v>
      </c>
      <c r="Q7" s="38">
        <v>77.53</v>
      </c>
      <c r="R7" s="38">
        <v>2809</v>
      </c>
      <c r="S7" s="38">
        <v>28344</v>
      </c>
      <c r="T7" s="38">
        <v>73.319999999999993</v>
      </c>
      <c r="U7" s="38">
        <v>386.58</v>
      </c>
      <c r="V7" s="38">
        <v>16246</v>
      </c>
      <c r="W7" s="38">
        <v>4.76</v>
      </c>
      <c r="X7" s="38">
        <v>3413.03</v>
      </c>
      <c r="Y7" s="38" t="s">
        <v>102</v>
      </c>
      <c r="Z7" s="38" t="s">
        <v>102</v>
      </c>
      <c r="AA7" s="38" t="s">
        <v>102</v>
      </c>
      <c r="AB7" s="38">
        <v>102.83</v>
      </c>
      <c r="AC7" s="38">
        <v>100.45</v>
      </c>
      <c r="AD7" s="38" t="s">
        <v>102</v>
      </c>
      <c r="AE7" s="38" t="s">
        <v>102</v>
      </c>
      <c r="AF7" s="38" t="s">
        <v>102</v>
      </c>
      <c r="AG7" s="38">
        <v>106.81</v>
      </c>
      <c r="AH7" s="38">
        <v>106.5</v>
      </c>
      <c r="AI7" s="38">
        <v>106.67</v>
      </c>
      <c r="AJ7" s="38" t="s">
        <v>102</v>
      </c>
      <c r="AK7" s="38" t="s">
        <v>102</v>
      </c>
      <c r="AL7" s="38" t="s">
        <v>102</v>
      </c>
      <c r="AM7" s="38">
        <v>0</v>
      </c>
      <c r="AN7" s="38">
        <v>0</v>
      </c>
      <c r="AO7" s="38" t="s">
        <v>102</v>
      </c>
      <c r="AP7" s="38" t="s">
        <v>102</v>
      </c>
      <c r="AQ7" s="38" t="s">
        <v>102</v>
      </c>
      <c r="AR7" s="38">
        <v>34.4</v>
      </c>
      <c r="AS7" s="38">
        <v>18.36</v>
      </c>
      <c r="AT7" s="38">
        <v>3.64</v>
      </c>
      <c r="AU7" s="38" t="s">
        <v>102</v>
      </c>
      <c r="AV7" s="38" t="s">
        <v>102</v>
      </c>
      <c r="AW7" s="38" t="s">
        <v>102</v>
      </c>
      <c r="AX7" s="38">
        <v>23.2</v>
      </c>
      <c r="AY7" s="38">
        <v>20.21</v>
      </c>
      <c r="AZ7" s="38" t="s">
        <v>102</v>
      </c>
      <c r="BA7" s="38" t="s">
        <v>102</v>
      </c>
      <c r="BB7" s="38" t="s">
        <v>102</v>
      </c>
      <c r="BC7" s="38">
        <v>68.17</v>
      </c>
      <c r="BD7" s="38">
        <v>55.6</v>
      </c>
      <c r="BE7" s="38">
        <v>67.52</v>
      </c>
      <c r="BF7" s="38" t="s">
        <v>102</v>
      </c>
      <c r="BG7" s="38" t="s">
        <v>102</v>
      </c>
      <c r="BH7" s="38" t="s">
        <v>102</v>
      </c>
      <c r="BI7" s="38">
        <v>1317.93</v>
      </c>
      <c r="BJ7" s="38">
        <v>1298.56</v>
      </c>
      <c r="BK7" s="38" t="s">
        <v>102</v>
      </c>
      <c r="BL7" s="38" t="s">
        <v>102</v>
      </c>
      <c r="BM7" s="38" t="s">
        <v>102</v>
      </c>
      <c r="BN7" s="38">
        <v>789.44</v>
      </c>
      <c r="BO7" s="38">
        <v>789.08</v>
      </c>
      <c r="BP7" s="38">
        <v>705.21</v>
      </c>
      <c r="BQ7" s="38" t="s">
        <v>102</v>
      </c>
      <c r="BR7" s="38" t="s">
        <v>102</v>
      </c>
      <c r="BS7" s="38" t="s">
        <v>102</v>
      </c>
      <c r="BT7" s="38">
        <v>57.28</v>
      </c>
      <c r="BU7" s="38">
        <v>104.02</v>
      </c>
      <c r="BV7" s="38" t="s">
        <v>102</v>
      </c>
      <c r="BW7" s="38" t="s">
        <v>102</v>
      </c>
      <c r="BX7" s="38" t="s">
        <v>102</v>
      </c>
      <c r="BY7" s="38">
        <v>87.29</v>
      </c>
      <c r="BZ7" s="38">
        <v>88.25</v>
      </c>
      <c r="CA7" s="38">
        <v>98.96</v>
      </c>
      <c r="CB7" s="38" t="s">
        <v>102</v>
      </c>
      <c r="CC7" s="38" t="s">
        <v>102</v>
      </c>
      <c r="CD7" s="38" t="s">
        <v>102</v>
      </c>
      <c r="CE7" s="38">
        <v>259.77999999999997</v>
      </c>
      <c r="CF7" s="38">
        <v>142.22</v>
      </c>
      <c r="CG7" s="38" t="s">
        <v>102</v>
      </c>
      <c r="CH7" s="38" t="s">
        <v>102</v>
      </c>
      <c r="CI7" s="38" t="s">
        <v>102</v>
      </c>
      <c r="CJ7" s="38">
        <v>176.67</v>
      </c>
      <c r="CK7" s="38">
        <v>176.37</v>
      </c>
      <c r="CL7" s="38">
        <v>134.52000000000001</v>
      </c>
      <c r="CM7" s="38" t="s">
        <v>102</v>
      </c>
      <c r="CN7" s="38" t="s">
        <v>102</v>
      </c>
      <c r="CO7" s="38" t="s">
        <v>102</v>
      </c>
      <c r="CP7" s="38">
        <v>63.92</v>
      </c>
      <c r="CQ7" s="38">
        <v>65</v>
      </c>
      <c r="CR7" s="38" t="s">
        <v>102</v>
      </c>
      <c r="CS7" s="38" t="s">
        <v>102</v>
      </c>
      <c r="CT7" s="38" t="s">
        <v>102</v>
      </c>
      <c r="CU7" s="38">
        <v>57.42</v>
      </c>
      <c r="CV7" s="38">
        <v>56.72</v>
      </c>
      <c r="CW7" s="38">
        <v>59.57</v>
      </c>
      <c r="CX7" s="38" t="s">
        <v>102</v>
      </c>
      <c r="CY7" s="38" t="s">
        <v>102</v>
      </c>
      <c r="CZ7" s="38" t="s">
        <v>102</v>
      </c>
      <c r="DA7" s="38">
        <v>81.66</v>
      </c>
      <c r="DB7" s="38">
        <v>82.37</v>
      </c>
      <c r="DC7" s="38" t="s">
        <v>102</v>
      </c>
      <c r="DD7" s="38" t="s">
        <v>102</v>
      </c>
      <c r="DE7" s="38" t="s">
        <v>102</v>
      </c>
      <c r="DF7" s="38">
        <v>90.42</v>
      </c>
      <c r="DG7" s="38">
        <v>90.72</v>
      </c>
      <c r="DH7" s="38">
        <v>95.57</v>
      </c>
      <c r="DI7" s="38" t="s">
        <v>102</v>
      </c>
      <c r="DJ7" s="38" t="s">
        <v>102</v>
      </c>
      <c r="DK7" s="38" t="s">
        <v>102</v>
      </c>
      <c r="DL7" s="38">
        <v>3.83</v>
      </c>
      <c r="DM7" s="38">
        <v>7.3</v>
      </c>
      <c r="DN7" s="38" t="s">
        <v>102</v>
      </c>
      <c r="DO7" s="38" t="s">
        <v>102</v>
      </c>
      <c r="DP7" s="38" t="s">
        <v>102</v>
      </c>
      <c r="DQ7" s="38">
        <v>29.23</v>
      </c>
      <c r="DR7" s="38">
        <v>20.78</v>
      </c>
      <c r="DS7" s="38">
        <v>36.520000000000003</v>
      </c>
      <c r="DT7" s="38" t="s">
        <v>102</v>
      </c>
      <c r="DU7" s="38" t="s">
        <v>102</v>
      </c>
      <c r="DV7" s="38" t="s">
        <v>102</v>
      </c>
      <c r="DW7" s="38">
        <v>0</v>
      </c>
      <c r="DX7" s="38">
        <v>0</v>
      </c>
      <c r="DY7" s="38" t="s">
        <v>102</v>
      </c>
      <c r="DZ7" s="38" t="s">
        <v>102</v>
      </c>
      <c r="EA7" s="38" t="s">
        <v>102</v>
      </c>
      <c r="EB7" s="38">
        <v>1.37</v>
      </c>
      <c r="EC7" s="38">
        <v>1.34</v>
      </c>
      <c r="ED7" s="38">
        <v>5.72</v>
      </c>
      <c r="EE7" s="38" t="s">
        <v>102</v>
      </c>
      <c r="EF7" s="38" t="s">
        <v>102</v>
      </c>
      <c r="EG7" s="38" t="s">
        <v>102</v>
      </c>
      <c r="EH7" s="38">
        <v>0</v>
      </c>
      <c r="EI7" s="38">
        <v>0.31</v>
      </c>
      <c r="EJ7" s="38" t="s">
        <v>102</v>
      </c>
      <c r="EK7" s="38" t="s">
        <v>102</v>
      </c>
      <c r="EL7" s="38" t="s">
        <v>102</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2022-01-12T01:50:41Z</cp:lastPrinted>
  <dcterms:created xsi:type="dcterms:W3CDTF">2021-12-03T07:19:45Z</dcterms:created>
  <dcterms:modified xsi:type="dcterms:W3CDTF">2022-02-02T05:38:22Z</dcterms:modified>
  <cp:category/>
</cp:coreProperties>
</file>