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10.176.4.220\上下水道課\上水道管理係\決算統計\令和2年度決算統計\経営分析\県に回答\"/>
    </mc:Choice>
  </mc:AlternateContent>
  <xr:revisionPtr revIDLastSave="0" documentId="13_ncr:1_{B769BD3E-F7EA-4F59-A5A6-53FB683B443B}" xr6:coauthVersionLast="36" xr6:coauthVersionMax="36" xr10:uidLastSave="{00000000-0000-0000-0000-000000000000}"/>
  <workbookProtection workbookAlgorithmName="SHA-512" workbookHashValue="hQ75mfOzvV2IXvb0Uukmmt1DB5dL75H3L5JSYEFTb/CJXlXYSiJ0jgWRpbUpd6vRtuu3xbD6h0aOP87AoP6G9g==" workbookSaltValue="rKTzCkI7zUMuyzUFcb5A4w=="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J85" i="4"/>
  <c r="H85" i="4"/>
  <c r="BB10" i="4"/>
  <c r="AT10" i="4"/>
  <c r="AL10" i="4"/>
  <c r="I10" i="4"/>
  <c r="BB8" i="4"/>
  <c r="AT8" i="4"/>
  <c r="AL8" i="4"/>
  <c r="AD8" i="4"/>
  <c r="W8" i="4"/>
  <c r="P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<sst xmlns="http://schemas.openxmlformats.org/spreadsheetml/2006/main" count="228" uniqueCount="114">
  <si>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</si>
  <si>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</si>
  <si>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</si>
  <si>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</si>
  <si>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</si>
  <si>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</si>
  <si>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</si>
  <si>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</si>
  <si>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</si>
  <si>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</si>
  <si>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</si>
  <si>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</si>
  <si>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</si>
  <si>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</si>
  <si>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</si>
  <si>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</si>
  <si>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</si>
  <si>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</si>
  <si>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</si>
  <si>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</si>
  <si>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</si>
  <si>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</si>
  <si>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</si>
  <si>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</si>
  <si>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</si>
  <si>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</si>
  <si>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</si>
  <si>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</si>
  <si>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</si>
  <si>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</si>
  <si>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</si>
  <si>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</si>
  <si>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</si>
  <si>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</si>
  <si>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</si>
  <si>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</si>
  <si>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</si>
  <si>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</si>
  <si>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</si>
  <si>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</si>
  <si>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</si>
  <si>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</si>
  <si>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</si>
  <si>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</si>
  <si>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</si>
  <si>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</si>
  <si>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</si>
  <si>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</si>
  <si>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</si>
  <si>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</si>
  <si>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</si>
  <si>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</si>
  <si>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</si>
  <si>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</si>
  <si>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</si>
  <si>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</si>
  <si>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</si>
  <si>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</si>
  <si>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</si>
  <si>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</si>
  <si>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</si>
  <si>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</si>
  <si>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</si>
  <si>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</si>
  <si>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</si>
  <si>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</si>
  <si>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</si>
  <si>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</si>
  <si>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</si>
  <si>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</si>
  <si>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</si>
  <si>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</si>
  <si>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</si>
  <si>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</si>
  <si>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</si>
  <si>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</si>
  <si>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</si>
  <si>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</si>
  <si>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</si>
  <si>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</si>
  <si>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</si>
  <si>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</si>
  <si>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</si>
  <si>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</si>
  <si>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</si>
  <si>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</si>
  <si>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</si>
  <si>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</si>
  <si>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</si>
  <si>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</si>
  <si>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</si>
  <si>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</si>
  <si>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</si>
  <si>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</si>
  <si>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</si>
  <si>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</si>
  <si>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</si>
  <si>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</si>
  <si>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</si>
  <si>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</si>
  <si>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</si>
  <si>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</si>
  <si>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</si>
  <si>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</si>
  <si>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</si>
  <si>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</si>
  <si>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</si>
  <si>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</si>
  <si>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</si>
  <si>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</si>
  <si>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</si>
  <si>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日出町においては、現時点で施設の効率性・収益性・経営の健全性については、概ね問題は無いと考えています。しかし、給水人口の減少等による水道料金収入の減少、各施設の老朽化による更新等で厳しい財政運営が予想されることから、各指標の傾向を十分に分析し対策を講じる必要があります。
　令和3年度末に耐震化計画、アセットマネジメント計画を策定しますので、その計画に沿って、施設、管路更新を行い、必要であれば料金の適正化も視野に入れた、持続可能な水道事業経営を行っていきたいと考えています。</t>
    <rPh sb="1" eb="4">
      <t>ヒジマチ</t>
    </rPh>
    <rPh sb="10" eb="13">
      <t>ゲンジテン</t>
    </rPh>
    <rPh sb="14" eb="16">
      <t>シセツ</t>
    </rPh>
    <rPh sb="17" eb="19">
      <t>コウリツ</t>
    </rPh>
    <rPh sb="19" eb="20">
      <t>セイ</t>
    </rPh>
    <rPh sb="21" eb="23">
      <t>シュウエキ</t>
    </rPh>
    <rPh sb="23" eb="24">
      <t>セイ</t>
    </rPh>
    <rPh sb="25" eb="27">
      <t>ケイエイ</t>
    </rPh>
    <rPh sb="28" eb="31">
      <t>ケンゼンセイ</t>
    </rPh>
    <rPh sb="37" eb="38">
      <t>オオム</t>
    </rPh>
    <rPh sb="39" eb="41">
      <t>モンダイ</t>
    </rPh>
    <rPh sb="42" eb="43">
      <t>ナ</t>
    </rPh>
    <rPh sb="45" eb="46">
      <t>カンガ</t>
    </rPh>
    <rPh sb="56" eb="58">
      <t>キュウスイ</t>
    </rPh>
    <rPh sb="58" eb="60">
      <t>ジンコウ</t>
    </rPh>
    <rPh sb="61" eb="63">
      <t>ゲンショウ</t>
    </rPh>
    <rPh sb="63" eb="64">
      <t>ナド</t>
    </rPh>
    <rPh sb="67" eb="69">
      <t>スイドウ</t>
    </rPh>
    <rPh sb="69" eb="71">
      <t>リョウキン</t>
    </rPh>
    <rPh sb="71" eb="73">
      <t>シュウニュウ</t>
    </rPh>
    <rPh sb="74" eb="76">
      <t>ゲンショウ</t>
    </rPh>
    <rPh sb="77" eb="78">
      <t>カク</t>
    </rPh>
    <rPh sb="78" eb="80">
      <t>シセツ</t>
    </rPh>
    <rPh sb="81" eb="84">
      <t>ロウキュウカ</t>
    </rPh>
    <rPh sb="87" eb="89">
      <t>コウシン</t>
    </rPh>
    <rPh sb="89" eb="90">
      <t>ナド</t>
    </rPh>
    <rPh sb="91" eb="92">
      <t>キビ</t>
    </rPh>
    <rPh sb="94" eb="96">
      <t>ザイセイ</t>
    </rPh>
    <rPh sb="96" eb="98">
      <t>ウンエイ</t>
    </rPh>
    <rPh sb="99" eb="101">
      <t>ヨソウ</t>
    </rPh>
    <rPh sb="109" eb="110">
      <t>カク</t>
    </rPh>
    <rPh sb="110" eb="112">
      <t>シヒョウ</t>
    </rPh>
    <rPh sb="113" eb="115">
      <t>ケイコウ</t>
    </rPh>
    <rPh sb="116" eb="118">
      <t>ジュウブン</t>
    </rPh>
    <rPh sb="119" eb="121">
      <t>ブンセキ</t>
    </rPh>
    <rPh sb="122" eb="124">
      <t>タイサク</t>
    </rPh>
    <rPh sb="125" eb="126">
      <t>コウ</t>
    </rPh>
    <rPh sb="128" eb="130">
      <t>ヒツヨウ</t>
    </rPh>
    <rPh sb="138" eb="140">
      <t>レイワ</t>
    </rPh>
    <rPh sb="141" eb="143">
      <t>ネンド</t>
    </rPh>
    <rPh sb="143" eb="144">
      <t>マツ</t>
    </rPh>
    <rPh sb="145" eb="148">
      <t>タイシンカ</t>
    </rPh>
    <rPh sb="148" eb="150">
      <t>ケイカク</t>
    </rPh>
    <rPh sb="161" eb="163">
      <t>ケイカク</t>
    </rPh>
    <rPh sb="164" eb="166">
      <t>サクテイ</t>
    </rPh>
    <rPh sb="174" eb="176">
      <t>ケイカク</t>
    </rPh>
    <rPh sb="177" eb="178">
      <t>ソ</t>
    </rPh>
    <rPh sb="181" eb="183">
      <t>シセツ</t>
    </rPh>
    <rPh sb="184" eb="186">
      <t>カンロ</t>
    </rPh>
    <rPh sb="186" eb="188">
      <t>コウシン</t>
    </rPh>
    <rPh sb="189" eb="190">
      <t>オコナ</t>
    </rPh>
    <rPh sb="192" eb="194">
      <t>ヒツヨウ</t>
    </rPh>
    <rPh sb="198" eb="200">
      <t>リョウキン</t>
    </rPh>
    <rPh sb="201" eb="204">
      <t>テキセイカ</t>
    </rPh>
    <rPh sb="205" eb="207">
      <t>シヤ</t>
    </rPh>
    <rPh sb="208" eb="209">
      <t>イ</t>
    </rPh>
    <rPh sb="212" eb="214">
      <t>ジゾク</t>
    </rPh>
    <rPh sb="214" eb="216">
      <t>カノウ</t>
    </rPh>
    <rPh sb="217" eb="219">
      <t>スイドウ</t>
    </rPh>
    <rPh sb="219" eb="221">
      <t>ジギョウ</t>
    </rPh>
    <rPh sb="221" eb="223">
      <t>ケイエイ</t>
    </rPh>
    <rPh sb="224" eb="225">
      <t>オコナ</t>
    </rPh>
    <rPh sb="232" eb="233">
      <t>カンガ</t>
    </rPh>
    <phoneticPr fontId="4"/>
  </si>
  <si>
    <t>　経営の健全性
①経常収支比率は、126.59％であり、全国平均（110.27％）及び類似団体平均値（108.35％）を上回っていることから経営状況は良好である。
②累積欠損金は発生していない。
③流動比率は、383.17％であり、全国平均（260.31％）及び類似団体平均値（367.55％）を上回っています。
④企業債残高対給水収益比率については、216.50％で全国平均（275.67％）及び類似団体平均値（418.68％）を下回っています。
⑤料金回収率は、120.68％で全国平均（100.05％）及び類似団体平均値（94.78％）を上回っている。給水に係る費用が給水収益で賄われていることを示しています。
　以上すべての指標について全国平均及び類似団体平均値より、良好な数値であることから、経営の健全性は問題ないと考えます。
　経営の効率性
⑥給水原価は、99.20円で全国平均（166.40円）及び類似団体平均値（181.30円）を下回っています。
⑦施設利用率は、64.43％で全国平均（60.69％）及び類似団体平均値（55.89％）を上回っています。
　以上⑥⑦より、施設利用率が高く、給水原価が低いことから、経営の効率性は図られています。
⑧有収率については、81.18％で全国平均（89.82％）及び類似団体平均値（81.27％）を下回っていることから、漏水調査や老朽管の布設替を計画的に行いたい。</t>
    <rPh sb="1" eb="3">
      <t>ケイエイ</t>
    </rPh>
    <rPh sb="4" eb="7">
      <t>ケンゼンセイ</t>
    </rPh>
    <rPh sb="10" eb="11">
      <t>ツネ</t>
    </rPh>
    <rPh sb="11" eb="13">
      <t>シュウシ</t>
    </rPh>
    <rPh sb="13" eb="15">
      <t>ヒリツ</t>
    </rPh>
    <rPh sb="28" eb="30">
      <t>ゼンコク</t>
    </rPh>
    <rPh sb="30" eb="32">
      <t>ヘイキン</t>
    </rPh>
    <rPh sb="41" eb="42">
      <t>オヨ</t>
    </rPh>
    <rPh sb="43" eb="45">
      <t>ルイジ</t>
    </rPh>
    <rPh sb="45" eb="47">
      <t>ダンタイ</t>
    </rPh>
    <rPh sb="47" eb="50">
      <t>ヘイキンチ</t>
    </rPh>
    <rPh sb="60" eb="62">
      <t>ウワマワ</t>
    </rPh>
    <rPh sb="70" eb="72">
      <t>ケイエイ</t>
    </rPh>
    <rPh sb="72" eb="74">
      <t>ジョウキョウ</t>
    </rPh>
    <rPh sb="75" eb="77">
      <t>リョウコウ</t>
    </rPh>
    <rPh sb="83" eb="85">
      <t>ルイセキ</t>
    </rPh>
    <rPh sb="85" eb="87">
      <t>ケッソン</t>
    </rPh>
    <rPh sb="87" eb="88">
      <t>キン</t>
    </rPh>
    <rPh sb="89" eb="91">
      <t>ハッセイ</t>
    </rPh>
    <rPh sb="99" eb="101">
      <t>リュウドウ</t>
    </rPh>
    <rPh sb="101" eb="103">
      <t>ヒリツ</t>
    </rPh>
    <rPh sb="116" eb="118">
      <t>ゼンコク</t>
    </rPh>
    <rPh sb="118" eb="120">
      <t>ヘイキン</t>
    </rPh>
    <rPh sb="129" eb="130">
      <t>オヨ</t>
    </rPh>
    <rPh sb="131" eb="133">
      <t>ルイジ</t>
    </rPh>
    <rPh sb="133" eb="135">
      <t>ダンタイ</t>
    </rPh>
    <rPh sb="135" eb="138">
      <t>ヘイキンチ</t>
    </rPh>
    <rPh sb="148" eb="150">
      <t>ウワマワ</t>
    </rPh>
    <rPh sb="158" eb="161">
      <t>キギョウサイ</t>
    </rPh>
    <rPh sb="161" eb="163">
      <t>ザンダカ</t>
    </rPh>
    <rPh sb="163" eb="164">
      <t>タイ</t>
    </rPh>
    <rPh sb="164" eb="166">
      <t>キュウスイ</t>
    </rPh>
    <rPh sb="166" eb="168">
      <t>シュウエキ</t>
    </rPh>
    <rPh sb="168" eb="170">
      <t>ヒリツ</t>
    </rPh>
    <rPh sb="184" eb="186">
      <t>ゼンコク</t>
    </rPh>
    <rPh sb="186" eb="188">
      <t>ヘイキン</t>
    </rPh>
    <rPh sb="197" eb="198">
      <t>オヨ</t>
    </rPh>
    <rPh sb="199" eb="201">
      <t>ルイジ</t>
    </rPh>
    <rPh sb="201" eb="203">
      <t>ダンタイ</t>
    </rPh>
    <rPh sb="203" eb="206">
      <t>ヘイキンチ</t>
    </rPh>
    <rPh sb="216" eb="218">
      <t>シタマワ</t>
    </rPh>
    <rPh sb="226" eb="228">
      <t>リョウキン</t>
    </rPh>
    <rPh sb="228" eb="230">
      <t>カイシュウ</t>
    </rPh>
    <rPh sb="230" eb="231">
      <t>リツ</t>
    </rPh>
    <rPh sb="241" eb="243">
      <t>ゼンコク</t>
    </rPh>
    <rPh sb="243" eb="245">
      <t>ヘイキン</t>
    </rPh>
    <rPh sb="254" eb="255">
      <t>オヨ</t>
    </rPh>
    <rPh sb="256" eb="258">
      <t>ルイジ</t>
    </rPh>
    <rPh sb="258" eb="260">
      <t>ダンタイ</t>
    </rPh>
    <rPh sb="260" eb="263">
      <t>ヘイキンチ</t>
    </rPh>
    <rPh sb="272" eb="274">
      <t>ウワマワ</t>
    </rPh>
    <rPh sb="279" eb="281">
      <t>キュウスイ</t>
    </rPh>
    <rPh sb="282" eb="283">
      <t>カカ</t>
    </rPh>
    <rPh sb="284" eb="286">
      <t>ヒヨウ</t>
    </rPh>
    <rPh sb="287" eb="289">
      <t>キュウスイ</t>
    </rPh>
    <rPh sb="289" eb="291">
      <t>シュウエキ</t>
    </rPh>
    <rPh sb="292" eb="293">
      <t>マカナ</t>
    </rPh>
    <rPh sb="301" eb="302">
      <t>シメ</t>
    </rPh>
    <rPh sb="310" eb="312">
      <t>イジョウ</t>
    </rPh>
    <rPh sb="316" eb="318">
      <t>シヒョウ</t>
    </rPh>
    <rPh sb="322" eb="324">
      <t>ゼンコク</t>
    </rPh>
    <rPh sb="324" eb="326">
      <t>ヘイキン</t>
    </rPh>
    <rPh sb="326" eb="327">
      <t>オヨ</t>
    </rPh>
    <rPh sb="328" eb="330">
      <t>ルイジ</t>
    </rPh>
    <rPh sb="330" eb="332">
      <t>ダンタイ</t>
    </rPh>
    <rPh sb="332" eb="335">
      <t>ヘイキンチ</t>
    </rPh>
    <rPh sb="338" eb="340">
      <t>リョウコウ</t>
    </rPh>
    <rPh sb="341" eb="343">
      <t>スウチ</t>
    </rPh>
    <rPh sb="351" eb="353">
      <t>ケイエイ</t>
    </rPh>
    <rPh sb="354" eb="357">
      <t>ケンゼンセイ</t>
    </rPh>
    <rPh sb="358" eb="360">
      <t>モンダイ</t>
    </rPh>
    <rPh sb="363" eb="364">
      <t>カンガ</t>
    </rPh>
    <rPh sb="370" eb="372">
      <t>ケイエイ</t>
    </rPh>
    <rPh sb="373" eb="376">
      <t>コウリツセイ</t>
    </rPh>
    <rPh sb="378" eb="380">
      <t>キュウスイ</t>
    </rPh>
    <rPh sb="389" eb="390">
      <t>エン</t>
    </rPh>
    <rPh sb="391" eb="393">
      <t>ゼンコク</t>
    </rPh>
    <rPh sb="393" eb="395">
      <t>ヘイキン</t>
    </rPh>
    <rPh sb="402" eb="403">
      <t>エン</t>
    </rPh>
    <rPh sb="404" eb="405">
      <t>オヨ</t>
    </rPh>
    <rPh sb="406" eb="408">
      <t>ルイジ</t>
    </rPh>
    <rPh sb="408" eb="410">
      <t>ダンタイ</t>
    </rPh>
    <rPh sb="410" eb="413">
      <t>ヘイキンチ</t>
    </rPh>
    <rPh sb="420" eb="421">
      <t>エン</t>
    </rPh>
    <rPh sb="423" eb="425">
      <t>シタマワ</t>
    </rPh>
    <rPh sb="433" eb="435">
      <t>シセツ</t>
    </rPh>
    <rPh sb="435" eb="438">
      <t>リヨウリツ</t>
    </rPh>
    <rPh sb="447" eb="449">
      <t>ゼンコク</t>
    </rPh>
    <rPh sb="449" eb="451">
      <t>ヘイキン</t>
    </rPh>
    <rPh sb="459" eb="460">
      <t>オヨ</t>
    </rPh>
    <rPh sb="461" eb="463">
      <t>ルイジ</t>
    </rPh>
    <rPh sb="463" eb="465">
      <t>ダンタイ</t>
    </rPh>
    <rPh sb="465" eb="468">
      <t>ヘイキンチ</t>
    </rPh>
    <rPh sb="477" eb="479">
      <t>ウワマワ</t>
    </rPh>
    <rPh sb="487" eb="489">
      <t>イジョウ</t>
    </rPh>
    <rPh sb="494" eb="496">
      <t>シセツ</t>
    </rPh>
    <rPh sb="496" eb="498">
      <t>リヨウ</t>
    </rPh>
    <rPh sb="498" eb="499">
      <t>リツ</t>
    </rPh>
    <rPh sb="500" eb="501">
      <t>タカ</t>
    </rPh>
    <rPh sb="503" eb="505">
      <t>キュウスイ</t>
    </rPh>
    <rPh sb="508" eb="509">
      <t>ヒク</t>
    </rPh>
    <rPh sb="515" eb="517">
      <t>ケイエイ</t>
    </rPh>
    <rPh sb="518" eb="521">
      <t>コウリツセイ</t>
    </rPh>
    <rPh sb="522" eb="523">
      <t>ハカ</t>
    </rPh>
    <rPh sb="532" eb="535">
      <t>ユウシュウリツ</t>
    </rPh>
    <rPh sb="548" eb="550">
      <t>ゼンコク</t>
    </rPh>
    <rPh sb="550" eb="552">
      <t>ヘイキン</t>
    </rPh>
    <rPh sb="560" eb="561">
      <t>オヨ</t>
    </rPh>
    <rPh sb="562" eb="564">
      <t>ルイジ</t>
    </rPh>
    <rPh sb="564" eb="566">
      <t>ダンタイ</t>
    </rPh>
    <rPh sb="566" eb="569">
      <t>ヘイキンチ</t>
    </rPh>
    <rPh sb="578" eb="580">
      <t>シタマワ</t>
    </rPh>
    <rPh sb="589" eb="591">
      <t>ロウスイ</t>
    </rPh>
    <rPh sb="591" eb="593">
      <t>チョウサ</t>
    </rPh>
    <rPh sb="594" eb="597">
      <t>ロウキュウカン</t>
    </rPh>
    <rPh sb="598" eb="600">
      <t>フセツ</t>
    </rPh>
    <rPh sb="600" eb="601">
      <t>カ</t>
    </rPh>
    <rPh sb="602" eb="605">
      <t>ケイカクテキ</t>
    </rPh>
    <rPh sb="606" eb="607">
      <t>オコナ</t>
    </rPh>
    <phoneticPr fontId="4"/>
  </si>
  <si>
    <t>①有形固定資産減価償却率については、53.30％で全国平均（50.19％）及び類似団体平均値（50.63％）を上回っています。
②管路経年比率は、12.49％で全国平均（20.63％）及び類似団体平均値（18.28％）を下回っていますが、年々経年化率が上がっています。
③管路更新率は、0.52％で全国平均（0.69％）及び類似団体平均値（0.53％）を下回っています。
　令和3年度末に、管路耐震化計画を策定するので、今後はその計画に沿って管路の更新を行いたいと思います。</t>
    <rPh sb="1" eb="3">
      <t>ユウケイ</t>
    </rPh>
    <rPh sb="3" eb="5">
      <t>コテイ</t>
    </rPh>
    <rPh sb="5" eb="7">
      <t>シサン</t>
    </rPh>
    <rPh sb="7" eb="9">
      <t>ゲンカ</t>
    </rPh>
    <rPh sb="9" eb="11">
      <t>ショウキャク</t>
    </rPh>
    <rPh sb="11" eb="12">
      <t>リツ</t>
    </rPh>
    <rPh sb="25" eb="27">
      <t>ゼンコク</t>
    </rPh>
    <rPh sb="27" eb="29">
      <t>ヘイキン</t>
    </rPh>
    <rPh sb="37" eb="38">
      <t>オヨ</t>
    </rPh>
    <rPh sb="39" eb="41">
      <t>ルイジ</t>
    </rPh>
    <rPh sb="41" eb="43">
      <t>ダンタイ</t>
    </rPh>
    <rPh sb="43" eb="46">
      <t>ヘイキンチ</t>
    </rPh>
    <rPh sb="55" eb="57">
      <t>ウワマワ</t>
    </rPh>
    <rPh sb="65" eb="67">
      <t>カンロ</t>
    </rPh>
    <rPh sb="67" eb="69">
      <t>ケイネン</t>
    </rPh>
    <rPh sb="69" eb="71">
      <t>ヒリツ</t>
    </rPh>
    <rPh sb="80" eb="82">
      <t>ゼンコク</t>
    </rPh>
    <rPh sb="82" eb="84">
      <t>ヘイキン</t>
    </rPh>
    <rPh sb="92" eb="93">
      <t>オヨ</t>
    </rPh>
    <rPh sb="94" eb="96">
      <t>ルイジ</t>
    </rPh>
    <rPh sb="96" eb="98">
      <t>ダンタイ</t>
    </rPh>
    <rPh sb="98" eb="101">
      <t>ヘイキンチ</t>
    </rPh>
    <rPh sb="110" eb="112">
      <t>シタマワ</t>
    </rPh>
    <rPh sb="119" eb="121">
      <t>ネンネン</t>
    </rPh>
    <rPh sb="121" eb="124">
      <t>ケイネンカ</t>
    </rPh>
    <rPh sb="124" eb="125">
      <t>リツ</t>
    </rPh>
    <rPh sb="126" eb="127">
      <t>ア</t>
    </rPh>
    <rPh sb="136" eb="138">
      <t>カンロ</t>
    </rPh>
    <rPh sb="138" eb="141">
      <t>コウシンリツ</t>
    </rPh>
    <rPh sb="149" eb="151">
      <t>ゼンコク</t>
    </rPh>
    <rPh sb="151" eb="153">
      <t>ヘイキン</t>
    </rPh>
    <rPh sb="160" eb="161">
      <t>オヨ</t>
    </rPh>
    <rPh sb="162" eb="164">
      <t>ルイジ</t>
    </rPh>
    <rPh sb="164" eb="166">
      <t>ダンタイ</t>
    </rPh>
    <rPh sb="166" eb="169">
      <t>ヘイキンチ</t>
    </rPh>
    <rPh sb="177" eb="179">
      <t>シタマワ</t>
    </rPh>
    <rPh sb="187" eb="189">
      <t>レイワ</t>
    </rPh>
    <rPh sb="190" eb="192">
      <t>ネンド</t>
    </rPh>
    <rPh sb="192" eb="193">
      <t>マツ</t>
    </rPh>
    <rPh sb="195" eb="197">
      <t>カンロ</t>
    </rPh>
    <rPh sb="197" eb="200">
      <t>タイシンカ</t>
    </rPh>
    <rPh sb="200" eb="202">
      <t>ケイカク</t>
    </rPh>
    <rPh sb="203" eb="205">
      <t>サクテイ</t>
    </rPh>
    <rPh sb="210" eb="212">
      <t>コンゴ</t>
    </rPh>
    <rPh sb="215" eb="217">
      <t>ケイカク</t>
    </rPh>
    <rPh sb="218" eb="219">
      <t>ソ</t>
    </rPh>
    <rPh sb="221" eb="223">
      <t>カンロ</t>
    </rPh>
    <rPh sb="224" eb="226">
      <t>コウシン</t>
    </rPh>
    <rPh sb="227" eb="228">
      <t>オコナ</t>
    </rPh>
    <rPh sb="232" eb="233">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</si>
</sst>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0.27</c:v>
                </c:pt>
                <c:pt idx="1">
                  <c:v>0.54</c:v>
                </c:pt>
                <c:pt idx="2">
                  <c:v>0.13</c:v>
                </c:pt>
                <c:pt idx="3">
                  <c:v>0.04</c:v>
                </c:pt>
                <c:pt idx="4">
                  <c:v>0.52</c:v>
                </c:pt>
              </c:numCache>
            </c:numRef>
          </c:val>
          <c:extLst>
            <c:ext xmlns:c16="http://schemas.microsoft.com/office/drawing/2014/chart" uri="{C3380CC4-5D6E-409C-BE32-E72D297353CC}">
              <c16:uniqueId val="{00000000-1305-481E-995C-A93964952D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305-481E-995C-A93964952D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62.59</c:v>
                </c:pt>
                <c:pt idx="1">
                  <c:v>63.87</c:v>
                </c:pt>
                <c:pt idx="2">
                  <c:v>63.76</c:v>
                </c:pt>
                <c:pt idx="3">
                  <c:v>63.23</c:v>
                </c:pt>
                <c:pt idx="4">
                  <c:v>64.430000000000007</c:v>
                </c:pt>
              </c:numCache>
            </c:numRef>
          </c:val>
          <c:extLst>
            <c:ext xmlns:c16="http://schemas.microsoft.com/office/drawing/2014/chart" uri="{C3380CC4-5D6E-409C-BE32-E72D297353CC}">
              <c16:uniqueId val="{00000000-3E20-44A0-A160-79779CD7D7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3E20-44A0-A160-79779CD7D7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80.69</c:v>
                </c:pt>
                <c:pt idx="1">
                  <c:v>82.84</c:v>
                </c:pt>
                <c:pt idx="2">
                  <c:v>82.63</c:v>
                </c:pt>
                <c:pt idx="3">
                  <c:v>82.17</c:v>
                </c:pt>
                <c:pt idx="4">
                  <c:v>81.180000000000007</c:v>
                </c:pt>
              </c:numCache>
            </c:numRef>
          </c:val>
          <c:extLst>
            <c:ext xmlns:c16="http://schemas.microsoft.com/office/drawing/2014/chart" uri="{C3380CC4-5D6E-409C-BE32-E72D297353CC}">
              <c16:uniqueId val="{00000000-3384-4053-90EE-560E864D54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384-4053-90EE-560E864D54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126.8</c:v>
                </c:pt>
                <c:pt idx="1">
                  <c:v>125.43</c:v>
                </c:pt>
                <c:pt idx="2">
                  <c:v>122.9</c:v>
                </c:pt>
                <c:pt idx="3">
                  <c:v>119.35</c:v>
                </c:pt>
                <c:pt idx="4">
                  <c:v>126.59</c:v>
                </c:pt>
              </c:numCache>
            </c:numRef>
          </c:val>
          <c:extLst>
            <c:ext xmlns:c16="http://schemas.microsoft.com/office/drawing/2014/chart" uri="{C3380CC4-5D6E-409C-BE32-E72D297353CC}">
              <c16:uniqueId val="{00000000-7D3D-4BEB-97DA-51C0D10156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D3D-4BEB-97DA-51C0D10156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51.62</c:v>
                </c:pt>
                <c:pt idx="1">
                  <c:v>50.13</c:v>
                </c:pt>
                <c:pt idx="2">
                  <c:v>51.57</c:v>
                </c:pt>
                <c:pt idx="3">
                  <c:v>52.56</c:v>
                </c:pt>
                <c:pt idx="4">
                  <c:v>53.3</c:v>
                </c:pt>
              </c:numCache>
            </c:numRef>
          </c:val>
          <c:extLst>
            <c:ext xmlns:c16="http://schemas.microsoft.com/office/drawing/2014/chart" uri="{C3380CC4-5D6E-409C-BE32-E72D297353CC}">
              <c16:uniqueId val="{00000000-2B7C-4529-A5C5-0C670E9752C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2B7C-4529-A5C5-0C670E9752C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3.25</c:v>
                </c:pt>
                <c:pt idx="1">
                  <c:v>10.53</c:v>
                </c:pt>
                <c:pt idx="2">
                  <c:v>9.58</c:v>
                </c:pt>
                <c:pt idx="3">
                  <c:v>11.71</c:v>
                </c:pt>
                <c:pt idx="4">
                  <c:v>12.49</c:v>
                </c:pt>
              </c:numCache>
            </c:numRef>
          </c:val>
          <c:extLst>
            <c:ext xmlns:c16="http://schemas.microsoft.com/office/drawing/2014/chart" uri="{C3380CC4-5D6E-409C-BE32-E72D297353CC}">
              <c16:uniqueId val="{00000000-F42F-4087-8E9F-2C15735A21A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42F-4087-8E9F-2C15735A21A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24-47D2-9CA2-F09ED22D99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924-47D2-9CA2-F09ED22D99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229.15</c:v>
                </c:pt>
                <c:pt idx="1">
                  <c:v>294.44</c:v>
                </c:pt>
                <c:pt idx="2">
                  <c:v>477.9</c:v>
                </c:pt>
                <c:pt idx="3">
                  <c:v>650.21</c:v>
                </c:pt>
                <c:pt idx="4">
                  <c:v>383.17</c:v>
                </c:pt>
              </c:numCache>
            </c:numRef>
          </c:val>
          <c:extLst>
            <c:ext xmlns:c16="http://schemas.microsoft.com/office/drawing/2014/chart" uri="{C3380CC4-5D6E-409C-BE32-E72D297353CC}">
              <c16:uniqueId val="{00000000-B89C-455B-8D1B-9872D8A637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B89C-455B-8D1B-9872D8A637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254.52</c:v>
                </c:pt>
                <c:pt idx="1">
                  <c:v>265.66000000000003</c:v>
                </c:pt>
                <c:pt idx="2">
                  <c:v>249.67</c:v>
                </c:pt>
                <c:pt idx="3">
                  <c:v>235.45</c:v>
                </c:pt>
                <c:pt idx="4">
                  <c:v>216.5</c:v>
                </c:pt>
              </c:numCache>
            </c:numRef>
          </c:val>
          <c:extLst>
            <c:ext xmlns:c16="http://schemas.microsoft.com/office/drawing/2014/chart" uri="{C3380CC4-5D6E-409C-BE32-E72D297353CC}">
              <c16:uniqueId val="{00000000-321C-4F2F-8AD6-611F24B305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21C-4F2F-8AD6-611F24B305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123.11</c:v>
                </c:pt>
                <c:pt idx="1">
                  <c:v>122.02</c:v>
                </c:pt>
                <c:pt idx="2">
                  <c:v>118.57</c:v>
                </c:pt>
                <c:pt idx="3">
                  <c:v>115.22</c:v>
                </c:pt>
                <c:pt idx="4">
                  <c:v>120.68</c:v>
                </c:pt>
              </c:numCache>
            </c:numRef>
          </c:val>
          <c:extLst>
            <c:ext xmlns:c16="http://schemas.microsoft.com/office/drawing/2014/chart" uri="{C3380CC4-5D6E-409C-BE32-E72D297353CC}">
              <c16:uniqueId val="{00000000-B691-4386-922D-3B7772E35F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691-4386-922D-3B7772E35F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99.33</c:v>
                </c:pt>
                <c:pt idx="1">
                  <c:v>98.06</c:v>
                </c:pt>
                <c:pt idx="2">
                  <c:v>101.05</c:v>
                </c:pt>
                <c:pt idx="3">
                  <c:v>103.79</c:v>
                </c:pt>
                <c:pt idx="4">
                  <c:v>99.2</c:v>
                </c:pt>
              </c:numCache>
            </c:numRef>
          </c:val>
          <c:extLst>
            <c:ext xmlns:c16="http://schemas.microsoft.com/office/drawing/2014/chart" uri="{C3380CC4-5D6E-409C-BE32-E72D297353CC}">
              <c16:uniqueId val="{00000000-8920-4618-A665-C22FCBD84D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920-4618-A665-C22FCBD84D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5"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日出町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28344</v>
      </c>
      <c r="AM8" s="61"/>
      <c r="AN8" s="61"/>
      <c r="AO8" s="61"/>
      <c r="AP8" s="61"/>
      <c r="AQ8" s="61"/>
      <c r="AR8" s="61"/>
      <c r="AS8" s="61"/>
      <c r="AT8" s="52">
        <f>データ!$S$6</f>
        <v>73.319999999999993</v>
      </c>
      <c r="AU8" s="53"/>
      <c r="AV8" s="53"/>
      <c r="AW8" s="53"/>
      <c r="AX8" s="53"/>
      <c r="AY8" s="53"/>
      <c r="AZ8" s="53"/>
      <c r="BA8" s="53"/>
      <c r="BB8" s="54">
        <f>データ!$T$6</f>
        <v>386.58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80.05</v>
      </c>
      <c r="J10" s="53"/>
      <c r="K10" s="53"/>
      <c r="L10" s="53"/>
      <c r="M10" s="53"/>
      <c r="N10" s="53"/>
      <c r="O10" s="64"/>
      <c r="P10" s="54">
        <f>データ!$P$6</f>
        <v>92.58</v>
      </c>
      <c r="Q10" s="54"/>
      <c r="R10" s="54"/>
      <c r="S10" s="54"/>
      <c r="T10" s="54"/>
      <c r="U10" s="54"/>
      <c r="V10" s="54"/>
      <c r="W10" s="61">
        <f>データ!$Q$6</f>
        <v>2195</v>
      </c>
      <c r="X10" s="61"/>
      <c r="Y10" s="61"/>
      <c r="Z10" s="61"/>
      <c r="AA10" s="61"/>
      <c r="AB10" s="61"/>
      <c r="AC10" s="61"/>
      <c r="AD10" s="2"/>
      <c r="AE10" s="2"/>
      <c r="AF10" s="2"/>
      <c r="AG10" s="2"/>
      <c r="AH10" s="4"/>
      <c r="AI10" s="4"/>
      <c r="AJ10" s="4"/>
      <c r="AK10" s="4"/>
      <c r="AL10" s="61">
        <f>データ!$U$6</f>
        <v>26230</v>
      </c>
      <c r="AM10" s="61"/>
      <c r="AN10" s="61"/>
      <c r="AO10" s="61"/>
      <c r="AP10" s="61"/>
      <c r="AQ10" s="61"/>
      <c r="AR10" s="61"/>
      <c r="AS10" s="61"/>
      <c r="AT10" s="52">
        <f>データ!$V$6</f>
        <v>43.15</v>
      </c>
      <c r="AU10" s="53"/>
      <c r="AV10" s="53"/>
      <c r="AW10" s="53"/>
      <c r="AX10" s="53"/>
      <c r="AY10" s="53"/>
      <c r="AZ10" s="53"/>
      <c r="BA10" s="53"/>
      <c r="BB10" s="54">
        <f>データ!$W$6</f>
        <v>607.88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R4VRw5Nm7Dx71JfYOjQQY87/rBGSZ/svZooowQFEtiMNiXFz9MbxPez7w1GVF59a8THyj3DQI4XmxLcleJqGA==" saltValue="R1VZUjEUppmc5KePbqfYl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443417</v>
      </c>
      <c r="D6" s="34">
        <f t="shared" si="3"/>
        <v>46</v>
      </c>
      <c r="E6" s="34">
        <f t="shared" si="3"/>
        <v>1</v>
      </c>
      <c r="F6" s="34">
        <f t="shared" si="3"/>
        <v>0</v>
      </c>
      <c r="G6" s="34">
        <f t="shared" si="3"/>
        <v>1</v>
      </c>
      <c r="H6" s="34" t="str">
        <f t="shared" si="3"/>
        <v>大分県　日出町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80.05</v>
      </c>
      <c r="P6" s="35">
        <f t="shared" si="3"/>
        <v>92.58</v>
      </c>
      <c r="Q6" s="35">
        <f t="shared" si="3"/>
        <v>2195</v>
      </c>
      <c r="R6" s="35">
        <f t="shared" si="3"/>
        <v>28344</v>
      </c>
      <c r="S6" s="35">
        <f t="shared" si="3"/>
        <v>73.319999999999993</v>
      </c>
      <c r="T6" s="35">
        <f t="shared" si="3"/>
        <v>386.58</v>
      </c>
      <c r="U6" s="35">
        <f t="shared" si="3"/>
        <v>26230</v>
      </c>
      <c r="V6" s="35">
        <f t="shared" si="3"/>
        <v>43.15</v>
      </c>
      <c r="W6" s="35">
        <f t="shared" si="3"/>
        <v>607.88</v>
      </c>
      <c r="X6" s="36">
        <f>IF(X7="",NA(),X7)</f>
        <v>126.8</v>
      </c>
      <c r="Y6" s="36">
        <f t="shared" ref="Y6:AG6" si="4">IF(Y7="",NA(),Y7)</f>
        <v>125.43</v>
      </c>
      <c r="Z6" s="36">
        <f t="shared" si="4"/>
        <v>122.9</v>
      </c>
      <c r="AA6" s="36">
        <f t="shared" si="4"/>
        <v>119.35</v>
      </c>
      <c r="AB6" s="36">
        <f t="shared" si="4"/>
        <v>126.59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229.15</v>
      </c>
      <c r="AU6" s="36">
        <f t="shared" ref="AU6:BC6" si="6">IF(AU7="",NA(),AU7)</f>
        <v>294.44</v>
      </c>
      <c r="AV6" s="36">
        <f t="shared" si="6"/>
        <v>477.9</v>
      </c>
      <c r="AW6" s="36">
        <f t="shared" si="6"/>
        <v>650.21</v>
      </c>
      <c r="AX6" s="36">
        <f t="shared" si="6"/>
        <v>383.17</v>
      </c>
      <c r="AY6" s="36">
        <f t="shared" si="6"/>
        <v>384.34</v>
      </c>
      <c r="AZ6" s="36">
        <f t="shared" si="6"/>
        <v>359.47</v>
      </c>
      <c r="BA6" s="36">
        <f t="shared" si="6"/>
        <v>369.69</v>
      </c>
      <c r="BB6" s="36">
        <f t="shared" si="6"/>
        <v>379.08</v>
      </c>
      <c r="BC6" s="36">
        <f t="shared" si="6"/>
        <v>367.55</v>
      </c>
      <c r="BD6" s="35" t="str">
        <f>IF(BD7="","",IF(BD7="-","【-】","【"&amp;SUBSTITUTE(TEXT(BD7,"#,##0.00"),"-","△")&amp;"】"))</f>
        <v>【260.31】</v>
      </c>
      <c r="BE6" s="36">
        <f>IF(BE7="",NA(),BE7)</f>
        <v>254.52</v>
      </c>
      <c r="BF6" s="36">
        <f t="shared" ref="BF6:BN6" si="7">IF(BF7="",NA(),BF7)</f>
        <v>265.66000000000003</v>
      </c>
      <c r="BG6" s="36">
        <f t="shared" si="7"/>
        <v>249.67</v>
      </c>
      <c r="BH6" s="36">
        <f t="shared" si="7"/>
        <v>235.45</v>
      </c>
      <c r="BI6" s="36">
        <f t="shared" si="7"/>
        <v>216.5</v>
      </c>
      <c r="BJ6" s="36">
        <f t="shared" si="7"/>
        <v>380.58</v>
      </c>
      <c r="BK6" s="36">
        <f t="shared" si="7"/>
        <v>401.79</v>
      </c>
      <c r="BL6" s="36">
        <f t="shared" si="7"/>
        <v>402.99</v>
      </c>
      <c r="BM6" s="36">
        <f t="shared" si="7"/>
        <v>398.98</v>
      </c>
      <c r="BN6" s="36">
        <f t="shared" si="7"/>
        <v>418.68</v>
      </c>
      <c r="BO6" s="35" t="str">
        <f>IF(BO7="","",IF(BO7="-","【-】","【"&amp;SUBSTITUTE(TEXT(BO7,"#,##0.00"),"-","△")&amp;"】"))</f>
        <v>【275.67】</v>
      </c>
      <c r="BP6" s="36">
        <f>IF(BP7="",NA(),BP7)</f>
        <v>123.11</v>
      </c>
      <c r="BQ6" s="36">
        <f t="shared" ref="BQ6:BY6" si="8">IF(BQ7="",NA(),BQ7)</f>
        <v>122.02</v>
      </c>
      <c r="BR6" s="36">
        <f t="shared" si="8"/>
        <v>118.57</v>
      </c>
      <c r="BS6" s="36">
        <f t="shared" si="8"/>
        <v>115.22</v>
      </c>
      <c r="BT6" s="36">
        <f t="shared" si="8"/>
        <v>120.68</v>
      </c>
      <c r="BU6" s="36">
        <f t="shared" si="8"/>
        <v>102.38</v>
      </c>
      <c r="BV6" s="36">
        <f t="shared" si="8"/>
        <v>100.12</v>
      </c>
      <c r="BW6" s="36">
        <f t="shared" si="8"/>
        <v>98.66</v>
      </c>
      <c r="BX6" s="36">
        <f t="shared" si="8"/>
        <v>98.64</v>
      </c>
      <c r="BY6" s="36">
        <f t="shared" si="8"/>
        <v>94.78</v>
      </c>
      <c r="BZ6" s="35" t="str">
        <f>IF(BZ7="","",IF(BZ7="-","【-】","【"&amp;SUBSTITUTE(TEXT(BZ7,"#,##0.00"),"-","△")&amp;"】"))</f>
        <v>【100.05】</v>
      </c>
      <c r="CA6" s="36">
        <f>IF(CA7="",NA(),CA7)</f>
        <v>99.33</v>
      </c>
      <c r="CB6" s="36">
        <f t="shared" ref="CB6:CJ6" si="9">IF(CB7="",NA(),CB7)</f>
        <v>98.06</v>
      </c>
      <c r="CC6" s="36">
        <f t="shared" si="9"/>
        <v>101.05</v>
      </c>
      <c r="CD6" s="36">
        <f t="shared" si="9"/>
        <v>103.79</v>
      </c>
      <c r="CE6" s="36">
        <f t="shared" si="9"/>
        <v>99.2</v>
      </c>
      <c r="CF6" s="36">
        <f t="shared" si="9"/>
        <v>168.67</v>
      </c>
      <c r="CG6" s="36">
        <f t="shared" si="9"/>
        <v>174.97</v>
      </c>
      <c r="CH6" s="36">
        <f t="shared" si="9"/>
        <v>178.59</v>
      </c>
      <c r="CI6" s="36">
        <f t="shared" si="9"/>
        <v>178.92</v>
      </c>
      <c r="CJ6" s="36">
        <f t="shared" si="9"/>
        <v>181.3</v>
      </c>
      <c r="CK6" s="35" t="str">
        <f>IF(CK7="","",IF(CK7="-","【-】","【"&amp;SUBSTITUTE(TEXT(CK7,"#,##0.00"),"-","△")&amp;"】"))</f>
        <v>【166.40】</v>
      </c>
      <c r="CL6" s="36">
        <f>IF(CL7="",NA(),CL7)</f>
        <v>62.59</v>
      </c>
      <c r="CM6" s="36">
        <f t="shared" ref="CM6:CU6" si="10">IF(CM7="",NA(),CM7)</f>
        <v>63.87</v>
      </c>
      <c r="CN6" s="36">
        <f t="shared" si="10"/>
        <v>63.76</v>
      </c>
      <c r="CO6" s="36">
        <f t="shared" si="10"/>
        <v>63.23</v>
      </c>
      <c r="CP6" s="36">
        <f t="shared" si="10"/>
        <v>64.430000000000007</v>
      </c>
      <c r="CQ6" s="36">
        <f t="shared" si="10"/>
        <v>54.92</v>
      </c>
      <c r="CR6" s="36">
        <f t="shared" si="10"/>
        <v>55.63</v>
      </c>
      <c r="CS6" s="36">
        <f t="shared" si="10"/>
        <v>55.03</v>
      </c>
      <c r="CT6" s="36">
        <f t="shared" si="10"/>
        <v>55.14</v>
      </c>
      <c r="CU6" s="36">
        <f t="shared" si="10"/>
        <v>55.89</v>
      </c>
      <c r="CV6" s="35" t="str">
        <f>IF(CV7="","",IF(CV7="-","【-】","【"&amp;SUBSTITUTE(TEXT(CV7,"#,##0.00"),"-","△")&amp;"】"))</f>
        <v>【60.69】</v>
      </c>
      <c r="CW6" s="36">
        <f>IF(CW7="",NA(),CW7)</f>
        <v>80.69</v>
      </c>
      <c r="CX6" s="36">
        <f t="shared" ref="CX6:DF6" si="11">IF(CX7="",NA(),CX7)</f>
        <v>82.84</v>
      </c>
      <c r="CY6" s="36">
        <f t="shared" si="11"/>
        <v>82.63</v>
      </c>
      <c r="CZ6" s="36">
        <f t="shared" si="11"/>
        <v>82.17</v>
      </c>
      <c r="DA6" s="36">
        <f t="shared" si="11"/>
        <v>81.180000000000007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51.62</v>
      </c>
      <c r="DI6" s="36">
        <f t="shared" ref="DI6:DQ6" si="12">IF(DI7="",NA(),DI7)</f>
        <v>50.13</v>
      </c>
      <c r="DJ6" s="36">
        <f t="shared" si="12"/>
        <v>51.57</v>
      </c>
      <c r="DK6" s="36">
        <f t="shared" si="12"/>
        <v>52.56</v>
      </c>
      <c r="DL6" s="36">
        <f t="shared" si="12"/>
        <v>53.3</v>
      </c>
      <c r="DM6" s="36">
        <f t="shared" si="12"/>
        <v>48.49</v>
      </c>
      <c r="DN6" s="36">
        <f t="shared" si="12"/>
        <v>48.05</v>
      </c>
      <c r="DO6" s="36">
        <f t="shared" si="12"/>
        <v>48.87</v>
      </c>
      <c r="DP6" s="36">
        <f t="shared" si="12"/>
        <v>49.92</v>
      </c>
      <c r="DQ6" s="36">
        <f t="shared" si="12"/>
        <v>50.63</v>
      </c>
      <c r="DR6" s="35" t="str">
        <f>IF(DR7="","",IF(DR7="-","【-】","【"&amp;SUBSTITUTE(TEXT(DR7,"#,##0.00"),"-","△")&amp;"】"))</f>
        <v>【50.19】</v>
      </c>
      <c r="DS6" s="36">
        <f>IF(DS7="",NA(),DS7)</f>
        <v>3.25</v>
      </c>
      <c r="DT6" s="36">
        <f t="shared" ref="DT6:EB6" si="13">IF(DT7="",NA(),DT7)</f>
        <v>10.53</v>
      </c>
      <c r="DU6" s="36">
        <f t="shared" si="13"/>
        <v>9.58</v>
      </c>
      <c r="DV6" s="36">
        <f t="shared" si="13"/>
        <v>11.71</v>
      </c>
      <c r="DW6" s="36">
        <f t="shared" si="13"/>
        <v>12.49</v>
      </c>
      <c r="DX6" s="36">
        <f t="shared" si="13"/>
        <v>12.79</v>
      </c>
      <c r="DY6" s="36">
        <f t="shared" si="13"/>
        <v>13.39</v>
      </c>
      <c r="DZ6" s="36">
        <f t="shared" si="13"/>
        <v>14.85</v>
      </c>
      <c r="EA6" s="36">
        <f t="shared" si="13"/>
        <v>16.88</v>
      </c>
      <c r="EB6" s="36">
        <f t="shared" si="13"/>
        <v>18.28</v>
      </c>
      <c r="EC6" s="35" t="str">
        <f>IF(EC7="","",IF(EC7="-","【-】","【"&amp;SUBSTITUTE(TEXT(EC7,"#,##0.00"),"-","△")&amp;"】"))</f>
        <v>【20.63】</v>
      </c>
      <c r="ED6" s="36">
        <f>IF(ED7="",NA(),ED7)</f>
        <v>0.27</v>
      </c>
      <c r="EE6" s="36">
        <f t="shared" ref="EE6:EM6" si="14">IF(EE7="",NA(),EE7)</f>
        <v>0.54</v>
      </c>
      <c r="EF6" s="36">
        <f t="shared" si="14"/>
        <v>0.13</v>
      </c>
      <c r="EG6" s="36">
        <f t="shared" si="14"/>
        <v>0.04</v>
      </c>
      <c r="EH6" s="36">
        <f t="shared" si="14"/>
        <v>0.52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443417</v>
      </c>
      <c r="D7" s="38">
        <v>46</v>
      </c>
      <c r="E7" s="38">
        <v>1</v>
      </c>
      <c r="F7" s="38">
        <v>0</v>
      </c>
      <c r="G7" s="38">
        <v>1</v>
      </c>
      <c r="H7" s="38" t="s">
        <v>93</v>
      </c>
      <c r="I7" s="38" t="s">
        <v>94</v>
      </c>
      <c r="J7" s="38" t="s">
        <v>95</v>
      </c>
      <c r="K7" s="38" t="s">
        <v>96</v>
      </c>
      <c r="L7" s="38" t="s">
        <v>97</v>
      </c>
      <c r="M7" s="38" t="s">
        <v>98</v>
      </c>
      <c r="N7" s="39" t="s">
        <v>99</v>
      </c>
      <c r="O7" s="39">
        <v>80.05</v>
      </c>
      <c r="P7" s="39">
        <v>92.58</v>
      </c>
      <c r="Q7" s="39">
        <v>2195</v>
      </c>
      <c r="R7" s="39">
        <v>28344</v>
      </c>
      <c r="S7" s="39">
        <v>73.319999999999993</v>
      </c>
      <c r="T7" s="39">
        <v>386.58</v>
      </c>
      <c r="U7" s="39">
        <v>26230</v>
      </c>
      <c r="V7" s="39">
        <v>43.15</v>
      </c>
      <c r="W7" s="39">
        <v>607.88</v>
      </c>
      <c r="X7" s="39">
        <v>126.8</v>
      </c>
      <c r="Y7" s="39">
        <v>125.43</v>
      </c>
      <c r="Z7" s="39">
        <v>122.9</v>
      </c>
      <c r="AA7" s="39">
        <v>119.35</v>
      </c>
      <c r="AB7" s="39">
        <v>126.59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229.15</v>
      </c>
      <c r="AU7" s="39">
        <v>294.44</v>
      </c>
      <c r="AV7" s="39">
        <v>477.9</v>
      </c>
      <c r="AW7" s="39">
        <v>650.21</v>
      </c>
      <c r="AX7" s="39">
        <v>383.17</v>
      </c>
      <c r="AY7" s="39">
        <v>384.34</v>
      </c>
      <c r="AZ7" s="39">
        <v>359.47</v>
      </c>
      <c r="BA7" s="39">
        <v>369.69</v>
      </c>
      <c r="BB7" s="39">
        <v>379.08</v>
      </c>
      <c r="BC7" s="39">
        <v>367.55</v>
      </c>
      <c r="BD7" s="39">
        <v>260.31</v>
      </c>
      <c r="BE7" s="39">
        <v>254.52</v>
      </c>
      <c r="BF7" s="39">
        <v>265.66000000000003</v>
      </c>
      <c r="BG7" s="39">
        <v>249.67</v>
      </c>
      <c r="BH7" s="39">
        <v>235.45</v>
      </c>
      <c r="BI7" s="39">
        <v>216.5</v>
      </c>
      <c r="BJ7" s="39">
        <v>380.58</v>
      </c>
      <c r="BK7" s="39">
        <v>401.79</v>
      </c>
      <c r="BL7" s="39">
        <v>402.99</v>
      </c>
      <c r="BM7" s="39">
        <v>398.98</v>
      </c>
      <c r="BN7" s="39">
        <v>418.68</v>
      </c>
      <c r="BO7" s="39">
        <v>275.67</v>
      </c>
      <c r="BP7" s="39">
        <v>123.11</v>
      </c>
      <c r="BQ7" s="39">
        <v>122.02</v>
      </c>
      <c r="BR7" s="39">
        <v>118.57</v>
      </c>
      <c r="BS7" s="39">
        <v>115.22</v>
      </c>
      <c r="BT7" s="39">
        <v>120.68</v>
      </c>
      <c r="BU7" s="39">
        <v>102.38</v>
      </c>
      <c r="BV7" s="39">
        <v>100.12</v>
      </c>
      <c r="BW7" s="39">
        <v>98.66</v>
      </c>
      <c r="BX7" s="39">
        <v>98.64</v>
      </c>
      <c r="BY7" s="39">
        <v>94.78</v>
      </c>
      <c r="BZ7" s="39">
        <v>100.05</v>
      </c>
      <c r="CA7" s="39">
        <v>99.33</v>
      </c>
      <c r="CB7" s="39">
        <v>98.06</v>
      </c>
      <c r="CC7" s="39">
        <v>101.05</v>
      </c>
      <c r="CD7" s="39">
        <v>103.79</v>
      </c>
      <c r="CE7" s="39">
        <v>99.2</v>
      </c>
      <c r="CF7" s="39">
        <v>168.67</v>
      </c>
      <c r="CG7" s="39">
        <v>174.97</v>
      </c>
      <c r="CH7" s="39">
        <v>178.59</v>
      </c>
      <c r="CI7" s="39">
        <v>178.92</v>
      </c>
      <c r="CJ7" s="39">
        <v>181.3</v>
      </c>
      <c r="CK7" s="39">
        <v>166.4</v>
      </c>
      <c r="CL7" s="39">
        <v>62.59</v>
      </c>
      <c r="CM7" s="39">
        <v>63.87</v>
      </c>
      <c r="CN7" s="39">
        <v>63.76</v>
      </c>
      <c r="CO7" s="39">
        <v>63.23</v>
      </c>
      <c r="CP7" s="39">
        <v>64.430000000000007</v>
      </c>
      <c r="CQ7" s="39">
        <v>54.92</v>
      </c>
      <c r="CR7" s="39">
        <v>55.63</v>
      </c>
      <c r="CS7" s="39">
        <v>55.03</v>
      </c>
      <c r="CT7" s="39">
        <v>55.14</v>
      </c>
      <c r="CU7" s="39">
        <v>55.89</v>
      </c>
      <c r="CV7" s="39">
        <v>60.69</v>
      </c>
      <c r="CW7" s="39">
        <v>80.69</v>
      </c>
      <c r="CX7" s="39">
        <v>82.84</v>
      </c>
      <c r="CY7" s="39">
        <v>82.63</v>
      </c>
      <c r="CZ7" s="39">
        <v>82.17</v>
      </c>
      <c r="DA7" s="39">
        <v>81.180000000000007</v>
      </c>
      <c r="DB7" s="39">
        <v>82.66</v>
      </c>
      <c r="DC7" s="39">
        <v>82.04</v>
      </c>
      <c r="DD7" s="39">
        <v>81.900000000000006</v>
      </c>
      <c r="DE7" s="39">
        <v>81.39</v>
      </c>
      <c r="DF7" s="39">
        <v>81.27</v>
      </c>
      <c r="DG7" s="39">
        <v>89.82</v>
      </c>
      <c r="DH7" s="39">
        <v>51.62</v>
      </c>
      <c r="DI7" s="39">
        <v>50.13</v>
      </c>
      <c r="DJ7" s="39">
        <v>51.57</v>
      </c>
      <c r="DK7" s="39">
        <v>52.56</v>
      </c>
      <c r="DL7" s="39">
        <v>53.3</v>
      </c>
      <c r="DM7" s="39">
        <v>48.49</v>
      </c>
      <c r="DN7" s="39">
        <v>48.05</v>
      </c>
      <c r="DO7" s="39">
        <v>48.87</v>
      </c>
      <c r="DP7" s="39">
        <v>49.92</v>
      </c>
      <c r="DQ7" s="39">
        <v>50.63</v>
      </c>
      <c r="DR7" s="39">
        <v>50.19</v>
      </c>
      <c r="DS7" s="39">
        <v>3.25</v>
      </c>
      <c r="DT7" s="39">
        <v>10.53</v>
      </c>
      <c r="DU7" s="39">
        <v>9.58</v>
      </c>
      <c r="DV7" s="39">
        <v>11.71</v>
      </c>
      <c r="DW7" s="39">
        <v>12.49</v>
      </c>
      <c r="DX7" s="39">
        <v>12.79</v>
      </c>
      <c r="DY7" s="39">
        <v>13.39</v>
      </c>
      <c r="DZ7" s="39">
        <v>14.85</v>
      </c>
      <c r="EA7" s="39">
        <v>16.88</v>
      </c>
      <c r="EB7" s="39">
        <v>18.28</v>
      </c>
      <c r="EC7" s="39">
        <v>20.63</v>
      </c>
      <c r="ED7" s="39">
        <v>0.27</v>
      </c>
      <c r="EE7" s="39">
        <v>0.54</v>
      </c>
      <c r="EF7" s="39">
        <v>0.13</v>
      </c>
      <c r="EG7" s="39">
        <v>0.04</v>
      </c>
      <c r="EH7" s="39">
        <v>0.52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 システム04</cp:lastModifiedBy>
  <cp:lastPrinted>2022-01-14T05:36:39Z</cp:lastPrinted>
  <dcterms:created xsi:type="dcterms:W3CDTF">2021-12-03T06:59:05Z</dcterms:created>
  <dcterms:modified xsi:type="dcterms:W3CDTF">2022-01-19T05:11:37Z</dcterms:modified>
  <cp:category/>
</cp:coreProperties>
</file>