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15姫島村\"/>
    </mc:Choice>
  </mc:AlternateContent>
  <workbookProtection workbookAlgorithmName="SHA-512" workbookHashValue="Qatd1114vm4LEHjNvdnlOVdHoj6xUVQAkUoXHCBMhIYLfwQgjmGUpOxynOMqXi6o5JiUZ4pOYYMyaCUUgSufyQ==" workbookSaltValue="r3ysGUbRItZT3iT6nDoUBg==" workbookSpinCount="100000" lockStructure="1"/>
  <bookViews>
    <workbookView xWindow="0" yWindow="0" windowWidth="16395" windowHeight="65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<sst xmlns="http://schemas.openxmlformats.org/spreadsheetml/2006/main" count="236" uniqueCount="120">
  <si>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</si>
  <si>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</si>
  <si>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</si>
  <si>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</si>
  <si>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</si>
  <si>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</si>
  <si>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</si>
  <si>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</si>
  <si>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</si>
  <si>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</si>
  <si>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</si>
  <si>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</si>
  <si>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</si>
  <si>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</si>
  <si>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</si>
  <si>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</si>
  <si>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</si>
  <si>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</si>
  <si>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</si>
  <si>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</si>
  <si>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</si>
  <si>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</si>
  <si>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</si>
  <si>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</si>
  <si>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</si>
  <si>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</si>
  <si>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</si>
  <si>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</si>
  <si>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</si>
  <si>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</si>
  <si>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</si>
  <si>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</si>
  <si>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</si>
  <si>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</si>
  <si>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</si>
  <si>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</si>
  <si>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</si>
  <si>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</si>
  <si>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</si>
  <si>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</si>
  <si>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</si>
  <si>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</si>
  <si>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</si>
  <si>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</si>
  <si>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</si>
  <si>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</si>
  <si>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</si>
  <si>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</si>
  <si>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</si>
  <si>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</si>
  <si>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</si>
  <si>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</si>
  <si>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</si>
  <si>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</si>
  <si>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</si>
  <si>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</si>
  <si>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</si>
  <si>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</si>
  <si>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</si>
  <si>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</si>
  <si>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</si>
  <si>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</si>
  <si>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</si>
  <si>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</si>
  <si>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</si>
  <si>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</si>
  <si>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</si>
  <si>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</si>
  <si>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</si>
  <si>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</si>
  <si>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</si>
  <si>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</si>
  <si>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</si>
  <si>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</si>
  <si>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</si>
  <si>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</si>
  <si>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</si>
  <si>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</si>
  <si>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</si>
  <si>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</si>
  <si>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</si>
  <si>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</si>
  <si>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</si>
  <si>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</si>
  <si>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</si>
  <si>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</si>
  <si>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</si>
  <si>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</si>
  <si>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</si>
  <si>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</si>
  <si>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</si>
  <si>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</si>
  <si>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</si>
  <si>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</si>
  <si>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</si>
  <si>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</si>
  <si>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</si>
  <si>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</si>
  <si>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</si>
  <si>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</si>
  <si>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</si>
  <si>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</si>
  <si>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</si>
  <si>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</si>
  <si>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</si>
  <si>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</si>
  <si>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</si>
  <si>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</si>
  <si>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</si>
  <si>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</si>
  <si>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</si>
  <si>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</si>
  <si>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</si>
  <si>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</si>
  <si>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</si>
  <si>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</si>
  <si>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</si>
  <si>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浄化ｾﾝﾀｰは平成8年度から供用を開始し、24年が経過しているため、施設の老朽化が進んでいる。
　今後、施設の維持補修費は増えると想定されるため、令和元年度に策定した事業計画に基づき適切な維持管理に努める。
　管渠は平成8年度に敷設してから24年を経過しているが老朽化は見られない。
　今後は、令和元年度に策定したｽﾄｯｸﾏﾈｼﾞﾒﾝﾄ計画に基づき適切な維持管理に努める。</t>
    <rPh sb="1" eb="3">
      <t>ジョウカ</t>
    </rPh>
    <rPh sb="8" eb="10">
      <t>ヘイセイ</t>
    </rPh>
    <rPh sb="11" eb="13">
      <t>ネンド</t>
    </rPh>
    <rPh sb="15" eb="17">
      <t>キョウヨウ</t>
    </rPh>
    <rPh sb="18" eb="20">
      <t>カイシ</t>
    </rPh>
    <rPh sb="24" eb="25">
      <t>ネン</t>
    </rPh>
    <rPh sb="26" eb="28">
      <t>ケイカ</t>
    </rPh>
    <rPh sb="35" eb="37">
      <t>シセツ</t>
    </rPh>
    <rPh sb="38" eb="41">
      <t>ロウキュウカ</t>
    </rPh>
    <rPh sb="42" eb="43">
      <t>スス</t>
    </rPh>
    <rPh sb="50" eb="52">
      <t>コンゴ</t>
    </rPh>
    <rPh sb="53" eb="55">
      <t>シセツ</t>
    </rPh>
    <rPh sb="56" eb="58">
      <t>イジ</t>
    </rPh>
    <rPh sb="58" eb="60">
      <t>ホシュウ</t>
    </rPh>
    <rPh sb="60" eb="61">
      <t>ヒ</t>
    </rPh>
    <rPh sb="62" eb="63">
      <t>フ</t>
    </rPh>
    <rPh sb="66" eb="68">
      <t>ソウテイ</t>
    </rPh>
    <rPh sb="74" eb="75">
      <t>レイ</t>
    </rPh>
    <rPh sb="75" eb="76">
      <t>ワ</t>
    </rPh>
    <rPh sb="76" eb="77">
      <t>モト</t>
    </rPh>
    <rPh sb="77" eb="79">
      <t>ネンド</t>
    </rPh>
    <rPh sb="80" eb="82">
      <t>サクテイ</t>
    </rPh>
    <rPh sb="84" eb="86">
      <t>ジギョウ</t>
    </rPh>
    <rPh sb="86" eb="88">
      <t>ケイカク</t>
    </rPh>
    <rPh sb="89" eb="90">
      <t>モト</t>
    </rPh>
    <rPh sb="92" eb="94">
      <t>テキセツ</t>
    </rPh>
    <rPh sb="95" eb="97">
      <t>イジ</t>
    </rPh>
    <rPh sb="97" eb="99">
      <t>カンリ</t>
    </rPh>
    <rPh sb="100" eb="101">
      <t>ツト</t>
    </rPh>
    <rPh sb="106" eb="107">
      <t>カン</t>
    </rPh>
    <rPh sb="107" eb="108">
      <t>キョ</t>
    </rPh>
    <rPh sb="109" eb="111">
      <t>ヘイセイ</t>
    </rPh>
    <rPh sb="112" eb="114">
      <t>ネンド</t>
    </rPh>
    <rPh sb="115" eb="117">
      <t>フセツ</t>
    </rPh>
    <rPh sb="123" eb="124">
      <t>ネン</t>
    </rPh>
    <rPh sb="125" eb="127">
      <t>ケイカ</t>
    </rPh>
    <rPh sb="132" eb="135">
      <t>ロウキュウカ</t>
    </rPh>
    <rPh sb="136" eb="137">
      <t>ミ</t>
    </rPh>
    <rPh sb="144" eb="146">
      <t>コンゴ</t>
    </rPh>
    <rPh sb="148" eb="149">
      <t>レイ</t>
    </rPh>
    <rPh sb="149" eb="150">
      <t>ワ</t>
    </rPh>
    <rPh sb="150" eb="152">
      <t>ガンネン</t>
    </rPh>
    <rPh sb="152" eb="153">
      <t>ド</t>
    </rPh>
    <rPh sb="154" eb="156">
      <t>サクテイ</t>
    </rPh>
    <rPh sb="169" eb="171">
      <t>ケイカク</t>
    </rPh>
    <rPh sb="172" eb="173">
      <t>モト</t>
    </rPh>
    <rPh sb="175" eb="177">
      <t>テキセツ</t>
    </rPh>
    <rPh sb="178" eb="180">
      <t>イジ</t>
    </rPh>
    <rPh sb="180" eb="182">
      <t>カンリ</t>
    </rPh>
    <rPh sb="183" eb="184">
      <t>ツト</t>
    </rPh>
    <phoneticPr fontId="4"/>
  </si>
  <si>
    <t>　普及率は、84.21％であり、漁業集落排水事業と合わせると100％となっている。
　水洗化率は95.1％であり、漁業集落排水事業と合わせて95.3％である。
　今後も引続き未接続世帯の加入促進を図り、水洗化率の向上を目指す。
　浄化ｾﾝﾀｰは供用開始から24年が経過し、施設の老朽化が進んでいる。
　今後、施設の維持補修費が増えると見込まれるが、令和元年度に策定した事業計画及びｽﾄｯｸﾏﾈｼﾞﾒﾝﾄ計画に基づいて経営の健全化を図りながら下水道の安定的・持続的な運営に努める。</t>
    <rPh sb="1" eb="3">
      <t>フキュウ</t>
    </rPh>
    <rPh sb="3" eb="4">
      <t>リツ</t>
    </rPh>
    <rPh sb="16" eb="18">
      <t>ギョギョウ</t>
    </rPh>
    <rPh sb="18" eb="20">
      <t>シュウラク</t>
    </rPh>
    <rPh sb="20" eb="22">
      <t>ハイスイ</t>
    </rPh>
    <rPh sb="22" eb="24">
      <t>ジギョウ</t>
    </rPh>
    <rPh sb="25" eb="26">
      <t>ア</t>
    </rPh>
    <rPh sb="43" eb="46">
      <t>スイセンカ</t>
    </rPh>
    <rPh sb="46" eb="47">
      <t>リツ</t>
    </rPh>
    <rPh sb="57" eb="59">
      <t>ギョギョウ</t>
    </rPh>
    <rPh sb="59" eb="61">
      <t>シュウラク</t>
    </rPh>
    <rPh sb="61" eb="63">
      <t>ハイスイ</t>
    </rPh>
    <rPh sb="63" eb="65">
      <t>ジギョウ</t>
    </rPh>
    <rPh sb="66" eb="67">
      <t>ア</t>
    </rPh>
    <rPh sb="81" eb="83">
      <t>コンゴ</t>
    </rPh>
    <rPh sb="84" eb="86">
      <t>ヒキツヅ</t>
    </rPh>
    <rPh sb="87" eb="90">
      <t>ミセツゾク</t>
    </rPh>
    <rPh sb="90" eb="92">
      <t>セタイ</t>
    </rPh>
    <rPh sb="93" eb="95">
      <t>カニュウ</t>
    </rPh>
    <rPh sb="95" eb="97">
      <t>ソクシン</t>
    </rPh>
    <rPh sb="98" eb="99">
      <t>ハカ</t>
    </rPh>
    <rPh sb="101" eb="104">
      <t>スイセンカ</t>
    </rPh>
    <rPh sb="104" eb="105">
      <t>リツ</t>
    </rPh>
    <rPh sb="106" eb="108">
      <t>コウジョウ</t>
    </rPh>
    <rPh sb="109" eb="111">
      <t>メザ</t>
    </rPh>
    <rPh sb="115" eb="117">
      <t>ジョウカ</t>
    </rPh>
    <rPh sb="122" eb="124">
      <t>キョウヨウ</t>
    </rPh>
    <rPh sb="124" eb="126">
      <t>カイシ</t>
    </rPh>
    <rPh sb="130" eb="131">
      <t>ネン</t>
    </rPh>
    <rPh sb="132" eb="134">
      <t>ケイカ</t>
    </rPh>
    <rPh sb="136" eb="138">
      <t>シセツ</t>
    </rPh>
    <rPh sb="139" eb="142">
      <t>ロウキュウカ</t>
    </rPh>
    <rPh sb="143" eb="144">
      <t>スス</t>
    </rPh>
    <rPh sb="151" eb="153">
      <t>コンゴ</t>
    </rPh>
    <rPh sb="154" eb="156">
      <t>シセツ</t>
    </rPh>
    <rPh sb="157" eb="159">
      <t>イジ</t>
    </rPh>
    <rPh sb="159" eb="161">
      <t>ホシュウ</t>
    </rPh>
    <rPh sb="161" eb="162">
      <t>ヒ</t>
    </rPh>
    <rPh sb="163" eb="164">
      <t>フ</t>
    </rPh>
    <rPh sb="167" eb="169">
      <t>ミコ</t>
    </rPh>
    <rPh sb="174" eb="175">
      <t>レイ</t>
    </rPh>
    <rPh sb="175" eb="176">
      <t>ワ</t>
    </rPh>
    <rPh sb="176" eb="178">
      <t>ガンネン</t>
    </rPh>
    <rPh sb="178" eb="179">
      <t>ド</t>
    </rPh>
    <rPh sb="180" eb="182">
      <t>サクテイ</t>
    </rPh>
    <rPh sb="184" eb="186">
      <t>ジギョウ</t>
    </rPh>
    <rPh sb="186" eb="188">
      <t>ケイカク</t>
    </rPh>
    <rPh sb="188" eb="189">
      <t>オヨ</t>
    </rPh>
    <rPh sb="201" eb="203">
      <t>ケイカク</t>
    </rPh>
    <rPh sb="204" eb="205">
      <t>モト</t>
    </rPh>
    <rPh sb="208" eb="210">
      <t>ケイエイ</t>
    </rPh>
    <rPh sb="211" eb="214">
      <t>ケンゼンカ</t>
    </rPh>
    <rPh sb="215" eb="216">
      <t>ハカ</t>
    </rPh>
    <rPh sb="220" eb="222">
      <t>ゲスイ</t>
    </rPh>
    <rPh sb="222" eb="223">
      <t>ドウ</t>
    </rPh>
    <rPh sb="224" eb="227">
      <t>アンテイテキ</t>
    </rPh>
    <rPh sb="228" eb="231">
      <t>ジゾクテキ</t>
    </rPh>
    <rPh sb="232" eb="234">
      <t>ウンエイ</t>
    </rPh>
    <rPh sb="235" eb="236">
      <t>ツト</t>
    </rPh>
    <phoneticPr fontId="4"/>
  </si>
  <si>
    <t>①収益的収支比率は、人口減少による使用料収入の減収及び施設等の老朽化に伴う維持管理費の増額に伴い経営状況は悪化している。使用料金の値上については離島地域のため慎重に協議を進めていき、維持管理費の節減に努める。
②債務残高については、浄化ｾﾝﾀｰ建設費や船団方式建設費負担金等の施設整備に村債を発行しているが、ﾋﾟｰｸ時の平成10年度以降毎年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⑤経費回収率については、歳出削減策を行っているが、類似団体平均より低く推移している。使用料金の値上は慎重に協議していき、引続き維持管理費の節減に努め、経営の健全化を図る。
⑥汚水処理原価は、維持管理費の増額に伴い類似団体及び国平均と比較して高くなっており、今後も高くなると想定される。引続き接続率の向上による有収水量の増加及び維持管理費の節減に努め、経営の健全化を図る。
⑦施設利用率は、人口減少に伴う有収水量の減少により減少傾向にある。また、令和元年度に事業計画、ｽﾄｯｸﾏﾈｼﾞﾒﾝﾄ計画を策定し適切な施設規模を把握している。
⑧水洗化率は、公共用水域の水質保全のため加入促進に努めてきた結果、類似団体と比較して高く推移している。今後も未接続世帯への普及促進を図り、水洗化率の向上に努める。</t>
    <rPh sb="1" eb="4">
      <t>シュウエキテキ</t>
    </rPh>
    <rPh sb="4" eb="6">
      <t>シュウシ</t>
    </rPh>
    <rPh sb="6" eb="8">
      <t>ヒリツ</t>
    </rPh>
    <rPh sb="10" eb="12">
      <t>ジンコウ</t>
    </rPh>
    <rPh sb="12" eb="14">
      <t>ゲンショウ</t>
    </rPh>
    <rPh sb="17" eb="19">
      <t>シヨウ</t>
    </rPh>
    <rPh sb="19" eb="20">
      <t>リョウ</t>
    </rPh>
    <rPh sb="20" eb="22">
      <t>シュウニュウ</t>
    </rPh>
    <rPh sb="23" eb="25">
      <t>ゲンシュウ</t>
    </rPh>
    <rPh sb="25" eb="26">
      <t>オヨ</t>
    </rPh>
    <rPh sb="27" eb="29">
      <t>シセツ</t>
    </rPh>
    <rPh sb="29" eb="30">
      <t>ナド</t>
    </rPh>
    <rPh sb="31" eb="34">
      <t>ロウキュウカ</t>
    </rPh>
    <rPh sb="35" eb="36">
      <t>トモナ</t>
    </rPh>
    <rPh sb="37" eb="39">
      <t>イジ</t>
    </rPh>
    <rPh sb="39" eb="42">
      <t>カンリヒ</t>
    </rPh>
    <rPh sb="43" eb="45">
      <t>ゾウガク</t>
    </rPh>
    <rPh sb="46" eb="47">
      <t>トモナ</t>
    </rPh>
    <rPh sb="48" eb="50">
      <t>ケイエイ</t>
    </rPh>
    <rPh sb="50" eb="52">
      <t>ジョウキョウ</t>
    </rPh>
    <rPh sb="53" eb="55">
      <t>アッカ</t>
    </rPh>
    <rPh sb="60" eb="62">
      <t>シヨウ</t>
    </rPh>
    <rPh sb="62" eb="63">
      <t>リョウ</t>
    </rPh>
    <rPh sb="63" eb="64">
      <t>カネ</t>
    </rPh>
    <rPh sb="65" eb="67">
      <t>ネアゲ</t>
    </rPh>
    <rPh sb="72" eb="74">
      <t>リトウ</t>
    </rPh>
    <rPh sb="74" eb="76">
      <t>チイキ</t>
    </rPh>
    <rPh sb="79" eb="81">
      <t>シンチョウ</t>
    </rPh>
    <rPh sb="82" eb="84">
      <t>キョウギ</t>
    </rPh>
    <rPh sb="85" eb="86">
      <t>スス</t>
    </rPh>
    <rPh sb="91" eb="93">
      <t>イジ</t>
    </rPh>
    <rPh sb="93" eb="96">
      <t>カンリヒ</t>
    </rPh>
    <rPh sb="97" eb="99">
      <t>セツゲン</t>
    </rPh>
    <rPh sb="100" eb="101">
      <t>ツト</t>
    </rPh>
    <rPh sb="106" eb="108">
      <t>サイム</t>
    </rPh>
    <rPh sb="108" eb="110">
      <t>ザンダカ</t>
    </rPh>
    <rPh sb="116" eb="118">
      <t>ジョウカ</t>
    </rPh>
    <rPh sb="122" eb="125">
      <t>ケンセツヒ</t>
    </rPh>
    <rPh sb="126" eb="128">
      <t>センダン</t>
    </rPh>
    <rPh sb="128" eb="130">
      <t>ホウシキ</t>
    </rPh>
    <rPh sb="130" eb="133">
      <t>ケンセツヒ</t>
    </rPh>
    <rPh sb="133" eb="136">
      <t>フタンキン</t>
    </rPh>
    <rPh sb="136" eb="137">
      <t>ナド</t>
    </rPh>
    <rPh sb="138" eb="140">
      <t>シセツ</t>
    </rPh>
    <rPh sb="140" eb="142">
      <t>セイビ</t>
    </rPh>
    <rPh sb="143" eb="145">
      <t>ソンサイ</t>
    </rPh>
    <rPh sb="146" eb="148">
      <t>ハッコウ</t>
    </rPh>
    <rPh sb="158" eb="159">
      <t>ジ</t>
    </rPh>
    <rPh sb="160" eb="162">
      <t>ヘイセイ</t>
    </rPh>
    <rPh sb="164" eb="166">
      <t>ネンド</t>
    </rPh>
    <rPh sb="166" eb="168">
      <t>イコウ</t>
    </rPh>
    <rPh sb="168" eb="170">
      <t>マイトシ</t>
    </rPh>
    <rPh sb="170" eb="172">
      <t>サイム</t>
    </rPh>
    <rPh sb="172" eb="174">
      <t>ザンダカ</t>
    </rPh>
    <rPh sb="175" eb="177">
      <t>ゲンショウ</t>
    </rPh>
    <rPh sb="185" eb="188">
      <t>コウネンド</t>
    </rPh>
    <rPh sb="189" eb="191">
      <t>フタン</t>
    </rPh>
    <rPh sb="199" eb="202">
      <t>コウフゼイ</t>
    </rPh>
    <rPh sb="202" eb="204">
      <t>ソチ</t>
    </rPh>
    <rPh sb="205" eb="206">
      <t>ナ</t>
    </rPh>
    <rPh sb="207" eb="209">
      <t>ソンサイ</t>
    </rPh>
    <rPh sb="210" eb="212">
      <t>ハッコウ</t>
    </rPh>
    <rPh sb="216" eb="218">
      <t>ショウカン</t>
    </rPh>
    <rPh sb="220" eb="222">
      <t>イッパン</t>
    </rPh>
    <rPh sb="222" eb="224">
      <t>カイケイ</t>
    </rPh>
    <rPh sb="227" eb="229">
      <t>クリイレ</t>
    </rPh>
    <rPh sb="229" eb="230">
      <t>キン</t>
    </rPh>
    <rPh sb="231" eb="232">
      <t>ア</t>
    </rPh>
    <rPh sb="239" eb="241">
      <t>キギョウ</t>
    </rPh>
    <rPh sb="241" eb="242">
      <t>サイ</t>
    </rPh>
    <rPh sb="242" eb="244">
      <t>ザンダカ</t>
    </rPh>
    <rPh sb="244" eb="245">
      <t>タイ</t>
    </rPh>
    <rPh sb="245" eb="247">
      <t>ジギョウ</t>
    </rPh>
    <rPh sb="247" eb="249">
      <t>キボ</t>
    </rPh>
    <rPh sb="249" eb="251">
      <t>ヒリツ</t>
    </rPh>
    <rPh sb="263" eb="265">
      <t>ケイヒ</t>
    </rPh>
    <rPh sb="265" eb="267">
      <t>カイシュウ</t>
    </rPh>
    <rPh sb="267" eb="268">
      <t>リツ</t>
    </rPh>
    <rPh sb="274" eb="276">
      <t>サイシュツ</t>
    </rPh>
    <rPh sb="276" eb="278">
      <t>サクゲン</t>
    </rPh>
    <rPh sb="278" eb="279">
      <t>サク</t>
    </rPh>
    <rPh sb="280" eb="281">
      <t>オコナ</t>
    </rPh>
    <rPh sb="287" eb="289">
      <t>ルイジ</t>
    </rPh>
    <rPh sb="289" eb="291">
      <t>ダンタイ</t>
    </rPh>
    <rPh sb="291" eb="293">
      <t>ヘイキン</t>
    </rPh>
    <rPh sb="295" eb="296">
      <t>ヒク</t>
    </rPh>
    <rPh sb="297" eb="299">
      <t>スイイ</t>
    </rPh>
    <rPh sb="304" eb="306">
      <t>シヨウ</t>
    </rPh>
    <rPh sb="306" eb="307">
      <t>リョウ</t>
    </rPh>
    <rPh sb="307" eb="308">
      <t>キン</t>
    </rPh>
    <rPh sb="309" eb="311">
      <t>ネアゲ</t>
    </rPh>
    <rPh sb="312" eb="314">
      <t>シンチョウ</t>
    </rPh>
    <rPh sb="315" eb="317">
      <t>キョウギ</t>
    </rPh>
    <rPh sb="322" eb="324">
      <t>ヒキツヅ</t>
    </rPh>
    <rPh sb="325" eb="327">
      <t>イジ</t>
    </rPh>
    <rPh sb="327" eb="330">
      <t>カンリヒ</t>
    </rPh>
    <rPh sb="331" eb="333">
      <t>セツゲン</t>
    </rPh>
    <rPh sb="334" eb="335">
      <t>ツト</t>
    </rPh>
    <rPh sb="337" eb="339">
      <t>ケイエイ</t>
    </rPh>
    <rPh sb="340" eb="343">
      <t>ケンゼンカ</t>
    </rPh>
    <rPh sb="344" eb="345">
      <t>ハカ</t>
    </rPh>
    <rPh sb="349" eb="351">
      <t>オスイ</t>
    </rPh>
    <rPh sb="351" eb="353">
      <t>ショリ</t>
    </rPh>
    <rPh sb="353" eb="355">
      <t>ゲンカ</t>
    </rPh>
    <rPh sb="357" eb="359">
      <t>イジ</t>
    </rPh>
    <rPh sb="359" eb="362">
      <t>カンリヒ</t>
    </rPh>
    <rPh sb="363" eb="365">
      <t>ゾウガク</t>
    </rPh>
    <rPh sb="366" eb="367">
      <t>トモナ</t>
    </rPh>
    <rPh sb="368" eb="370">
      <t>ルイジ</t>
    </rPh>
    <rPh sb="370" eb="372">
      <t>ダンタイ</t>
    </rPh>
    <rPh sb="372" eb="373">
      <t>オヨ</t>
    </rPh>
    <rPh sb="374" eb="375">
      <t>クニ</t>
    </rPh>
    <rPh sb="375" eb="377">
      <t>ヘイキン</t>
    </rPh>
    <rPh sb="378" eb="380">
      <t>ヒカク</t>
    </rPh>
    <rPh sb="382" eb="383">
      <t>タカ</t>
    </rPh>
    <rPh sb="390" eb="392">
      <t>コンゴ</t>
    </rPh>
    <rPh sb="393" eb="394">
      <t>タカ</t>
    </rPh>
    <rPh sb="398" eb="400">
      <t>ソウテイ</t>
    </rPh>
    <rPh sb="449" eb="451">
      <t>シセツ</t>
    </rPh>
    <rPh sb="451" eb="454">
      <t>リヨウリツ</t>
    </rPh>
    <rPh sb="456" eb="458">
      <t>ジンコウ</t>
    </rPh>
    <rPh sb="458" eb="460">
      <t>ゲンショウ</t>
    </rPh>
    <rPh sb="461" eb="462">
      <t>トモナ</t>
    </rPh>
    <rPh sb="484" eb="485">
      <t>レイ</t>
    </rPh>
    <rPh sb="485" eb="486">
      <t>ワ</t>
    </rPh>
    <rPh sb="486" eb="488">
      <t>ガンネン</t>
    </rPh>
    <rPh sb="488" eb="489">
      <t>ド</t>
    </rPh>
    <rPh sb="490" eb="492">
      <t>ジギョウ</t>
    </rPh>
    <rPh sb="492" eb="494">
      <t>ケイカク</t>
    </rPh>
    <rPh sb="506" eb="508">
      <t>ケイカク</t>
    </rPh>
    <rPh sb="509" eb="511">
      <t>サクテイ</t>
    </rPh>
    <rPh sb="512" eb="514">
      <t>テキセツ</t>
    </rPh>
    <rPh sb="515" eb="517">
      <t>シセツ</t>
    </rPh>
    <rPh sb="517" eb="519">
      <t>キボ</t>
    </rPh>
    <rPh sb="520" eb="522">
      <t>ハアク</t>
    </rPh>
    <rPh sb="529" eb="532">
      <t>スイセンカ</t>
    </rPh>
    <rPh sb="532" eb="533">
      <t>リツ</t>
    </rPh>
    <rPh sb="535" eb="538">
      <t>コウキョウヨウ</t>
    </rPh>
    <rPh sb="538" eb="540">
      <t>スイイキ</t>
    </rPh>
    <rPh sb="541" eb="543">
      <t>スイシツ</t>
    </rPh>
    <rPh sb="543" eb="545">
      <t>ホゼン</t>
    </rPh>
    <rPh sb="548" eb="549">
      <t>カ</t>
    </rPh>
    <rPh sb="549" eb="550">
      <t>ニュウ</t>
    </rPh>
    <rPh sb="550" eb="552">
      <t>ソクシン</t>
    </rPh>
    <rPh sb="553" eb="554">
      <t>ツト</t>
    </rPh>
    <rPh sb="558" eb="560">
      <t>ケッカ</t>
    </rPh>
    <rPh sb="561" eb="563">
      <t>ルイジ</t>
    </rPh>
    <rPh sb="563" eb="565">
      <t>ダンタイ</t>
    </rPh>
    <rPh sb="566" eb="568">
      <t>ヒカク</t>
    </rPh>
    <rPh sb="570" eb="571">
      <t>タカ</t>
    </rPh>
    <rPh sb="572" eb="574">
      <t>スイイ</t>
    </rPh>
    <rPh sb="579" eb="581">
      <t>コンゴ</t>
    </rPh>
    <rPh sb="582" eb="585">
      <t>ミセツゾク</t>
    </rPh>
    <rPh sb="585" eb="587">
      <t>セタイ</t>
    </rPh>
    <rPh sb="589" eb="591">
      <t>フキュウ</t>
    </rPh>
    <rPh sb="591" eb="593">
      <t>ソクシン</t>
    </rPh>
    <rPh sb="594" eb="595">
      <t>ハカ</t>
    </rPh>
    <rPh sb="597" eb="600">
      <t>スイセンカ</t>
    </rPh>
    <rPh sb="600" eb="601">
      <t>リツ</t>
    </rPh>
    <rPh sb="602" eb="604">
      <t>コウジョウ</t>
    </rPh>
    <rPh sb="605" eb="60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</si>
</sst>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2E-44F9-AAD8-986CB223A6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C52E-44F9-AAD8-986CB223A6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31.18</c:v>
                </c:pt>
                <c:pt idx="1">
                  <c:v>29.31</c:v>
                </c:pt>
                <c:pt idx="2">
                  <c:v>29.03</c:v>
                </c:pt>
                <c:pt idx="3">
                  <c:v>28.75</c:v>
                </c:pt>
                <c:pt idx="4">
                  <c:v>29.51</c:v>
                </c:pt>
              </c:numCache>
            </c:numRef>
          </c:val>
          <c:extLst>
            <c:ext xmlns:c16="http://schemas.microsoft.com/office/drawing/2014/chart" uri="{C3380CC4-5D6E-409C-BE32-E72D297353CC}">
              <c16:uniqueId val="{00000000-BEA5-46D2-9846-C8507D061F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BEA5-46D2-9846-C8507D061F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93.81</c:v>
                </c:pt>
                <c:pt idx="1">
                  <c:v>93.91</c:v>
                </c:pt>
                <c:pt idx="2">
                  <c:v>94.66</c:v>
                </c:pt>
                <c:pt idx="3">
                  <c:v>95.23</c:v>
                </c:pt>
                <c:pt idx="4">
                  <c:v>95.16</c:v>
                </c:pt>
              </c:numCache>
            </c:numRef>
          </c:val>
          <c:extLst>
            <c:ext xmlns:c16="http://schemas.microsoft.com/office/drawing/2014/chart" uri="{C3380CC4-5D6E-409C-BE32-E72D297353CC}">
              <c16:uniqueId val="{00000000-AD00-4473-BA87-90B5546524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D00-4473-BA87-90B5546524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99.95</c:v>
                </c:pt>
                <c:pt idx="1">
                  <c:v>99.91</c:v>
                </c:pt>
                <c:pt idx="2">
                  <c:v>99.89</c:v>
                </c:pt>
                <c:pt idx="3">
                  <c:v>100.03</c:v>
                </c:pt>
                <c:pt idx="4">
                  <c:v>84.85</c:v>
                </c:pt>
              </c:numCache>
            </c:numRef>
          </c:val>
          <c:extLst>
            <c:ext xmlns:c16="http://schemas.microsoft.com/office/drawing/2014/chart" uri="{C3380CC4-5D6E-409C-BE32-E72D297353CC}">
              <c16:uniqueId val="{00000000-7984-45C5-B6E6-9A4B367EF3A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84-45C5-B6E6-9A4B367EF3A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C9-4531-A607-C577932C71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9-4531-A607-C577932C71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CB-47E8-820A-77309467A9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CB-47E8-820A-77309467A9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B6-4EB7-9996-C35DE2E4BC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B6-4EB7-9996-C35DE2E4BC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3F-4300-9837-26CDAE0FB3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3F-4300-9837-26CDAE0FB3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144.05000000000001</c:v>
                </c:pt>
                <c:pt idx="2">
                  <c:v>360.11</c:v>
                </c:pt>
                <c:pt idx="3" formatCode="#,##0.00;&quot;△&quot;#,##0.00">
                  <c:v>0</c:v>
                </c:pt>
                <c:pt idx="4" formatCode="#,##0.00;&quot;△&quot;#,##0.00">
                  <c:v>0</c:v>
                </c:pt>
              </c:numCache>
            </c:numRef>
          </c:val>
          <c:extLst>
            <c:ext xmlns:c16="http://schemas.microsoft.com/office/drawing/2014/chart" uri="{C3380CC4-5D6E-409C-BE32-E72D297353CC}">
              <c16:uniqueId val="{00000000-F29B-4D27-99C0-4CF69A052D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F29B-4D27-99C0-4CF69A052D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62.26</c:v>
                </c:pt>
                <c:pt idx="1">
                  <c:v>62.98</c:v>
                </c:pt>
                <c:pt idx="2">
                  <c:v>58.24</c:v>
                </c:pt>
                <c:pt idx="3">
                  <c:v>61.72</c:v>
                </c:pt>
                <c:pt idx="4">
                  <c:v>49.49</c:v>
                </c:pt>
              </c:numCache>
            </c:numRef>
          </c:val>
          <c:extLst>
            <c:ext xmlns:c16="http://schemas.microsoft.com/office/drawing/2014/chart" uri="{C3380CC4-5D6E-409C-BE32-E72D297353CC}">
              <c16:uniqueId val="{00000000-A163-4B26-A6F6-5889E4F4C1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163-4B26-A6F6-5889E4F4C1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188.87</c:v>
                </c:pt>
                <c:pt idx="1">
                  <c:v>187.33</c:v>
                </c:pt>
                <c:pt idx="2">
                  <c:v>201.97</c:v>
                </c:pt>
                <c:pt idx="3">
                  <c:v>193.32</c:v>
                </c:pt>
                <c:pt idx="4">
                  <c:v>243.91</c:v>
                </c:pt>
              </c:numCache>
            </c:numRef>
          </c:val>
          <c:extLst>
            <c:ext xmlns:c16="http://schemas.microsoft.com/office/drawing/2014/chart" uri="{C3380CC4-5D6E-409C-BE32-E72D297353CC}">
              <c16:uniqueId val="{00000000-22B3-46AC-AEC8-4924192AB9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2B3-46AC-AEC8-4924192AB9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姫島村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1933</v>
      </c>
      <c r="AM8" s="69"/>
      <c r="AN8" s="69"/>
      <c r="AO8" s="69"/>
      <c r="AP8" s="69"/>
      <c r="AQ8" s="69"/>
      <c r="AR8" s="69"/>
      <c r="AS8" s="69"/>
      <c r="AT8" s="68">
        <f>データ!T6</f>
        <v>6.99</v>
      </c>
      <c r="AU8" s="68"/>
      <c r="AV8" s="68"/>
      <c r="AW8" s="68"/>
      <c r="AX8" s="68"/>
      <c r="AY8" s="68"/>
      <c r="AZ8" s="68"/>
      <c r="BA8" s="68"/>
      <c r="BB8" s="68">
        <f>データ!U6</f>
        <v>276.54000000000002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84.21</v>
      </c>
      <c r="Q10" s="68"/>
      <c r="R10" s="68"/>
      <c r="S10" s="68"/>
      <c r="T10" s="68"/>
      <c r="U10" s="68"/>
      <c r="V10" s="68"/>
      <c r="W10" s="68">
        <f>データ!Q6</f>
        <v>93.59</v>
      </c>
      <c r="X10" s="68"/>
      <c r="Y10" s="68"/>
      <c r="Z10" s="68"/>
      <c r="AA10" s="68"/>
      <c r="AB10" s="68"/>
      <c r="AC10" s="68"/>
      <c r="AD10" s="69">
        <f>データ!R6</f>
        <v>2200</v>
      </c>
      <c r="AE10" s="69"/>
      <c r="AF10" s="69"/>
      <c r="AG10" s="69"/>
      <c r="AH10" s="69"/>
      <c r="AI10" s="69"/>
      <c r="AJ10" s="69"/>
      <c r="AK10" s="2"/>
      <c r="AL10" s="69">
        <f>データ!V6</f>
        <v>1610</v>
      </c>
      <c r="AM10" s="69"/>
      <c r="AN10" s="69"/>
      <c r="AO10" s="69"/>
      <c r="AP10" s="69"/>
      <c r="AQ10" s="69"/>
      <c r="AR10" s="69"/>
      <c r="AS10" s="69"/>
      <c r="AT10" s="68">
        <f>データ!W6</f>
        <v>0.71</v>
      </c>
      <c r="AU10" s="68"/>
      <c r="AV10" s="68"/>
      <c r="AW10" s="68"/>
      <c r="AX10" s="68"/>
      <c r="AY10" s="68"/>
      <c r="AZ10" s="68"/>
      <c r="BA10" s="68"/>
      <c r="BB10" s="68">
        <f>データ!X6</f>
        <v>2267.61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GIQb7vHnRpz9VIIMCCHdmTS2R3bIT0H3+4qdnLrXbsarFJz8JIPDyuu8pF0rYsktExHomKaxPsyluAgDI0Ojdg==" saltValue="N8Mp6dtxl/eEktDA3pfN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443221</v>
      </c>
      <c r="D6" s="33">
        <f t="shared" si="3"/>
        <v>47</v>
      </c>
      <c r="E6" s="33">
        <f t="shared" si="3"/>
        <v>17</v>
      </c>
      <c r="F6" s="33">
        <f t="shared" si="3"/>
        <v>4</v>
      </c>
      <c r="G6" s="33">
        <f t="shared" si="3"/>
        <v>0</v>
      </c>
      <c r="H6" s="33" t="str">
        <f t="shared" si="3"/>
        <v>大分県　姫島村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84.21</v>
      </c>
      <c r="Q6" s="34">
        <f t="shared" si="3"/>
        <v>93.59</v>
      </c>
      <c r="R6" s="34">
        <f t="shared" si="3"/>
        <v>2200</v>
      </c>
      <c r="S6" s="34">
        <f t="shared" si="3"/>
        <v>1933</v>
      </c>
      <c r="T6" s="34">
        <f t="shared" si="3"/>
        <v>6.99</v>
      </c>
      <c r="U6" s="34">
        <f t="shared" si="3"/>
        <v>276.54000000000002</v>
      </c>
      <c r="V6" s="34">
        <f t="shared" si="3"/>
        <v>1610</v>
      </c>
      <c r="W6" s="34">
        <f t="shared" si="3"/>
        <v>0.71</v>
      </c>
      <c r="X6" s="34">
        <f t="shared" si="3"/>
        <v>2267.61</v>
      </c>
      <c r="Y6" s="35">
        <f>IF(Y7="",NA(),Y7)</f>
        <v>99.95</v>
      </c>
      <c r="Z6" s="35">
        <f t="shared" ref="Z6:AH6" si="4">IF(Z7="",NA(),Z7)</f>
        <v>99.91</v>
      </c>
      <c r="AA6" s="35">
        <f t="shared" si="4"/>
        <v>99.89</v>
      </c>
      <c r="AB6" s="35">
        <f t="shared" si="4"/>
        <v>100.03</v>
      </c>
      <c r="AC6" s="35">
        <f t="shared" si="4"/>
        <v>84.85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144.05000000000001</v>
      </c>
      <c r="BH6" s="35">
        <f t="shared" si="7"/>
        <v>360.11</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62.26</v>
      </c>
      <c r="BR6" s="35">
        <f t="shared" ref="BR6:BZ6" si="8">IF(BR7="",NA(),BR7)</f>
        <v>62.98</v>
      </c>
      <c r="BS6" s="35">
        <f t="shared" si="8"/>
        <v>58.24</v>
      </c>
      <c r="BT6" s="35">
        <f t="shared" si="8"/>
        <v>61.72</v>
      </c>
      <c r="BU6" s="35">
        <f t="shared" si="8"/>
        <v>49.49</v>
      </c>
      <c r="BV6" s="35">
        <f t="shared" si="8"/>
        <v>69.87</v>
      </c>
      <c r="BW6" s="35">
        <f t="shared" si="8"/>
        <v>74.3</v>
      </c>
      <c r="BX6" s="35">
        <f t="shared" si="8"/>
        <v>72.260000000000005</v>
      </c>
      <c r="BY6" s="35">
        <f t="shared" si="8"/>
        <v>71.84</v>
      </c>
      <c r="BZ6" s="35">
        <f t="shared" si="8"/>
        <v>73.36</v>
      </c>
      <c r="CA6" s="34" t="str">
        <f>IF(CA7="","",IF(CA7="-","【-】","【"&amp;SUBSTITUTE(TEXT(CA7,"#,##0.00"),"-","△")&amp;"】"))</f>
        <v>【75.29】</v>
      </c>
      <c r="CB6" s="35">
        <f>IF(CB7="",NA(),CB7)</f>
        <v>188.87</v>
      </c>
      <c r="CC6" s="35">
        <f t="shared" ref="CC6:CK6" si="9">IF(CC7="",NA(),CC7)</f>
        <v>187.33</v>
      </c>
      <c r="CD6" s="35">
        <f t="shared" si="9"/>
        <v>201.97</v>
      </c>
      <c r="CE6" s="35">
        <f t="shared" si="9"/>
        <v>193.32</v>
      </c>
      <c r="CF6" s="35">
        <f t="shared" si="9"/>
        <v>243.91</v>
      </c>
      <c r="CG6" s="35">
        <f t="shared" si="9"/>
        <v>234.96</v>
      </c>
      <c r="CH6" s="35">
        <f t="shared" si="9"/>
        <v>221.81</v>
      </c>
      <c r="CI6" s="35">
        <f t="shared" si="9"/>
        <v>230.02</v>
      </c>
      <c r="CJ6" s="35">
        <f t="shared" si="9"/>
        <v>228.47</v>
      </c>
      <c r="CK6" s="35">
        <f t="shared" si="9"/>
        <v>224.88</v>
      </c>
      <c r="CL6" s="34" t="str">
        <f>IF(CL7="","",IF(CL7="-","【-】","【"&amp;SUBSTITUTE(TEXT(CL7,"#,##0.00"),"-","△")&amp;"】"))</f>
        <v>【215.41】</v>
      </c>
      <c r="CM6" s="35">
        <f>IF(CM7="",NA(),CM7)</f>
        <v>31.18</v>
      </c>
      <c r="CN6" s="35">
        <f t="shared" ref="CN6:CV6" si="10">IF(CN7="",NA(),CN7)</f>
        <v>29.31</v>
      </c>
      <c r="CO6" s="35">
        <f t="shared" si="10"/>
        <v>29.03</v>
      </c>
      <c r="CP6" s="35">
        <f t="shared" si="10"/>
        <v>28.75</v>
      </c>
      <c r="CQ6" s="35">
        <f t="shared" si="10"/>
        <v>29.51</v>
      </c>
      <c r="CR6" s="35">
        <f t="shared" si="10"/>
        <v>42.9</v>
      </c>
      <c r="CS6" s="35">
        <f t="shared" si="10"/>
        <v>43.36</v>
      </c>
      <c r="CT6" s="35">
        <f t="shared" si="10"/>
        <v>42.56</v>
      </c>
      <c r="CU6" s="35">
        <f t="shared" si="10"/>
        <v>42.47</v>
      </c>
      <c r="CV6" s="35">
        <f t="shared" si="10"/>
        <v>42.4</v>
      </c>
      <c r="CW6" s="34" t="str">
        <f>IF(CW7="","",IF(CW7="-","【-】","【"&amp;SUBSTITUTE(TEXT(CW7,"#,##0.00"),"-","△")&amp;"】"))</f>
        <v>【42.90】</v>
      </c>
      <c r="CX6" s="35">
        <f>IF(CX7="",NA(),CX7)</f>
        <v>93.81</v>
      </c>
      <c r="CY6" s="35">
        <f t="shared" ref="CY6:DG6" si="11">IF(CY7="",NA(),CY7)</f>
        <v>93.91</v>
      </c>
      <c r="CZ6" s="35">
        <f t="shared" si="11"/>
        <v>94.66</v>
      </c>
      <c r="DA6" s="35">
        <f t="shared" si="11"/>
        <v>95.23</v>
      </c>
      <c r="DB6" s="35">
        <f t="shared" si="11"/>
        <v>95.16</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443221</v>
      </c>
      <c r="D7" s="37">
        <v>47</v>
      </c>
      <c r="E7" s="37">
        <v>17</v>
      </c>
      <c r="F7" s="37">
        <v>4</v>
      </c>
      <c r="G7" s="37">
        <v>0</v>
      </c>
      <c r="H7" s="37" t="s">
        <v>98</v>
      </c>
      <c r="I7" s="37" t="s">
        <v>99</v>
      </c>
      <c r="J7" s="37" t="s">
        <v>100</v>
      </c>
      <c r="K7" s="37" t="s">
        <v>101</v>
      </c>
      <c r="L7" s="37" t="s">
        <v>102</v>
      </c>
      <c r="M7" s="37" t="s">
        <v>103</v>
      </c>
      <c r="N7" s="38" t="s">
        <v>104</v>
      </c>
      <c r="O7" s="38" t="s">
        <v>105</v>
      </c>
      <c r="P7" s="38">
        <v>84.21</v>
      </c>
      <c r="Q7" s="38">
        <v>93.59</v>
      </c>
      <c r="R7" s="38">
        <v>2200</v>
      </c>
      <c r="S7" s="38">
        <v>1933</v>
      </c>
      <c r="T7" s="38">
        <v>6.99</v>
      </c>
      <c r="U7" s="38">
        <v>276.54000000000002</v>
      </c>
      <c r="V7" s="38">
        <v>1610</v>
      </c>
      <c r="W7" s="38">
        <v>0.71</v>
      </c>
      <c r="X7" s="38">
        <v>2267.61</v>
      </c>
      <c r="Y7" s="38">
        <v>99.95</v>
      </c>
      <c r="Z7" s="38">
        <v>99.91</v>
      </c>
      <c r="AA7" s="38">
        <v>99.89</v>
      </c>
      <c r="AB7" s="38">
        <v>100.03</v>
      </c>
      <c r="AC7" s="38">
        <v>84.85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144.05000000000001</v>
      </c>
      <c r="BH7" s="38">
        <v>360.11</v>
      </c>
      <c r="BI7" s="38">
        <v>0</v>
      </c>
      <c r="BJ7" s="38">
        <v>0</v>
      </c>
      <c r="BK7" s="38">
        <v>1298.9100000000001</v>
      </c>
      <c r="BL7" s="38">
        <v>1243.71</v>
      </c>
      <c r="BM7" s="38">
        <v>1194.1500000000001</v>
      </c>
      <c r="BN7" s="38">
        <v>1206.79</v>
      </c>
      <c r="BO7" s="38">
        <v>1258.43</v>
      </c>
      <c r="BP7" s="38">
        <v>1260.21</v>
      </c>
      <c r="BQ7" s="38">
        <v>62.26</v>
      </c>
      <c r="BR7" s="38">
        <v>62.98</v>
      </c>
      <c r="BS7" s="38">
        <v>58.24</v>
      </c>
      <c r="BT7" s="38">
        <v>61.72</v>
      </c>
      <c r="BU7" s="38">
        <v>49.49</v>
      </c>
      <c r="BV7" s="38">
        <v>69.87</v>
      </c>
      <c r="BW7" s="38">
        <v>74.3</v>
      </c>
      <c r="BX7" s="38">
        <v>72.260000000000005</v>
      </c>
      <c r="BY7" s="38">
        <v>71.84</v>
      </c>
      <c r="BZ7" s="38">
        <v>73.36</v>
      </c>
      <c r="CA7" s="38">
        <v>75.290000000000006</v>
      </c>
      <c r="CB7" s="38">
        <v>188.87</v>
      </c>
      <c r="CC7" s="38">
        <v>187.33</v>
      </c>
      <c r="CD7" s="38">
        <v>201.97</v>
      </c>
      <c r="CE7" s="38">
        <v>193.32</v>
      </c>
      <c r="CF7" s="38">
        <v>243.91</v>
      </c>
      <c r="CG7" s="38">
        <v>234.96</v>
      </c>
      <c r="CH7" s="38">
        <v>221.81</v>
      </c>
      <c r="CI7" s="38">
        <v>230.02</v>
      </c>
      <c r="CJ7" s="38">
        <v>228.47</v>
      </c>
      <c r="CK7" s="38">
        <v>224.88</v>
      </c>
      <c r="CL7" s="38">
        <v>215.41</v>
      </c>
      <c r="CM7" s="38">
        <v>31.18</v>
      </c>
      <c r="CN7" s="38">
        <v>29.31</v>
      </c>
      <c r="CO7" s="38">
        <v>29.03</v>
      </c>
      <c r="CP7" s="38">
        <v>28.75</v>
      </c>
      <c r="CQ7" s="38">
        <v>29.51</v>
      </c>
      <c r="CR7" s="38">
        <v>42.9</v>
      </c>
      <c r="CS7" s="38">
        <v>43.36</v>
      </c>
      <c r="CT7" s="38">
        <v>42.56</v>
      </c>
      <c r="CU7" s="38">
        <v>42.47</v>
      </c>
      <c r="CV7" s="38">
        <v>42.4</v>
      </c>
      <c r="CW7" s="38">
        <v>42.9</v>
      </c>
      <c r="CX7" s="38">
        <v>93.81</v>
      </c>
      <c r="CY7" s="38">
        <v>93.91</v>
      </c>
      <c r="CZ7" s="38">
        <v>94.66</v>
      </c>
      <c r="DA7" s="38">
        <v>95.23</v>
      </c>
      <c r="DB7" s="38">
        <v>95.16</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2022-01-21T05:28:53Z</cp:lastPrinted>
  <dcterms:created xsi:type="dcterms:W3CDTF">2021-12-03T07:53:12Z</dcterms:created>
  <dcterms:modified xsi:type="dcterms:W3CDTF">2022-02-02T05:37:56Z</dcterms:modified>
  <cp:category/>
</cp:coreProperties>
</file>