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410上下水道課　002簡水（工務，管理）\【メール一件】\工業用水\令和3年度\20220107【工水】公営企業に係る経営比較分析表（令和２年度決算）の分析等について\"/>
    </mc:Choice>
  </mc:AlternateContent>
  <workbookProtection workbookAlgorithmName="SHA-512" workbookHashValue="bDQuksA3Y6sWolSuFRN1M35cqgh/0JmNyYsaQE7hQDVaRlew2fUi3coYOVZggXqKpK7VD4ETjLnSbmdx9P7A+A==" workbookSaltValue="qWlrGsX1qIDU9sGMoEoDFA==" workbookSpinCount="100000" lockStructure="1"/>
  <bookViews>
    <workbookView xWindow="0" yWindow="0" windowWidth="12255" windowHeight="768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0" i="5" l="1"/>
  <c r="CK10" i="5"/>
  <c r="AS10" i="5"/>
  <c r="F10" i="5"/>
  <c r="DI10" i="5" s="1"/>
  <c r="E10" i="5"/>
  <c r="DS10" i="5" s="1"/>
  <c r="D10" i="5"/>
  <c r="DR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<sst xmlns="http://schemas.openxmlformats.org/spreadsheetml/2006/main" count="262" uniqueCount="108">
  <si>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</si>
  <si>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</si>
  <si>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</si>
  <si>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</si>
  <si>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</si>
  <si>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</si>
  <si>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</si>
  <si>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</si>
  <si>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</si>
  <si>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</si>
  <si>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</si>
  <si>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</si>
  <si>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</si>
  <si>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</si>
  <si>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</si>
  <si>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</si>
  <si>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</si>
  <si>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</si>
  <si>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</si>
  <si>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</si>
  <si>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</si>
  <si>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</si>
  <si>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</si>
  <si>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</si>
  <si>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</si>
  <si>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</si>
  <si>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</si>
  <si>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</si>
  <si>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</si>
  <si>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</si>
  <si>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</si>
  <si>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</si>
  <si>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</si>
  <si>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</si>
  <si>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</si>
  <si>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</si>
  <si>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</si>
  <si>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</si>
  <si>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</si>
  <si>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</si>
  <si>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</si>
  <si>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</si>
  <si>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</si>
  <si>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</si>
  <si>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</si>
  <si>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</si>
  <si>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</si>
  <si>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</si>
  <si>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</si>
  <si>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</si>
  <si>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</si>
  <si>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</si>
  <si>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</si>
  <si>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</si>
  <si>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</si>
  <si>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</si>
  <si>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</si>
  <si>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</si>
  <si>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</si>
  <si>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</si>
  <si>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</si>
  <si>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</si>
  <si>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</si>
  <si>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</si>
  <si>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</si>
  <si>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</si>
  <si>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</si>
  <si>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</si>
  <si>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</si>
  <si>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</si>
  <si>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</si>
  <si>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</si>
  <si>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</si>
  <si>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</si>
  <si>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</si>
  <si>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</si>
  <si>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</si>
  <si>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</si>
  <si>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</si>
  <si>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</si>
  <si>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</si>
  <si>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</si>
  <si>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</si>
  <si>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</si>
  <si>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</si>
  <si>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</si>
  <si>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</si>
  <si>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</si>
  <si>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</si>
  <si>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442143</t>
  </si>
  <si>
    <t>46</t>
  </si>
  <si>
    <t>02</t>
  </si>
  <si>
    <t>0</t>
  </si>
  <si>
    <t>000</t>
  </si>
  <si>
    <t>大分県　国東市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</si>
  <si>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</si>
  <si>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</si>
  <si>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</si>
  <si>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</si>
  <si>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</si>
  <si>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</si>
  <si>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</si>
  <si>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</si>
  <si>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</si>
  <si>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</si>
  <si>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①『経常収支比率』・・・経常費用が経常収益でどの程度賄われているかを示す指標。166%と過去同様平均値を大きく上回っているが、今後更新工事の増加が見込まれるため減少していくと思われる。
③『流動比率』・・・流動負債に対する流動資産の割合で、短期債務に対する支払能力を表す指標。3,318%と過去同様平均値を大きく上回っている。
⑤『料金回収率』・・・給水に係る費用が、どの程度給水収益で賄えているかを表した指標。昨年と同様に100%を上回っている。
⑥『給水原価』・・・有収水量1㎥あたりについて、どれだけの費用がかかっているかを表す指標。昨年に比べ減少しており、工事費用が無かったことが原因である。
⑦『施設利用率』・・・配水能力に対する配水量の割合で、施設の利用状況を判断する指標。H28年度から増加しており、受水企業の使用量が増加していることが原因である。
⑧『契約率』・・・収益性及び未売水の状況を判断する指標。契約水量に対する現在配水能力の割合であり、大きな変化はない。</t>
    <rPh sb="44" eb="46">
      <t>カコ</t>
    </rPh>
    <rPh sb="46" eb="48">
      <t>ドウヨウ</t>
    </rPh>
    <rPh sb="48" eb="51">
      <t>ヘイキンチ</t>
    </rPh>
    <rPh sb="52" eb="53">
      <t>オオ</t>
    </rPh>
    <rPh sb="55" eb="57">
      <t>ウワマワ</t>
    </rPh>
    <rPh sb="63" eb="65">
      <t>コンゴ</t>
    </rPh>
    <rPh sb="65" eb="67">
      <t>コウシン</t>
    </rPh>
    <rPh sb="67" eb="69">
      <t>コウジ</t>
    </rPh>
    <rPh sb="70" eb="71">
      <t>ゾウ</t>
    </rPh>
    <rPh sb="71" eb="72">
      <t>カ</t>
    </rPh>
    <rPh sb="73" eb="75">
      <t>ミコ</t>
    </rPh>
    <rPh sb="80" eb="82">
      <t>ゲンショウ</t>
    </rPh>
    <rPh sb="87" eb="88">
      <t>オモ</t>
    </rPh>
    <rPh sb="145" eb="147">
      <t>カコ</t>
    </rPh>
    <rPh sb="147" eb="149">
      <t>ドウヨウ</t>
    </rPh>
    <rPh sb="149" eb="152">
      <t>ヘイキンチ</t>
    </rPh>
    <rPh sb="153" eb="154">
      <t>オオ</t>
    </rPh>
    <rPh sb="156" eb="158">
      <t>ウワマワ</t>
    </rPh>
    <rPh sb="206" eb="208">
      <t>サクネン</t>
    </rPh>
    <rPh sb="209" eb="211">
      <t>ドウヨウ</t>
    </rPh>
    <rPh sb="217" eb="219">
      <t>ウワマワ</t>
    </rPh>
    <rPh sb="270" eb="272">
      <t>サクネン</t>
    </rPh>
    <rPh sb="273" eb="274">
      <t>クラ</t>
    </rPh>
    <rPh sb="275" eb="277">
      <t>ゲンショウ</t>
    </rPh>
    <rPh sb="282" eb="284">
      <t>コウジ</t>
    </rPh>
    <rPh sb="284" eb="286">
      <t>ヒヨウ</t>
    </rPh>
    <rPh sb="287" eb="288">
      <t>ナ</t>
    </rPh>
    <rPh sb="294" eb="296">
      <t>ゲンイン</t>
    </rPh>
    <rPh sb="346" eb="348">
      <t>ネンド</t>
    </rPh>
    <rPh sb="350" eb="352">
      <t>ゾウカ</t>
    </rPh>
    <rPh sb="357" eb="359">
      <t>ジュスイ</t>
    </rPh>
    <rPh sb="359" eb="361">
      <t>キギョウ</t>
    </rPh>
    <rPh sb="362" eb="365">
      <t>シヨウリョウ</t>
    </rPh>
    <rPh sb="366" eb="368">
      <t>ゾウカ</t>
    </rPh>
    <rPh sb="375" eb="377">
      <t>ゲンイン</t>
    </rPh>
    <rPh sb="384" eb="387">
      <t>ケイヤクリツ</t>
    </rPh>
    <rPh sb="391" eb="394">
      <t>シュウエキセイ</t>
    </rPh>
    <rPh sb="394" eb="395">
      <t>オヨ</t>
    </rPh>
    <rPh sb="396" eb="397">
      <t>ミ</t>
    </rPh>
    <rPh sb="397" eb="398">
      <t>バイ</t>
    </rPh>
    <rPh sb="398" eb="399">
      <t>ミズ</t>
    </rPh>
    <rPh sb="400" eb="402">
      <t>ジョウキョウ</t>
    </rPh>
    <rPh sb="403" eb="405">
      <t>ハンダン</t>
    </rPh>
    <rPh sb="407" eb="409">
      <t>シヒョウ</t>
    </rPh>
    <rPh sb="410" eb="412">
      <t>ケイヤク</t>
    </rPh>
    <rPh sb="412" eb="414">
      <t>スイリョウ</t>
    </rPh>
    <rPh sb="415" eb="416">
      <t>タイ</t>
    </rPh>
    <rPh sb="418" eb="420">
      <t>ゲンザイ</t>
    </rPh>
    <rPh sb="420" eb="422">
      <t>ハイスイ</t>
    </rPh>
    <rPh sb="422" eb="424">
      <t>ノウリョク</t>
    </rPh>
    <rPh sb="425" eb="427">
      <t>ワリアイ</t>
    </rPh>
    <rPh sb="431" eb="432">
      <t>オオ</t>
    </rPh>
    <rPh sb="434" eb="436">
      <t>ヘンカ</t>
    </rPh>
    <phoneticPr fontId="5"/>
  </si>
  <si>
    <t>①『有形固定資産減価償却率』・・・有形固定資産のうち償却対象資産の減価償却がどの程度進んでいるかを表す指標。平均を大きく上回っており、更新の時期が近づいている。</t>
    <rPh sb="54" eb="56">
      <t>ヘイキン</t>
    </rPh>
    <rPh sb="57" eb="58">
      <t>オオ</t>
    </rPh>
    <rPh sb="60" eb="62">
      <t>ウワマワ</t>
    </rPh>
    <rPh sb="67" eb="69">
      <t>コウシン</t>
    </rPh>
    <rPh sb="70" eb="72">
      <t>ジキ</t>
    </rPh>
    <rPh sb="73" eb="74">
      <t>チカ</t>
    </rPh>
    <phoneticPr fontId="5"/>
  </si>
  <si>
    <t>経常収支比率、流動比率ともに経営していくなかで参考となる数値よりも高い数値であり、安定した経営を行っているといえる。しかし、老朽化の状況のグラフのとおり管路等の資産の更新が今後近づいているため将来の更新に備えて更に経営の効率化を図る必要がある。</t>
    <rPh sb="0" eb="2">
      <t>ケイジョウ</t>
    </rPh>
    <rPh sb="2" eb="4">
      <t>シュウシ</t>
    </rPh>
    <rPh sb="4" eb="6">
      <t>ヒリツ</t>
    </rPh>
    <rPh sb="7" eb="9">
      <t>リュウドウ</t>
    </rPh>
    <rPh sb="9" eb="11">
      <t>ヒリツ</t>
    </rPh>
    <rPh sb="14" eb="16">
      <t>ケイエイ</t>
    </rPh>
    <rPh sb="23" eb="25">
      <t>サンコウ</t>
    </rPh>
    <rPh sb="28" eb="30">
      <t>スウチ</t>
    </rPh>
    <rPh sb="33" eb="34">
      <t>タカ</t>
    </rPh>
    <rPh sb="35" eb="37">
      <t>スウチ</t>
    </rPh>
    <rPh sb="41" eb="43">
      <t>アンテイ</t>
    </rPh>
    <rPh sb="45" eb="47">
      <t>ケイエイ</t>
    </rPh>
    <rPh sb="48" eb="49">
      <t>オコナ</t>
    </rPh>
    <rPh sb="62" eb="65">
      <t>ロウキュウカ</t>
    </rPh>
    <rPh sb="66" eb="68">
      <t>ジョウキョウ</t>
    </rPh>
    <rPh sb="76" eb="78">
      <t>カンロ</t>
    </rPh>
    <rPh sb="78" eb="79">
      <t>トウ</t>
    </rPh>
    <rPh sb="80" eb="82">
      <t>シサン</t>
    </rPh>
    <rPh sb="83" eb="85">
      <t>コウシン</t>
    </rPh>
    <rPh sb="86" eb="88">
      <t>コンゴ</t>
    </rPh>
    <rPh sb="88" eb="89">
      <t>チカ</t>
    </rPh>
    <rPh sb="96" eb="98">
      <t>ショウライ</t>
    </rPh>
    <rPh sb="99" eb="101">
      <t>コウシン</t>
    </rPh>
    <rPh sb="102" eb="103">
      <t>ソナ</t>
    </rPh>
    <rPh sb="105" eb="106">
      <t>サラ</t>
    </rPh>
    <rPh sb="107" eb="109">
      <t>ケイエイ</t>
    </rPh>
    <rPh sb="110" eb="113">
      <t>コウリツカ</t>
    </rPh>
    <rPh sb="114" eb="115">
      <t>ハカ</t>
    </rPh>
    <rPh sb="116" eb="11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</si>
</sst>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71.36</c:v>
                </c:pt>
                <c:pt idx="1">
                  <c:v>72.599999999999994</c:v>
                </c:pt>
                <c:pt idx="2">
                  <c:v>73.91</c:v>
                </c:pt>
                <c:pt idx="3">
                  <c:v>75.59</c:v>
                </c:pt>
                <c:pt idx="4">
                  <c:v>77.3</c:v>
                </c:pt>
              </c:numCache>
            </c:numRef>
          </c:val>
          <c:extLst xmlns:c16r2="http://schemas.microsoft.com/office/drawing/2015/06/chart">
            <c:ext xmlns:c16="http://schemas.microsoft.com/office/drawing/2014/chart" uri="{C3380CC4-5D6E-409C-BE32-E72D297353CC}">
              <c16:uniqueId val="{00000000-2AFB-42D8-8E2A-319CE7B196BD}"/>
            </c:ext>
          </c:extLst>
        </c:ser>
        <c:dLbls>
          <c:showLegendKey val="0"/>
          <c:showVal val="0"/>
          <c:showCatName val="0"/>
          <c:showSerName val="0"/>
          <c:showPercent val="0"/>
          <c:showBubbleSize val="0"/>
        </c:dLbls>
        <c:gapWidth val="150"/>
        <c:axId val="186567248"/>
        <c:axId val="18656764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xmlns:c16r2="http://schemas.microsoft.com/office/drawing/2015/06/chart">
            <c:ext xmlns:c16="http://schemas.microsoft.com/office/drawing/2014/chart" uri="{C3380CC4-5D6E-409C-BE32-E72D297353CC}">
              <c16:uniqueId val="{00000001-2AFB-42D8-8E2A-319CE7B196BD}"/>
            </c:ext>
          </c:extLst>
        </c:ser>
        <c:dLbls>
          <c:showLegendKey val="0"/>
          <c:showVal val="0"/>
          <c:showCatName val="0"/>
          <c:showSerName val="0"/>
          <c:showPercent val="0"/>
          <c:showBubbleSize val="0"/>
        </c:dLbls>
        <c:marker val="1"/>
        <c:smooth val="0"/>
        <c:axId val="186567248"/>
        <c:axId val="186567640"/>
      </c:lineChart>
      <c:catAx>
        <c:axId val="186567248"/>
        <c:scaling>
          <c:orientation val="minMax"/>
        </c:scaling>
        <c:delete val="1"/>
        <c:axPos val="b"/>
        <c:numFmt formatCode="General" sourceLinked="1"/>
        <c:majorTickMark val="none"/>
        <c:minorTickMark val="none"/>
        <c:tickLblPos val="none"/>
        <c:crossAx val="186567640"/>
        <c:crosses val="autoZero"/>
        <c:auto val="1"/>
        <c:lblAlgn val="ctr"/>
        <c:lblOffset val="100"/>
        <c:noMultiLvlLbl val="1"/>
      </c:catAx>
      <c:valAx>
        <c:axId val="1865676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65672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BA-4719-999B-370269B0E3CD}"/>
            </c:ext>
          </c:extLst>
        </c:ser>
        <c:dLbls>
          <c:showLegendKey val="0"/>
          <c:showVal val="0"/>
          <c:showCatName val="0"/>
          <c:showSerName val="0"/>
          <c:showPercent val="0"/>
          <c:showBubbleSize val="0"/>
        </c:dLbls>
        <c:gapWidth val="150"/>
        <c:axId val="486796616"/>
        <c:axId val="48679308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xmlns:c16r2="http://schemas.microsoft.com/office/drawing/2015/06/chart">
            <c:ext xmlns:c16="http://schemas.microsoft.com/office/drawing/2014/chart" uri="{C3380CC4-5D6E-409C-BE32-E72D297353CC}">
              <c16:uniqueId val="{00000001-ABBA-4719-999B-370269B0E3CD}"/>
            </c:ext>
          </c:extLst>
        </c:ser>
        <c:dLbls>
          <c:showLegendKey val="0"/>
          <c:showVal val="0"/>
          <c:showCatName val="0"/>
          <c:showSerName val="0"/>
          <c:showPercent val="0"/>
          <c:showBubbleSize val="0"/>
        </c:dLbls>
        <c:marker val="1"/>
        <c:smooth val="0"/>
        <c:axId val="486796616"/>
        <c:axId val="486793088"/>
      </c:lineChart>
      <c:catAx>
        <c:axId val="486796616"/>
        <c:scaling>
          <c:orientation val="minMax"/>
        </c:scaling>
        <c:delete val="1"/>
        <c:axPos val="b"/>
        <c:numFmt formatCode="General" sourceLinked="1"/>
        <c:majorTickMark val="none"/>
        <c:minorTickMark val="none"/>
        <c:tickLblPos val="none"/>
        <c:crossAx val="486793088"/>
        <c:crosses val="autoZero"/>
        <c:auto val="1"/>
        <c:lblAlgn val="ctr"/>
        <c:lblOffset val="100"/>
        <c:noMultiLvlLbl val="1"/>
      </c:catAx>
      <c:valAx>
        <c:axId val="4867930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67966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B4-4AFF-82D0-DD775853BD1A}"/>
            </c:ext>
          </c:extLst>
        </c:ser>
        <c:dLbls>
          <c:showLegendKey val="0"/>
          <c:showVal val="0"/>
          <c:showCatName val="0"/>
          <c:showSerName val="0"/>
          <c:showPercent val="0"/>
          <c:showBubbleSize val="0"/>
        </c:dLbls>
        <c:gapWidth val="150"/>
        <c:axId val="486794264"/>
        <c:axId val="48679387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xmlns:c16r2="http://schemas.microsoft.com/office/drawing/2015/06/chart">
            <c:ext xmlns:c16="http://schemas.microsoft.com/office/drawing/2014/chart" uri="{C3380CC4-5D6E-409C-BE32-E72D297353CC}">
              <c16:uniqueId val="{00000001-25B4-4AFF-82D0-DD775853BD1A}"/>
            </c:ext>
          </c:extLst>
        </c:ser>
        <c:dLbls>
          <c:showLegendKey val="0"/>
          <c:showVal val="0"/>
          <c:showCatName val="0"/>
          <c:showSerName val="0"/>
          <c:showPercent val="0"/>
          <c:showBubbleSize val="0"/>
        </c:dLbls>
        <c:marker val="1"/>
        <c:smooth val="0"/>
        <c:axId val="486794264"/>
        <c:axId val="486793872"/>
      </c:lineChart>
      <c:catAx>
        <c:axId val="486794264"/>
        <c:scaling>
          <c:orientation val="minMax"/>
        </c:scaling>
        <c:delete val="1"/>
        <c:axPos val="b"/>
        <c:numFmt formatCode="General" sourceLinked="1"/>
        <c:majorTickMark val="none"/>
        <c:minorTickMark val="none"/>
        <c:tickLblPos val="none"/>
        <c:crossAx val="486793872"/>
        <c:crosses val="autoZero"/>
        <c:auto val="1"/>
        <c:lblAlgn val="ctr"/>
        <c:lblOffset val="100"/>
        <c:noMultiLvlLbl val="1"/>
      </c:catAx>
      <c:valAx>
        <c:axId val="4867938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67942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3230.9</c:v>
                </c:pt>
                <c:pt idx="1">
                  <c:v>1718.32</c:v>
                </c:pt>
                <c:pt idx="2">
                  <c:v>5004.41</c:v>
                </c:pt>
                <c:pt idx="3">
                  <c:v>2808.54</c:v>
                </c:pt>
                <c:pt idx="4">
                  <c:v>3318.8</c:v>
                </c:pt>
              </c:numCache>
            </c:numRef>
          </c:val>
          <c:extLst xmlns:c16r2="http://schemas.microsoft.com/office/drawing/2015/06/chart">
            <c:ext xmlns:c16="http://schemas.microsoft.com/office/drawing/2014/chart" uri="{C3380CC4-5D6E-409C-BE32-E72D297353CC}">
              <c16:uniqueId val="{00000000-B44A-44A5-AB9A-608CCA225FB6}"/>
            </c:ext>
          </c:extLst>
        </c:ser>
        <c:dLbls>
          <c:showLegendKey val="0"/>
          <c:showVal val="0"/>
          <c:showCatName val="0"/>
          <c:showSerName val="0"/>
          <c:showPercent val="0"/>
          <c:showBubbleSize val="0"/>
        </c:dLbls>
        <c:gapWidth val="150"/>
        <c:axId val="486789952"/>
        <c:axId val="48679583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xmlns:c16r2="http://schemas.microsoft.com/office/drawing/2015/06/chart">
            <c:ext xmlns:c16="http://schemas.microsoft.com/office/drawing/2014/chart" uri="{C3380CC4-5D6E-409C-BE32-E72D297353CC}">
              <c16:uniqueId val="{00000001-B44A-44A5-AB9A-608CCA225FB6}"/>
            </c:ext>
          </c:extLst>
        </c:ser>
        <c:dLbls>
          <c:showLegendKey val="0"/>
          <c:showVal val="0"/>
          <c:showCatName val="0"/>
          <c:showSerName val="0"/>
          <c:showPercent val="0"/>
          <c:showBubbleSize val="0"/>
        </c:dLbls>
        <c:marker val="1"/>
        <c:smooth val="0"/>
        <c:axId val="486789952"/>
        <c:axId val="486795832"/>
      </c:lineChart>
      <c:catAx>
        <c:axId val="486789952"/>
        <c:scaling>
          <c:orientation val="minMax"/>
        </c:scaling>
        <c:delete val="1"/>
        <c:axPos val="b"/>
        <c:numFmt formatCode="General" sourceLinked="1"/>
        <c:majorTickMark val="none"/>
        <c:minorTickMark val="none"/>
        <c:tickLblPos val="none"/>
        <c:crossAx val="486795832"/>
        <c:crosses val="autoZero"/>
        <c:auto val="1"/>
        <c:lblAlgn val="ctr"/>
        <c:lblOffset val="100"/>
        <c:noMultiLvlLbl val="1"/>
      </c:catAx>
      <c:valAx>
        <c:axId val="486795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67899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AA-49E7-81FE-497B5F1E9DCD}"/>
            </c:ext>
          </c:extLst>
        </c:ser>
        <c:dLbls>
          <c:showLegendKey val="0"/>
          <c:showVal val="0"/>
          <c:showCatName val="0"/>
          <c:showSerName val="0"/>
          <c:showPercent val="0"/>
          <c:showBubbleSize val="0"/>
        </c:dLbls>
        <c:gapWidth val="150"/>
        <c:axId val="486790736"/>
        <c:axId val="48679191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xmlns:c16r2="http://schemas.microsoft.com/office/drawing/2015/06/chart">
            <c:ext xmlns:c16="http://schemas.microsoft.com/office/drawing/2014/chart" uri="{C3380CC4-5D6E-409C-BE32-E72D297353CC}">
              <c16:uniqueId val="{00000001-D6AA-49E7-81FE-497B5F1E9DCD}"/>
            </c:ext>
          </c:extLst>
        </c:ser>
        <c:dLbls>
          <c:showLegendKey val="0"/>
          <c:showVal val="0"/>
          <c:showCatName val="0"/>
          <c:showSerName val="0"/>
          <c:showPercent val="0"/>
          <c:showBubbleSize val="0"/>
        </c:dLbls>
        <c:marker val="1"/>
        <c:smooth val="0"/>
        <c:axId val="486790736"/>
        <c:axId val="486791912"/>
      </c:lineChart>
      <c:catAx>
        <c:axId val="486790736"/>
        <c:scaling>
          <c:orientation val="minMax"/>
        </c:scaling>
        <c:delete val="1"/>
        <c:axPos val="b"/>
        <c:numFmt formatCode="General" sourceLinked="1"/>
        <c:majorTickMark val="none"/>
        <c:minorTickMark val="none"/>
        <c:tickLblPos val="none"/>
        <c:crossAx val="486791912"/>
        <c:crosses val="autoZero"/>
        <c:auto val="1"/>
        <c:lblAlgn val="ctr"/>
        <c:lblOffset val="100"/>
        <c:noMultiLvlLbl val="1"/>
      </c:catAx>
      <c:valAx>
        <c:axId val="4867919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6790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144.33000000000001</c:v>
                </c:pt>
                <c:pt idx="1">
                  <c:v>121.32</c:v>
                </c:pt>
                <c:pt idx="2">
                  <c:v>119.13</c:v>
                </c:pt>
                <c:pt idx="3">
                  <c:v>122.95</c:v>
                </c:pt>
                <c:pt idx="4">
                  <c:v>154.77000000000001</c:v>
                </c:pt>
              </c:numCache>
            </c:numRef>
          </c:val>
          <c:extLst xmlns:c16r2="http://schemas.microsoft.com/office/drawing/2015/06/chart">
            <c:ext xmlns:c16="http://schemas.microsoft.com/office/drawing/2014/chart" uri="{C3380CC4-5D6E-409C-BE32-E72D297353CC}">
              <c16:uniqueId val="{00000000-C8AA-45B2-B6B8-6B3D689865D5}"/>
            </c:ext>
          </c:extLst>
        </c:ser>
        <c:dLbls>
          <c:showLegendKey val="0"/>
          <c:showVal val="0"/>
          <c:showCatName val="0"/>
          <c:showSerName val="0"/>
          <c:showPercent val="0"/>
          <c:showBubbleSize val="0"/>
        </c:dLbls>
        <c:gapWidth val="150"/>
        <c:axId val="486796224"/>
        <c:axId val="48679112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xmlns:c16r2="http://schemas.microsoft.com/office/drawing/2015/06/chart">
            <c:ext xmlns:c16="http://schemas.microsoft.com/office/drawing/2014/chart" uri="{C3380CC4-5D6E-409C-BE32-E72D297353CC}">
              <c16:uniqueId val="{00000001-C8AA-45B2-B6B8-6B3D689865D5}"/>
            </c:ext>
          </c:extLst>
        </c:ser>
        <c:dLbls>
          <c:showLegendKey val="0"/>
          <c:showVal val="0"/>
          <c:showCatName val="0"/>
          <c:showSerName val="0"/>
          <c:showPercent val="0"/>
          <c:showBubbleSize val="0"/>
        </c:dLbls>
        <c:marker val="1"/>
        <c:smooth val="0"/>
        <c:axId val="486796224"/>
        <c:axId val="486791128"/>
      </c:lineChart>
      <c:catAx>
        <c:axId val="486796224"/>
        <c:scaling>
          <c:orientation val="minMax"/>
        </c:scaling>
        <c:delete val="1"/>
        <c:axPos val="b"/>
        <c:numFmt formatCode="General" sourceLinked="1"/>
        <c:majorTickMark val="none"/>
        <c:minorTickMark val="none"/>
        <c:tickLblPos val="none"/>
        <c:crossAx val="486791128"/>
        <c:crosses val="autoZero"/>
        <c:auto val="1"/>
        <c:lblAlgn val="ctr"/>
        <c:lblOffset val="100"/>
        <c:noMultiLvlLbl val="1"/>
      </c:catAx>
      <c:valAx>
        <c:axId val="4867911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67962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42.4</c:v>
                </c:pt>
                <c:pt idx="1">
                  <c:v>50.36</c:v>
                </c:pt>
                <c:pt idx="2">
                  <c:v>51.29</c:v>
                </c:pt>
                <c:pt idx="3">
                  <c:v>49.83</c:v>
                </c:pt>
                <c:pt idx="4">
                  <c:v>39.49</c:v>
                </c:pt>
              </c:numCache>
            </c:numRef>
          </c:val>
          <c:extLst xmlns:c16r2="http://schemas.microsoft.com/office/drawing/2015/06/chart">
            <c:ext xmlns:c16="http://schemas.microsoft.com/office/drawing/2014/chart" uri="{C3380CC4-5D6E-409C-BE32-E72D297353CC}">
              <c16:uniqueId val="{00000000-A443-4FD5-80DE-4049C1DDF790}"/>
            </c:ext>
          </c:extLst>
        </c:ser>
        <c:dLbls>
          <c:showLegendKey val="0"/>
          <c:showVal val="0"/>
          <c:showCatName val="0"/>
          <c:showSerName val="0"/>
          <c:showPercent val="0"/>
          <c:showBubbleSize val="0"/>
        </c:dLbls>
        <c:gapWidth val="150"/>
        <c:axId val="486794656"/>
        <c:axId val="48679504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xmlns:c16r2="http://schemas.microsoft.com/office/drawing/2015/06/chart">
            <c:ext xmlns:c16="http://schemas.microsoft.com/office/drawing/2014/chart" uri="{C3380CC4-5D6E-409C-BE32-E72D297353CC}">
              <c16:uniqueId val="{00000001-A443-4FD5-80DE-4049C1DDF790}"/>
            </c:ext>
          </c:extLst>
        </c:ser>
        <c:dLbls>
          <c:showLegendKey val="0"/>
          <c:showVal val="0"/>
          <c:showCatName val="0"/>
          <c:showSerName val="0"/>
          <c:showPercent val="0"/>
          <c:showBubbleSize val="0"/>
        </c:dLbls>
        <c:marker val="1"/>
        <c:smooth val="0"/>
        <c:axId val="486794656"/>
        <c:axId val="486795048"/>
      </c:lineChart>
      <c:catAx>
        <c:axId val="486794656"/>
        <c:scaling>
          <c:orientation val="minMax"/>
        </c:scaling>
        <c:delete val="1"/>
        <c:axPos val="b"/>
        <c:numFmt formatCode="General" sourceLinked="1"/>
        <c:majorTickMark val="none"/>
        <c:minorTickMark val="none"/>
        <c:tickLblPos val="none"/>
        <c:crossAx val="486795048"/>
        <c:crosses val="autoZero"/>
        <c:auto val="1"/>
        <c:lblAlgn val="ctr"/>
        <c:lblOffset val="100"/>
        <c:noMultiLvlLbl val="1"/>
      </c:catAx>
      <c:valAx>
        <c:axId val="4867950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67946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15.22</c:v>
                </c:pt>
                <c:pt idx="1">
                  <c:v>16.739999999999998</c:v>
                </c:pt>
                <c:pt idx="2">
                  <c:v>19.3</c:v>
                </c:pt>
                <c:pt idx="3">
                  <c:v>22.61</c:v>
                </c:pt>
                <c:pt idx="4">
                  <c:v>25.96</c:v>
                </c:pt>
              </c:numCache>
            </c:numRef>
          </c:val>
          <c:extLst xmlns:c16r2="http://schemas.microsoft.com/office/drawing/2015/06/chart">
            <c:ext xmlns:c16="http://schemas.microsoft.com/office/drawing/2014/chart" uri="{C3380CC4-5D6E-409C-BE32-E72D297353CC}">
              <c16:uniqueId val="{00000000-4AC8-40FD-8493-305E2AAB6F20}"/>
            </c:ext>
          </c:extLst>
        </c:ser>
        <c:dLbls>
          <c:showLegendKey val="0"/>
          <c:showVal val="0"/>
          <c:showCatName val="0"/>
          <c:showSerName val="0"/>
          <c:showPercent val="0"/>
          <c:showBubbleSize val="0"/>
        </c:dLbls>
        <c:gapWidth val="150"/>
        <c:axId val="486789168"/>
        <c:axId val="48679152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xmlns:c16r2="http://schemas.microsoft.com/office/drawing/2015/06/chart">
            <c:ext xmlns:c16="http://schemas.microsoft.com/office/drawing/2014/chart" uri="{C3380CC4-5D6E-409C-BE32-E72D297353CC}">
              <c16:uniqueId val="{00000001-4AC8-40FD-8493-305E2AAB6F20}"/>
            </c:ext>
          </c:extLst>
        </c:ser>
        <c:dLbls>
          <c:showLegendKey val="0"/>
          <c:showVal val="0"/>
          <c:showCatName val="0"/>
          <c:showSerName val="0"/>
          <c:showPercent val="0"/>
          <c:showBubbleSize val="0"/>
        </c:dLbls>
        <c:marker val="1"/>
        <c:smooth val="0"/>
        <c:axId val="486789168"/>
        <c:axId val="486791520"/>
      </c:lineChart>
      <c:catAx>
        <c:axId val="486789168"/>
        <c:scaling>
          <c:orientation val="minMax"/>
        </c:scaling>
        <c:delete val="1"/>
        <c:axPos val="b"/>
        <c:numFmt formatCode="General" sourceLinked="1"/>
        <c:majorTickMark val="none"/>
        <c:minorTickMark val="none"/>
        <c:tickLblPos val="none"/>
        <c:crossAx val="486791520"/>
        <c:crosses val="autoZero"/>
        <c:auto val="1"/>
        <c:lblAlgn val="ctr"/>
        <c:lblOffset val="100"/>
        <c:noMultiLvlLbl val="1"/>
      </c:catAx>
      <c:valAx>
        <c:axId val="4867915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67891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41.74</c:v>
                </c:pt>
                <c:pt idx="1">
                  <c:v>41.74</c:v>
                </c:pt>
                <c:pt idx="2">
                  <c:v>41.74</c:v>
                </c:pt>
                <c:pt idx="3">
                  <c:v>41.74</c:v>
                </c:pt>
                <c:pt idx="4">
                  <c:v>41.74</c:v>
                </c:pt>
              </c:numCache>
            </c:numRef>
          </c:val>
          <c:extLst xmlns:c16r2="http://schemas.microsoft.com/office/drawing/2015/06/chart">
            <c:ext xmlns:c16="http://schemas.microsoft.com/office/drawing/2014/chart" uri="{C3380CC4-5D6E-409C-BE32-E72D297353CC}">
              <c16:uniqueId val="{00000000-A15C-46DC-8548-2316877C091F}"/>
            </c:ext>
          </c:extLst>
        </c:ser>
        <c:dLbls>
          <c:showLegendKey val="0"/>
          <c:showVal val="0"/>
          <c:showCatName val="0"/>
          <c:showSerName val="0"/>
          <c:showPercent val="0"/>
          <c:showBubbleSize val="0"/>
        </c:dLbls>
        <c:gapWidth val="150"/>
        <c:axId val="487608088"/>
        <c:axId val="48760220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xmlns:c16r2="http://schemas.microsoft.com/office/drawing/2015/06/chart">
            <c:ext xmlns:c16="http://schemas.microsoft.com/office/drawing/2014/chart" uri="{C3380CC4-5D6E-409C-BE32-E72D297353CC}">
              <c16:uniqueId val="{00000001-A15C-46DC-8548-2316877C091F}"/>
            </c:ext>
          </c:extLst>
        </c:ser>
        <c:dLbls>
          <c:showLegendKey val="0"/>
          <c:showVal val="0"/>
          <c:showCatName val="0"/>
          <c:showSerName val="0"/>
          <c:showPercent val="0"/>
          <c:showBubbleSize val="0"/>
        </c:dLbls>
        <c:marker val="1"/>
        <c:smooth val="0"/>
        <c:axId val="487608088"/>
        <c:axId val="487602208"/>
      </c:lineChart>
      <c:catAx>
        <c:axId val="487608088"/>
        <c:scaling>
          <c:orientation val="minMax"/>
        </c:scaling>
        <c:delete val="1"/>
        <c:axPos val="b"/>
        <c:numFmt formatCode="General" sourceLinked="1"/>
        <c:majorTickMark val="none"/>
        <c:minorTickMark val="none"/>
        <c:tickLblPos val="none"/>
        <c:crossAx val="487602208"/>
        <c:crosses val="autoZero"/>
        <c:auto val="1"/>
        <c:lblAlgn val="ctr"/>
        <c:lblOffset val="100"/>
        <c:noMultiLvlLbl val="1"/>
      </c:catAx>
      <c:valAx>
        <c:axId val="487602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76080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79-4B47-9F67-2E2EE154700C}"/>
            </c:ext>
          </c:extLst>
        </c:ser>
        <c:dLbls>
          <c:showLegendKey val="0"/>
          <c:showVal val="0"/>
          <c:showCatName val="0"/>
          <c:showSerName val="0"/>
          <c:showPercent val="0"/>
          <c:showBubbleSize val="0"/>
        </c:dLbls>
        <c:gapWidth val="150"/>
        <c:axId val="487605344"/>
        <c:axId val="48760181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xmlns:c16r2="http://schemas.microsoft.com/office/drawing/2015/06/chart">
            <c:ext xmlns:c16="http://schemas.microsoft.com/office/drawing/2014/chart" uri="{C3380CC4-5D6E-409C-BE32-E72D297353CC}">
              <c16:uniqueId val="{00000001-5979-4B47-9F67-2E2EE154700C}"/>
            </c:ext>
          </c:extLst>
        </c:ser>
        <c:dLbls>
          <c:showLegendKey val="0"/>
          <c:showVal val="0"/>
          <c:showCatName val="0"/>
          <c:showSerName val="0"/>
          <c:showPercent val="0"/>
          <c:showBubbleSize val="0"/>
        </c:dLbls>
        <c:marker val="1"/>
        <c:smooth val="0"/>
        <c:axId val="487605344"/>
        <c:axId val="487601816"/>
      </c:lineChart>
      <c:catAx>
        <c:axId val="487605344"/>
        <c:scaling>
          <c:orientation val="minMax"/>
        </c:scaling>
        <c:delete val="1"/>
        <c:axPos val="b"/>
        <c:numFmt formatCode="General" sourceLinked="1"/>
        <c:majorTickMark val="none"/>
        <c:minorTickMark val="none"/>
        <c:tickLblPos val="none"/>
        <c:crossAx val="487601816"/>
        <c:crosses val="autoZero"/>
        <c:auto val="1"/>
        <c:lblAlgn val="ctr"/>
        <c:lblOffset val="100"/>
        <c:noMultiLvlLbl val="1"/>
      </c:catAx>
      <c:valAx>
        <c:axId val="4876018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76053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147.68</c:v>
                </c:pt>
                <c:pt idx="1">
                  <c:v>129.03</c:v>
                </c:pt>
                <c:pt idx="2">
                  <c:v>128.05000000000001</c:v>
                </c:pt>
                <c:pt idx="3">
                  <c:v>134.1</c:v>
                </c:pt>
                <c:pt idx="4">
                  <c:v>166.55</c:v>
                </c:pt>
              </c:numCache>
            </c:numRef>
          </c:val>
          <c:extLst xmlns:c16r2="http://schemas.microsoft.com/office/drawing/2015/06/chart">
            <c:ext xmlns:c16="http://schemas.microsoft.com/office/drawing/2014/chart" uri="{C3380CC4-5D6E-409C-BE32-E72D297353CC}">
              <c16:uniqueId val="{00000000-1F14-47AC-AB12-7C986F11A3EC}"/>
            </c:ext>
          </c:extLst>
        </c:ser>
        <c:dLbls>
          <c:showLegendKey val="0"/>
          <c:showVal val="0"/>
          <c:showCatName val="0"/>
          <c:showSerName val="0"/>
          <c:showPercent val="0"/>
          <c:showBubbleSize val="0"/>
        </c:dLbls>
        <c:gapWidth val="150"/>
        <c:axId val="487603384"/>
        <c:axId val="48760612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xmlns:c16r2="http://schemas.microsoft.com/office/drawing/2015/06/chart">
            <c:ext xmlns:c16="http://schemas.microsoft.com/office/drawing/2014/chart" uri="{C3380CC4-5D6E-409C-BE32-E72D297353CC}">
              <c16:uniqueId val="{00000001-1F14-47AC-AB12-7C986F11A3EC}"/>
            </c:ext>
          </c:extLst>
        </c:ser>
        <c:dLbls>
          <c:showLegendKey val="0"/>
          <c:showVal val="0"/>
          <c:showCatName val="0"/>
          <c:showSerName val="0"/>
          <c:showPercent val="0"/>
          <c:showBubbleSize val="0"/>
        </c:dLbls>
        <c:marker val="1"/>
        <c:smooth val="0"/>
        <c:axId val="487603384"/>
        <c:axId val="487606128"/>
      </c:lineChart>
      <c:catAx>
        <c:axId val="487603384"/>
        <c:scaling>
          <c:orientation val="minMax"/>
        </c:scaling>
        <c:delete val="1"/>
        <c:axPos val="b"/>
        <c:numFmt formatCode="General" sourceLinked="1"/>
        <c:majorTickMark val="none"/>
        <c:minorTickMark val="none"/>
        <c:tickLblPos val="none"/>
        <c:crossAx val="487606128"/>
        <c:crosses val="autoZero"/>
        <c:auto val="1"/>
        <c:lblAlgn val="ctr"/>
        <c:lblOffset val="100"/>
        <c:noMultiLvlLbl val="1"/>
      </c:catAx>
      <c:valAx>
        <c:axId val="4876061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76033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大分県　国東市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2300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2</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597</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95.3</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3</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960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105</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12"/>
      <c r="M31" s="112"/>
      <c r="N31" s="112"/>
      <c r="O31" s="112"/>
      <c r="P31" s="112"/>
      <c r="Q31" s="112"/>
      <c r="R31" s="112"/>
      <c r="S31" s="112"/>
      <c r="T31" s="112"/>
      <c r="U31" s="112"/>
      <c r="V31" s="112"/>
      <c r="W31" s="113"/>
      <c r="X31" s="109" t="str">
        <f>データ!$B$10</f>
        <v>H28</v>
      </c>
      <c r="Y31" s="110"/>
      <c r="Z31" s="110"/>
      <c r="AA31" s="110"/>
      <c r="AB31" s="110"/>
      <c r="AC31" s="110"/>
      <c r="AD31" s="110"/>
      <c r="AE31" s="110"/>
      <c r="AF31" s="110"/>
      <c r="AG31" s="110"/>
      <c r="AH31" s="110"/>
      <c r="AI31" s="110"/>
      <c r="AJ31" s="110"/>
      <c r="AK31" s="110"/>
      <c r="AL31" s="110"/>
      <c r="AM31" s="110"/>
      <c r="AN31" s="110"/>
      <c r="AO31" s="110"/>
      <c r="AP31" s="110"/>
      <c r="AQ31" s="111"/>
      <c r="AR31" s="109" t="str">
        <f>データ!$C$10</f>
        <v>H29</v>
      </c>
      <c r="AS31" s="110"/>
      <c r="AT31" s="110"/>
      <c r="AU31" s="110"/>
      <c r="AV31" s="110"/>
      <c r="AW31" s="110"/>
      <c r="AX31" s="110"/>
      <c r="AY31" s="110"/>
      <c r="AZ31" s="110"/>
      <c r="BA31" s="110"/>
      <c r="BB31" s="110"/>
      <c r="BC31" s="110"/>
      <c r="BD31" s="110"/>
      <c r="BE31" s="110"/>
      <c r="BF31" s="110"/>
      <c r="BG31" s="110"/>
      <c r="BH31" s="110"/>
      <c r="BI31" s="110"/>
      <c r="BJ31" s="110"/>
      <c r="BK31" s="111"/>
      <c r="BL31" s="109" t="str">
        <f>データ!$D$10</f>
        <v>H30</v>
      </c>
      <c r="BM31" s="110"/>
      <c r="BN31" s="110"/>
      <c r="BO31" s="110"/>
      <c r="BP31" s="110"/>
      <c r="BQ31" s="110"/>
      <c r="BR31" s="110"/>
      <c r="BS31" s="110"/>
      <c r="BT31" s="110"/>
      <c r="BU31" s="110"/>
      <c r="BV31" s="110"/>
      <c r="BW31" s="110"/>
      <c r="BX31" s="110"/>
      <c r="BY31" s="110"/>
      <c r="BZ31" s="110"/>
      <c r="CA31" s="110"/>
      <c r="CB31" s="110"/>
      <c r="CC31" s="110"/>
      <c r="CD31" s="110"/>
      <c r="CE31" s="111"/>
      <c r="CF31" s="109" t="str">
        <f>データ!$E$10</f>
        <v>R01</v>
      </c>
      <c r="CG31" s="110"/>
      <c r="CH31" s="110"/>
      <c r="CI31" s="110"/>
      <c r="CJ31" s="110"/>
      <c r="CK31" s="110"/>
      <c r="CL31" s="110"/>
      <c r="CM31" s="110"/>
      <c r="CN31" s="110"/>
      <c r="CO31" s="110"/>
      <c r="CP31" s="110"/>
      <c r="CQ31" s="110"/>
      <c r="CR31" s="110"/>
      <c r="CS31" s="110"/>
      <c r="CT31" s="110"/>
      <c r="CU31" s="110"/>
      <c r="CV31" s="110"/>
      <c r="CW31" s="110"/>
      <c r="CX31" s="110"/>
      <c r="CY31" s="111"/>
      <c r="CZ31" s="109" t="str">
        <f>データ!$F$10</f>
        <v>R02</v>
      </c>
      <c r="DA31" s="110"/>
      <c r="DB31" s="110"/>
      <c r="DC31" s="110"/>
      <c r="DD31" s="110"/>
      <c r="DE31" s="110"/>
      <c r="DF31" s="110"/>
      <c r="DG31" s="110"/>
      <c r="DH31" s="110"/>
      <c r="DI31" s="110"/>
      <c r="DJ31" s="110"/>
      <c r="DK31" s="110"/>
      <c r="DL31" s="110"/>
      <c r="DM31" s="110"/>
      <c r="DN31" s="110"/>
      <c r="DO31" s="110"/>
      <c r="DP31" s="110"/>
      <c r="DQ31" s="110"/>
      <c r="DR31" s="110"/>
      <c r="DS31" s="111"/>
      <c r="DT31" s="30"/>
      <c r="DU31" s="32"/>
      <c r="DV31" s="2"/>
      <c r="DW31" s="2"/>
      <c r="DX31" s="2"/>
      <c r="DY31" s="2"/>
      <c r="DZ31" s="2"/>
      <c r="EA31" s="2"/>
      <c r="EB31" s="2"/>
      <c r="EC31" s="2"/>
      <c r="ED31" s="28"/>
      <c r="EE31" s="29"/>
      <c r="EF31" s="112"/>
      <c r="EG31" s="112"/>
      <c r="EH31" s="112"/>
      <c r="EI31" s="112"/>
      <c r="EJ31" s="112"/>
      <c r="EK31" s="112"/>
      <c r="EL31" s="112"/>
      <c r="EM31" s="112"/>
      <c r="EN31" s="112"/>
      <c r="EO31" s="112"/>
      <c r="EP31" s="112"/>
      <c r="EQ31" s="113"/>
      <c r="ER31" s="109" t="str">
        <f>データ!$B$10</f>
        <v>H28</v>
      </c>
      <c r="ES31" s="110"/>
      <c r="ET31" s="110"/>
      <c r="EU31" s="110"/>
      <c r="EV31" s="110"/>
      <c r="EW31" s="110"/>
      <c r="EX31" s="110"/>
      <c r="EY31" s="110"/>
      <c r="EZ31" s="110"/>
      <c r="FA31" s="110"/>
      <c r="FB31" s="110"/>
      <c r="FC31" s="110"/>
      <c r="FD31" s="110"/>
      <c r="FE31" s="110"/>
      <c r="FF31" s="110"/>
      <c r="FG31" s="110"/>
      <c r="FH31" s="110"/>
      <c r="FI31" s="110"/>
      <c r="FJ31" s="110"/>
      <c r="FK31" s="111"/>
      <c r="FL31" s="109" t="str">
        <f>データ!$C$10</f>
        <v>H29</v>
      </c>
      <c r="FM31" s="110"/>
      <c r="FN31" s="110"/>
      <c r="FO31" s="110"/>
      <c r="FP31" s="110"/>
      <c r="FQ31" s="110"/>
      <c r="FR31" s="110"/>
      <c r="FS31" s="110"/>
      <c r="FT31" s="110"/>
      <c r="FU31" s="110"/>
      <c r="FV31" s="110"/>
      <c r="FW31" s="110"/>
      <c r="FX31" s="110"/>
      <c r="FY31" s="110"/>
      <c r="FZ31" s="110"/>
      <c r="GA31" s="110"/>
      <c r="GB31" s="110"/>
      <c r="GC31" s="110"/>
      <c r="GD31" s="110"/>
      <c r="GE31" s="111"/>
      <c r="GF31" s="109" t="str">
        <f>データ!$D$10</f>
        <v>H30</v>
      </c>
      <c r="GG31" s="110"/>
      <c r="GH31" s="110"/>
      <c r="GI31" s="110"/>
      <c r="GJ31" s="110"/>
      <c r="GK31" s="110"/>
      <c r="GL31" s="110"/>
      <c r="GM31" s="110"/>
      <c r="GN31" s="110"/>
      <c r="GO31" s="110"/>
      <c r="GP31" s="110"/>
      <c r="GQ31" s="110"/>
      <c r="GR31" s="110"/>
      <c r="GS31" s="110"/>
      <c r="GT31" s="110"/>
      <c r="GU31" s="110"/>
      <c r="GV31" s="110"/>
      <c r="GW31" s="110"/>
      <c r="GX31" s="110"/>
      <c r="GY31" s="111"/>
      <c r="GZ31" s="109" t="str">
        <f>データ!$E$10</f>
        <v>R01</v>
      </c>
      <c r="HA31" s="110"/>
      <c r="HB31" s="110"/>
      <c r="HC31" s="110"/>
      <c r="HD31" s="110"/>
      <c r="HE31" s="110"/>
      <c r="HF31" s="110"/>
      <c r="HG31" s="110"/>
      <c r="HH31" s="110"/>
      <c r="HI31" s="110"/>
      <c r="HJ31" s="110"/>
      <c r="HK31" s="110"/>
      <c r="HL31" s="110"/>
      <c r="HM31" s="110"/>
      <c r="HN31" s="110"/>
      <c r="HO31" s="110"/>
      <c r="HP31" s="110"/>
      <c r="HQ31" s="110"/>
      <c r="HR31" s="110"/>
      <c r="HS31" s="111"/>
      <c r="HT31" s="109" t="str">
        <f>データ!$F$10</f>
        <v>R02</v>
      </c>
      <c r="HU31" s="110"/>
      <c r="HV31" s="110"/>
      <c r="HW31" s="110"/>
      <c r="HX31" s="110"/>
      <c r="HY31" s="110"/>
      <c r="HZ31" s="110"/>
      <c r="IA31" s="110"/>
      <c r="IB31" s="110"/>
      <c r="IC31" s="110"/>
      <c r="ID31" s="110"/>
      <c r="IE31" s="110"/>
      <c r="IF31" s="110"/>
      <c r="IG31" s="110"/>
      <c r="IH31" s="110"/>
      <c r="II31" s="110"/>
      <c r="IJ31" s="110"/>
      <c r="IK31" s="110"/>
      <c r="IL31" s="110"/>
      <c r="IM31" s="111"/>
      <c r="IN31" s="30"/>
      <c r="IO31" s="32"/>
      <c r="IP31" s="2"/>
      <c r="IQ31" s="2"/>
      <c r="IR31" s="2"/>
      <c r="IS31" s="2"/>
      <c r="IT31" s="2"/>
      <c r="IU31" s="2"/>
      <c r="IV31" s="2"/>
      <c r="IW31" s="2"/>
      <c r="IX31" s="28"/>
      <c r="IY31" s="29"/>
      <c r="IZ31" s="112"/>
      <c r="JA31" s="112"/>
      <c r="JB31" s="112"/>
      <c r="JC31" s="112"/>
      <c r="JD31" s="112"/>
      <c r="JE31" s="112"/>
      <c r="JF31" s="112"/>
      <c r="JG31" s="112"/>
      <c r="JH31" s="112"/>
      <c r="JI31" s="112"/>
      <c r="JJ31" s="112"/>
      <c r="JK31" s="113"/>
      <c r="JL31" s="109" t="str">
        <f>データ!$B$10</f>
        <v>H28</v>
      </c>
      <c r="JM31" s="110"/>
      <c r="JN31" s="110"/>
      <c r="JO31" s="110"/>
      <c r="JP31" s="110"/>
      <c r="JQ31" s="110"/>
      <c r="JR31" s="110"/>
      <c r="JS31" s="110"/>
      <c r="JT31" s="110"/>
      <c r="JU31" s="110"/>
      <c r="JV31" s="110"/>
      <c r="JW31" s="110"/>
      <c r="JX31" s="110"/>
      <c r="JY31" s="110"/>
      <c r="JZ31" s="110"/>
      <c r="KA31" s="110"/>
      <c r="KB31" s="110"/>
      <c r="KC31" s="110"/>
      <c r="KD31" s="110"/>
      <c r="KE31" s="111"/>
      <c r="KF31" s="109" t="str">
        <f>データ!$C$10</f>
        <v>H29</v>
      </c>
      <c r="KG31" s="110"/>
      <c r="KH31" s="110"/>
      <c r="KI31" s="110"/>
      <c r="KJ31" s="110"/>
      <c r="KK31" s="110"/>
      <c r="KL31" s="110"/>
      <c r="KM31" s="110"/>
      <c r="KN31" s="110"/>
      <c r="KO31" s="110"/>
      <c r="KP31" s="110"/>
      <c r="KQ31" s="110"/>
      <c r="KR31" s="110"/>
      <c r="KS31" s="110"/>
      <c r="KT31" s="110"/>
      <c r="KU31" s="110"/>
      <c r="KV31" s="110"/>
      <c r="KW31" s="110"/>
      <c r="KX31" s="110"/>
      <c r="KY31" s="111"/>
      <c r="KZ31" s="109" t="str">
        <f>データ!$D$10</f>
        <v>H30</v>
      </c>
      <c r="LA31" s="110"/>
      <c r="LB31" s="110"/>
      <c r="LC31" s="110"/>
      <c r="LD31" s="110"/>
      <c r="LE31" s="110"/>
      <c r="LF31" s="110"/>
      <c r="LG31" s="110"/>
      <c r="LH31" s="110"/>
      <c r="LI31" s="110"/>
      <c r="LJ31" s="110"/>
      <c r="LK31" s="110"/>
      <c r="LL31" s="110"/>
      <c r="LM31" s="110"/>
      <c r="LN31" s="110"/>
      <c r="LO31" s="110"/>
      <c r="LP31" s="110"/>
      <c r="LQ31" s="110"/>
      <c r="LR31" s="110"/>
      <c r="LS31" s="111"/>
      <c r="LT31" s="109" t="str">
        <f>データ!$E$10</f>
        <v>R01</v>
      </c>
      <c r="LU31" s="110"/>
      <c r="LV31" s="110"/>
      <c r="LW31" s="110"/>
      <c r="LX31" s="110"/>
      <c r="LY31" s="110"/>
      <c r="LZ31" s="110"/>
      <c r="MA31" s="110"/>
      <c r="MB31" s="110"/>
      <c r="MC31" s="110"/>
      <c r="MD31" s="110"/>
      <c r="ME31" s="110"/>
      <c r="MF31" s="110"/>
      <c r="MG31" s="110"/>
      <c r="MH31" s="110"/>
      <c r="MI31" s="110"/>
      <c r="MJ31" s="110"/>
      <c r="MK31" s="110"/>
      <c r="ML31" s="110"/>
      <c r="MM31" s="111"/>
      <c r="MN31" s="109" t="str">
        <f>データ!$F$10</f>
        <v>R02</v>
      </c>
      <c r="MO31" s="110"/>
      <c r="MP31" s="110"/>
      <c r="MQ31" s="110"/>
      <c r="MR31" s="110"/>
      <c r="MS31" s="110"/>
      <c r="MT31" s="110"/>
      <c r="MU31" s="110"/>
      <c r="MV31" s="110"/>
      <c r="MW31" s="110"/>
      <c r="MX31" s="110"/>
      <c r="MY31" s="110"/>
      <c r="MZ31" s="110"/>
      <c r="NA31" s="110"/>
      <c r="NB31" s="110"/>
      <c r="NC31" s="110"/>
      <c r="ND31" s="110"/>
      <c r="NE31" s="110"/>
      <c r="NF31" s="110"/>
      <c r="NG31" s="111"/>
      <c r="NH31" s="30"/>
      <c r="NI31" s="32"/>
      <c r="NJ31" s="2"/>
      <c r="NK31" s="2"/>
      <c r="NL31" s="2"/>
      <c r="NM31" s="2"/>
      <c r="NN31" s="2"/>
      <c r="NO31" s="2"/>
      <c r="NP31" s="2"/>
      <c r="NQ31" s="2"/>
      <c r="NR31" s="28"/>
      <c r="NS31" s="29"/>
      <c r="NT31" s="112"/>
      <c r="NU31" s="112"/>
      <c r="NV31" s="112"/>
      <c r="NW31" s="112"/>
      <c r="NX31" s="112"/>
      <c r="NY31" s="112"/>
      <c r="NZ31" s="112"/>
      <c r="OA31" s="112"/>
      <c r="OB31" s="112"/>
      <c r="OC31" s="112"/>
      <c r="OD31" s="112"/>
      <c r="OE31" s="113"/>
      <c r="OF31" s="109" t="str">
        <f>データ!$B$10</f>
        <v>H28</v>
      </c>
      <c r="OG31" s="110"/>
      <c r="OH31" s="110"/>
      <c r="OI31" s="110"/>
      <c r="OJ31" s="110"/>
      <c r="OK31" s="110"/>
      <c r="OL31" s="110"/>
      <c r="OM31" s="110"/>
      <c r="ON31" s="110"/>
      <c r="OO31" s="110"/>
      <c r="OP31" s="110"/>
      <c r="OQ31" s="110"/>
      <c r="OR31" s="110"/>
      <c r="OS31" s="110"/>
      <c r="OT31" s="110"/>
      <c r="OU31" s="110"/>
      <c r="OV31" s="110"/>
      <c r="OW31" s="110"/>
      <c r="OX31" s="110"/>
      <c r="OY31" s="111"/>
      <c r="OZ31" s="109" t="str">
        <f>データ!$C$10</f>
        <v>H29</v>
      </c>
      <c r="PA31" s="110"/>
      <c r="PB31" s="110"/>
      <c r="PC31" s="110"/>
      <c r="PD31" s="110"/>
      <c r="PE31" s="110"/>
      <c r="PF31" s="110"/>
      <c r="PG31" s="110"/>
      <c r="PH31" s="110"/>
      <c r="PI31" s="110"/>
      <c r="PJ31" s="110"/>
      <c r="PK31" s="110"/>
      <c r="PL31" s="110"/>
      <c r="PM31" s="110"/>
      <c r="PN31" s="110"/>
      <c r="PO31" s="110"/>
      <c r="PP31" s="110"/>
      <c r="PQ31" s="110"/>
      <c r="PR31" s="110"/>
      <c r="PS31" s="111"/>
      <c r="PT31" s="109" t="str">
        <f>データ!$D$10</f>
        <v>H30</v>
      </c>
      <c r="PU31" s="110"/>
      <c r="PV31" s="110"/>
      <c r="PW31" s="110"/>
      <c r="PX31" s="110"/>
      <c r="PY31" s="110"/>
      <c r="PZ31" s="110"/>
      <c r="QA31" s="110"/>
      <c r="QB31" s="110"/>
      <c r="QC31" s="110"/>
      <c r="QD31" s="110"/>
      <c r="QE31" s="110"/>
      <c r="QF31" s="110"/>
      <c r="QG31" s="110"/>
      <c r="QH31" s="110"/>
      <c r="QI31" s="110"/>
      <c r="QJ31" s="110"/>
      <c r="QK31" s="110"/>
      <c r="QL31" s="110"/>
      <c r="QM31" s="111"/>
      <c r="QN31" s="109" t="str">
        <f>データ!$E$10</f>
        <v>R01</v>
      </c>
      <c r="QO31" s="110"/>
      <c r="QP31" s="110"/>
      <c r="QQ31" s="110"/>
      <c r="QR31" s="110"/>
      <c r="QS31" s="110"/>
      <c r="QT31" s="110"/>
      <c r="QU31" s="110"/>
      <c r="QV31" s="110"/>
      <c r="QW31" s="110"/>
      <c r="QX31" s="110"/>
      <c r="QY31" s="110"/>
      <c r="QZ31" s="110"/>
      <c r="RA31" s="110"/>
      <c r="RB31" s="110"/>
      <c r="RC31" s="110"/>
      <c r="RD31" s="110"/>
      <c r="RE31" s="110"/>
      <c r="RF31" s="110"/>
      <c r="RG31" s="111"/>
      <c r="RH31" s="109" t="str">
        <f>データ!$F$10</f>
        <v>R02</v>
      </c>
      <c r="RI31" s="110"/>
      <c r="RJ31" s="110"/>
      <c r="RK31" s="110"/>
      <c r="RL31" s="110"/>
      <c r="RM31" s="110"/>
      <c r="RN31" s="110"/>
      <c r="RO31" s="110"/>
      <c r="RP31" s="110"/>
      <c r="RQ31" s="110"/>
      <c r="RR31" s="110"/>
      <c r="RS31" s="110"/>
      <c r="RT31" s="110"/>
      <c r="RU31" s="110"/>
      <c r="RV31" s="110"/>
      <c r="RW31" s="110"/>
      <c r="RX31" s="110"/>
      <c r="RY31" s="110"/>
      <c r="RZ31" s="110"/>
      <c r="SA31" s="111"/>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147.68</v>
      </c>
      <c r="Y32" s="107"/>
      <c r="Z32" s="107"/>
      <c r="AA32" s="107"/>
      <c r="AB32" s="107"/>
      <c r="AC32" s="107"/>
      <c r="AD32" s="107"/>
      <c r="AE32" s="107"/>
      <c r="AF32" s="107"/>
      <c r="AG32" s="107"/>
      <c r="AH32" s="107"/>
      <c r="AI32" s="107"/>
      <c r="AJ32" s="107"/>
      <c r="AK32" s="107"/>
      <c r="AL32" s="107"/>
      <c r="AM32" s="107"/>
      <c r="AN32" s="107"/>
      <c r="AO32" s="107"/>
      <c r="AP32" s="107"/>
      <c r="AQ32" s="108"/>
      <c r="AR32" s="106">
        <f>データ!U6</f>
        <v>129.03</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128.05000000000001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134.1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166.55</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3230.9</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1718.32</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5004.41</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2808.54</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3318.8</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120</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115.82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549.77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536.28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106</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12"/>
      <c r="M54" s="112"/>
      <c r="N54" s="112"/>
      <c r="O54" s="112"/>
      <c r="P54" s="112"/>
      <c r="Q54" s="112"/>
      <c r="R54" s="112"/>
      <c r="S54" s="112"/>
      <c r="T54" s="112"/>
      <c r="U54" s="112"/>
      <c r="V54" s="112"/>
      <c r="W54" s="113"/>
      <c r="X54" s="109" t="str">
        <f>データ!$B$10</f>
        <v>H28</v>
      </c>
      <c r="Y54" s="110"/>
      <c r="Z54" s="110"/>
      <c r="AA54" s="110"/>
      <c r="AB54" s="110"/>
      <c r="AC54" s="110"/>
      <c r="AD54" s="110"/>
      <c r="AE54" s="110"/>
      <c r="AF54" s="110"/>
      <c r="AG54" s="110"/>
      <c r="AH54" s="110"/>
      <c r="AI54" s="110"/>
      <c r="AJ54" s="110"/>
      <c r="AK54" s="110"/>
      <c r="AL54" s="110"/>
      <c r="AM54" s="110"/>
      <c r="AN54" s="110"/>
      <c r="AO54" s="110"/>
      <c r="AP54" s="110"/>
      <c r="AQ54" s="111"/>
      <c r="AR54" s="109" t="str">
        <f>データ!$C$10</f>
        <v>H29</v>
      </c>
      <c r="AS54" s="110"/>
      <c r="AT54" s="110"/>
      <c r="AU54" s="110"/>
      <c r="AV54" s="110"/>
      <c r="AW54" s="110"/>
      <c r="AX54" s="110"/>
      <c r="AY54" s="110"/>
      <c r="AZ54" s="110"/>
      <c r="BA54" s="110"/>
      <c r="BB54" s="110"/>
      <c r="BC54" s="110"/>
      <c r="BD54" s="110"/>
      <c r="BE54" s="110"/>
      <c r="BF54" s="110"/>
      <c r="BG54" s="110"/>
      <c r="BH54" s="110"/>
      <c r="BI54" s="110"/>
      <c r="BJ54" s="110"/>
      <c r="BK54" s="111"/>
      <c r="BL54" s="109" t="str">
        <f>データ!$D$10</f>
        <v>H30</v>
      </c>
      <c r="BM54" s="110"/>
      <c r="BN54" s="110"/>
      <c r="BO54" s="110"/>
      <c r="BP54" s="110"/>
      <c r="BQ54" s="110"/>
      <c r="BR54" s="110"/>
      <c r="BS54" s="110"/>
      <c r="BT54" s="110"/>
      <c r="BU54" s="110"/>
      <c r="BV54" s="110"/>
      <c r="BW54" s="110"/>
      <c r="BX54" s="110"/>
      <c r="BY54" s="110"/>
      <c r="BZ54" s="110"/>
      <c r="CA54" s="110"/>
      <c r="CB54" s="110"/>
      <c r="CC54" s="110"/>
      <c r="CD54" s="110"/>
      <c r="CE54" s="111"/>
      <c r="CF54" s="109" t="str">
        <f>データ!$E$10</f>
        <v>R01</v>
      </c>
      <c r="CG54" s="110"/>
      <c r="CH54" s="110"/>
      <c r="CI54" s="110"/>
      <c r="CJ54" s="110"/>
      <c r="CK54" s="110"/>
      <c r="CL54" s="110"/>
      <c r="CM54" s="110"/>
      <c r="CN54" s="110"/>
      <c r="CO54" s="110"/>
      <c r="CP54" s="110"/>
      <c r="CQ54" s="110"/>
      <c r="CR54" s="110"/>
      <c r="CS54" s="110"/>
      <c r="CT54" s="110"/>
      <c r="CU54" s="110"/>
      <c r="CV54" s="110"/>
      <c r="CW54" s="110"/>
      <c r="CX54" s="110"/>
      <c r="CY54" s="111"/>
      <c r="CZ54" s="109" t="str">
        <f>データ!$F$10</f>
        <v>R02</v>
      </c>
      <c r="DA54" s="110"/>
      <c r="DB54" s="110"/>
      <c r="DC54" s="110"/>
      <c r="DD54" s="110"/>
      <c r="DE54" s="110"/>
      <c r="DF54" s="110"/>
      <c r="DG54" s="110"/>
      <c r="DH54" s="110"/>
      <c r="DI54" s="110"/>
      <c r="DJ54" s="110"/>
      <c r="DK54" s="110"/>
      <c r="DL54" s="110"/>
      <c r="DM54" s="110"/>
      <c r="DN54" s="110"/>
      <c r="DO54" s="110"/>
      <c r="DP54" s="110"/>
      <c r="DQ54" s="110"/>
      <c r="DR54" s="110"/>
      <c r="DS54" s="111"/>
      <c r="DT54" s="30"/>
      <c r="DU54" s="32"/>
      <c r="DV54" s="2"/>
      <c r="DW54" s="2"/>
      <c r="DX54" s="2"/>
      <c r="DY54" s="2"/>
      <c r="DZ54" s="2"/>
      <c r="EA54" s="2"/>
      <c r="EB54" s="2"/>
      <c r="EC54" s="2"/>
      <c r="ED54" s="28"/>
      <c r="EE54" s="29"/>
      <c r="EF54" s="112"/>
      <c r="EG54" s="112"/>
      <c r="EH54" s="112"/>
      <c r="EI54" s="112"/>
      <c r="EJ54" s="112"/>
      <c r="EK54" s="112"/>
      <c r="EL54" s="112"/>
      <c r="EM54" s="112"/>
      <c r="EN54" s="112"/>
      <c r="EO54" s="112"/>
      <c r="EP54" s="112"/>
      <c r="EQ54" s="113"/>
      <c r="ER54" s="109" t="str">
        <f>データ!$B$10</f>
        <v>H28</v>
      </c>
      <c r="ES54" s="110"/>
      <c r="ET54" s="110"/>
      <c r="EU54" s="110"/>
      <c r="EV54" s="110"/>
      <c r="EW54" s="110"/>
      <c r="EX54" s="110"/>
      <c r="EY54" s="110"/>
      <c r="EZ54" s="110"/>
      <c r="FA54" s="110"/>
      <c r="FB54" s="110"/>
      <c r="FC54" s="110"/>
      <c r="FD54" s="110"/>
      <c r="FE54" s="110"/>
      <c r="FF54" s="110"/>
      <c r="FG54" s="110"/>
      <c r="FH54" s="110"/>
      <c r="FI54" s="110"/>
      <c r="FJ54" s="110"/>
      <c r="FK54" s="111"/>
      <c r="FL54" s="109" t="str">
        <f>データ!$C$10</f>
        <v>H29</v>
      </c>
      <c r="FM54" s="110"/>
      <c r="FN54" s="110"/>
      <c r="FO54" s="110"/>
      <c r="FP54" s="110"/>
      <c r="FQ54" s="110"/>
      <c r="FR54" s="110"/>
      <c r="FS54" s="110"/>
      <c r="FT54" s="110"/>
      <c r="FU54" s="110"/>
      <c r="FV54" s="110"/>
      <c r="FW54" s="110"/>
      <c r="FX54" s="110"/>
      <c r="FY54" s="110"/>
      <c r="FZ54" s="110"/>
      <c r="GA54" s="110"/>
      <c r="GB54" s="110"/>
      <c r="GC54" s="110"/>
      <c r="GD54" s="110"/>
      <c r="GE54" s="111"/>
      <c r="GF54" s="109" t="str">
        <f>データ!$D$10</f>
        <v>H30</v>
      </c>
      <c r="GG54" s="110"/>
      <c r="GH54" s="110"/>
      <c r="GI54" s="110"/>
      <c r="GJ54" s="110"/>
      <c r="GK54" s="110"/>
      <c r="GL54" s="110"/>
      <c r="GM54" s="110"/>
      <c r="GN54" s="110"/>
      <c r="GO54" s="110"/>
      <c r="GP54" s="110"/>
      <c r="GQ54" s="110"/>
      <c r="GR54" s="110"/>
      <c r="GS54" s="110"/>
      <c r="GT54" s="110"/>
      <c r="GU54" s="110"/>
      <c r="GV54" s="110"/>
      <c r="GW54" s="110"/>
      <c r="GX54" s="110"/>
      <c r="GY54" s="111"/>
      <c r="GZ54" s="109" t="str">
        <f>データ!$E$10</f>
        <v>R01</v>
      </c>
      <c r="HA54" s="110"/>
      <c r="HB54" s="110"/>
      <c r="HC54" s="110"/>
      <c r="HD54" s="110"/>
      <c r="HE54" s="110"/>
      <c r="HF54" s="110"/>
      <c r="HG54" s="110"/>
      <c r="HH54" s="110"/>
      <c r="HI54" s="110"/>
      <c r="HJ54" s="110"/>
      <c r="HK54" s="110"/>
      <c r="HL54" s="110"/>
      <c r="HM54" s="110"/>
      <c r="HN54" s="110"/>
      <c r="HO54" s="110"/>
      <c r="HP54" s="110"/>
      <c r="HQ54" s="110"/>
      <c r="HR54" s="110"/>
      <c r="HS54" s="111"/>
      <c r="HT54" s="109" t="str">
        <f>データ!$F$10</f>
        <v>R02</v>
      </c>
      <c r="HU54" s="110"/>
      <c r="HV54" s="110"/>
      <c r="HW54" s="110"/>
      <c r="HX54" s="110"/>
      <c r="HY54" s="110"/>
      <c r="HZ54" s="110"/>
      <c r="IA54" s="110"/>
      <c r="IB54" s="110"/>
      <c r="IC54" s="110"/>
      <c r="ID54" s="110"/>
      <c r="IE54" s="110"/>
      <c r="IF54" s="110"/>
      <c r="IG54" s="110"/>
      <c r="IH54" s="110"/>
      <c r="II54" s="110"/>
      <c r="IJ54" s="110"/>
      <c r="IK54" s="110"/>
      <c r="IL54" s="110"/>
      <c r="IM54" s="111"/>
      <c r="IN54" s="30"/>
      <c r="IO54" s="32"/>
      <c r="IP54" s="2"/>
      <c r="IQ54" s="2"/>
      <c r="IR54" s="2"/>
      <c r="IS54" s="2"/>
      <c r="IT54" s="2"/>
      <c r="IU54" s="2"/>
      <c r="IV54" s="2"/>
      <c r="IW54" s="2"/>
      <c r="IX54" s="28"/>
      <c r="IY54" s="29"/>
      <c r="IZ54" s="112"/>
      <c r="JA54" s="112"/>
      <c r="JB54" s="112"/>
      <c r="JC54" s="112"/>
      <c r="JD54" s="112"/>
      <c r="JE54" s="112"/>
      <c r="JF54" s="112"/>
      <c r="JG54" s="112"/>
      <c r="JH54" s="112"/>
      <c r="JI54" s="112"/>
      <c r="JJ54" s="112"/>
      <c r="JK54" s="113"/>
      <c r="JL54" s="109" t="str">
        <f>データ!$B$10</f>
        <v>H28</v>
      </c>
      <c r="JM54" s="110"/>
      <c r="JN54" s="110"/>
      <c r="JO54" s="110"/>
      <c r="JP54" s="110"/>
      <c r="JQ54" s="110"/>
      <c r="JR54" s="110"/>
      <c r="JS54" s="110"/>
      <c r="JT54" s="110"/>
      <c r="JU54" s="110"/>
      <c r="JV54" s="110"/>
      <c r="JW54" s="110"/>
      <c r="JX54" s="110"/>
      <c r="JY54" s="110"/>
      <c r="JZ54" s="110"/>
      <c r="KA54" s="110"/>
      <c r="KB54" s="110"/>
      <c r="KC54" s="110"/>
      <c r="KD54" s="110"/>
      <c r="KE54" s="111"/>
      <c r="KF54" s="109" t="str">
        <f>データ!$C$10</f>
        <v>H29</v>
      </c>
      <c r="KG54" s="110"/>
      <c r="KH54" s="110"/>
      <c r="KI54" s="110"/>
      <c r="KJ54" s="110"/>
      <c r="KK54" s="110"/>
      <c r="KL54" s="110"/>
      <c r="KM54" s="110"/>
      <c r="KN54" s="110"/>
      <c r="KO54" s="110"/>
      <c r="KP54" s="110"/>
      <c r="KQ54" s="110"/>
      <c r="KR54" s="110"/>
      <c r="KS54" s="110"/>
      <c r="KT54" s="110"/>
      <c r="KU54" s="110"/>
      <c r="KV54" s="110"/>
      <c r="KW54" s="110"/>
      <c r="KX54" s="110"/>
      <c r="KY54" s="111"/>
      <c r="KZ54" s="109" t="str">
        <f>データ!$D$10</f>
        <v>H30</v>
      </c>
      <c r="LA54" s="110"/>
      <c r="LB54" s="110"/>
      <c r="LC54" s="110"/>
      <c r="LD54" s="110"/>
      <c r="LE54" s="110"/>
      <c r="LF54" s="110"/>
      <c r="LG54" s="110"/>
      <c r="LH54" s="110"/>
      <c r="LI54" s="110"/>
      <c r="LJ54" s="110"/>
      <c r="LK54" s="110"/>
      <c r="LL54" s="110"/>
      <c r="LM54" s="110"/>
      <c r="LN54" s="110"/>
      <c r="LO54" s="110"/>
      <c r="LP54" s="110"/>
      <c r="LQ54" s="110"/>
      <c r="LR54" s="110"/>
      <c r="LS54" s="111"/>
      <c r="LT54" s="109" t="str">
        <f>データ!$E$10</f>
        <v>R01</v>
      </c>
      <c r="LU54" s="110"/>
      <c r="LV54" s="110"/>
      <c r="LW54" s="110"/>
      <c r="LX54" s="110"/>
      <c r="LY54" s="110"/>
      <c r="LZ54" s="110"/>
      <c r="MA54" s="110"/>
      <c r="MB54" s="110"/>
      <c r="MC54" s="110"/>
      <c r="MD54" s="110"/>
      <c r="ME54" s="110"/>
      <c r="MF54" s="110"/>
      <c r="MG54" s="110"/>
      <c r="MH54" s="110"/>
      <c r="MI54" s="110"/>
      <c r="MJ54" s="110"/>
      <c r="MK54" s="110"/>
      <c r="ML54" s="110"/>
      <c r="MM54" s="111"/>
      <c r="MN54" s="109" t="str">
        <f>データ!$F$10</f>
        <v>R02</v>
      </c>
      <c r="MO54" s="110"/>
      <c r="MP54" s="110"/>
      <c r="MQ54" s="110"/>
      <c r="MR54" s="110"/>
      <c r="MS54" s="110"/>
      <c r="MT54" s="110"/>
      <c r="MU54" s="110"/>
      <c r="MV54" s="110"/>
      <c r="MW54" s="110"/>
      <c r="MX54" s="110"/>
      <c r="MY54" s="110"/>
      <c r="MZ54" s="110"/>
      <c r="NA54" s="110"/>
      <c r="NB54" s="110"/>
      <c r="NC54" s="110"/>
      <c r="ND54" s="110"/>
      <c r="NE54" s="110"/>
      <c r="NF54" s="110"/>
      <c r="NG54" s="111"/>
      <c r="NH54" s="30"/>
      <c r="NI54" s="32"/>
      <c r="NJ54" s="2"/>
      <c r="NK54" s="2"/>
      <c r="NL54" s="2"/>
      <c r="NM54" s="2"/>
      <c r="NN54" s="2"/>
      <c r="NO54" s="2"/>
      <c r="NP54" s="2"/>
      <c r="NQ54" s="2"/>
      <c r="NR54" s="28"/>
      <c r="NS54" s="29"/>
      <c r="NT54" s="112"/>
      <c r="NU54" s="112"/>
      <c r="NV54" s="112"/>
      <c r="NW54" s="112"/>
      <c r="NX54" s="112"/>
      <c r="NY54" s="112"/>
      <c r="NZ54" s="112"/>
      <c r="OA54" s="112"/>
      <c r="OB54" s="112"/>
      <c r="OC54" s="112"/>
      <c r="OD54" s="112"/>
      <c r="OE54" s="113"/>
      <c r="OF54" s="109" t="str">
        <f>データ!$B$10</f>
        <v>H28</v>
      </c>
      <c r="OG54" s="110"/>
      <c r="OH54" s="110"/>
      <c r="OI54" s="110"/>
      <c r="OJ54" s="110"/>
      <c r="OK54" s="110"/>
      <c r="OL54" s="110"/>
      <c r="OM54" s="110"/>
      <c r="ON54" s="110"/>
      <c r="OO54" s="110"/>
      <c r="OP54" s="110"/>
      <c r="OQ54" s="110"/>
      <c r="OR54" s="110"/>
      <c r="OS54" s="110"/>
      <c r="OT54" s="110"/>
      <c r="OU54" s="110"/>
      <c r="OV54" s="110"/>
      <c r="OW54" s="110"/>
      <c r="OX54" s="110"/>
      <c r="OY54" s="111"/>
      <c r="OZ54" s="109" t="str">
        <f>データ!$C$10</f>
        <v>H29</v>
      </c>
      <c r="PA54" s="110"/>
      <c r="PB54" s="110"/>
      <c r="PC54" s="110"/>
      <c r="PD54" s="110"/>
      <c r="PE54" s="110"/>
      <c r="PF54" s="110"/>
      <c r="PG54" s="110"/>
      <c r="PH54" s="110"/>
      <c r="PI54" s="110"/>
      <c r="PJ54" s="110"/>
      <c r="PK54" s="110"/>
      <c r="PL54" s="110"/>
      <c r="PM54" s="110"/>
      <c r="PN54" s="110"/>
      <c r="PO54" s="110"/>
      <c r="PP54" s="110"/>
      <c r="PQ54" s="110"/>
      <c r="PR54" s="110"/>
      <c r="PS54" s="111"/>
      <c r="PT54" s="109" t="str">
        <f>データ!$D$10</f>
        <v>H30</v>
      </c>
      <c r="PU54" s="110"/>
      <c r="PV54" s="110"/>
      <c r="PW54" s="110"/>
      <c r="PX54" s="110"/>
      <c r="PY54" s="110"/>
      <c r="PZ54" s="110"/>
      <c r="QA54" s="110"/>
      <c r="QB54" s="110"/>
      <c r="QC54" s="110"/>
      <c r="QD54" s="110"/>
      <c r="QE54" s="110"/>
      <c r="QF54" s="110"/>
      <c r="QG54" s="110"/>
      <c r="QH54" s="110"/>
      <c r="QI54" s="110"/>
      <c r="QJ54" s="110"/>
      <c r="QK54" s="110"/>
      <c r="QL54" s="110"/>
      <c r="QM54" s="111"/>
      <c r="QN54" s="109" t="str">
        <f>データ!$E$10</f>
        <v>R01</v>
      </c>
      <c r="QO54" s="110"/>
      <c r="QP54" s="110"/>
      <c r="QQ54" s="110"/>
      <c r="QR54" s="110"/>
      <c r="QS54" s="110"/>
      <c r="QT54" s="110"/>
      <c r="QU54" s="110"/>
      <c r="QV54" s="110"/>
      <c r="QW54" s="110"/>
      <c r="QX54" s="110"/>
      <c r="QY54" s="110"/>
      <c r="QZ54" s="110"/>
      <c r="RA54" s="110"/>
      <c r="RB54" s="110"/>
      <c r="RC54" s="110"/>
      <c r="RD54" s="110"/>
      <c r="RE54" s="110"/>
      <c r="RF54" s="110"/>
      <c r="RG54" s="111"/>
      <c r="RH54" s="109" t="str">
        <f>データ!$F$10</f>
        <v>R02</v>
      </c>
      <c r="RI54" s="110"/>
      <c r="RJ54" s="110"/>
      <c r="RK54" s="110"/>
      <c r="RL54" s="110"/>
      <c r="RM54" s="110"/>
      <c r="RN54" s="110"/>
      <c r="RO54" s="110"/>
      <c r="RP54" s="110"/>
      <c r="RQ54" s="110"/>
      <c r="RR54" s="110"/>
      <c r="RS54" s="110"/>
      <c r="RT54" s="110"/>
      <c r="RU54" s="110"/>
      <c r="RV54" s="110"/>
      <c r="RW54" s="110"/>
      <c r="RX54" s="110"/>
      <c r="RY54" s="110"/>
      <c r="RZ54" s="110"/>
      <c r="SA54" s="111"/>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144.33000000000001</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121.32</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119.13</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122.95</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154.77000000000001</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42.4</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50.36</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51.29</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49.83</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39.49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15.22</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16.739999999999998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19.3</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22.61</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25.96</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41.74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41.74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41.74</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41.74</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41.74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100.54</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42.19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35.54</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50.81</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107</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7"/>
      <c r="M79" s="77"/>
      <c r="N79" s="77"/>
      <c r="O79" s="77"/>
      <c r="P79" s="77"/>
      <c r="Q79" s="77"/>
      <c r="R79" s="77"/>
      <c r="S79" s="77"/>
      <c r="T79" s="77"/>
      <c r="U79" s="77"/>
      <c r="V79" s="77"/>
      <c r="W79" s="77"/>
      <c r="X79" s="78"/>
      <c r="Y79" s="74" t="str">
        <f>データ!$B$10</f>
        <v>H28</v>
      </c>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6"/>
      <c r="AZ79" s="74" t="str">
        <f>データ!$C$10</f>
        <v>H29</v>
      </c>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c r="CA79" s="74" t="str">
        <f>データ!$D$10</f>
        <v>H30</v>
      </c>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6"/>
      <c r="DB79" s="74" t="str">
        <f>データ!$E$10</f>
        <v>R01</v>
      </c>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6"/>
      <c r="EC79" s="74" t="str">
        <f>データ!$F$10</f>
        <v>R02</v>
      </c>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6"/>
      <c r="FD79" s="29"/>
      <c r="FE79" s="32"/>
      <c r="FF79" s="2"/>
      <c r="FG79" s="2"/>
      <c r="FH79" s="2"/>
      <c r="FI79" s="2"/>
      <c r="FJ79" s="2"/>
      <c r="FK79" s="2"/>
      <c r="FL79" s="2"/>
      <c r="FM79" s="2"/>
      <c r="FN79" s="2"/>
      <c r="FO79" s="2"/>
      <c r="FP79" s="2"/>
      <c r="FQ79" s="2"/>
      <c r="FR79" s="2"/>
      <c r="FS79" s="2"/>
      <c r="FT79" s="2"/>
      <c r="FU79" s="2"/>
      <c r="FV79" s="28"/>
      <c r="FW79" s="29"/>
      <c r="FX79" s="77"/>
      <c r="FY79" s="77"/>
      <c r="FZ79" s="77"/>
      <c r="GA79" s="77"/>
      <c r="GB79" s="77"/>
      <c r="GC79" s="77"/>
      <c r="GD79" s="77"/>
      <c r="GE79" s="77"/>
      <c r="GF79" s="77"/>
      <c r="GG79" s="77"/>
      <c r="GH79" s="77"/>
      <c r="GI79" s="77"/>
      <c r="GJ79" s="78"/>
      <c r="GK79" s="74" t="str">
        <f>データ!$B$10</f>
        <v>H28</v>
      </c>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6"/>
      <c r="HL79" s="74" t="str">
        <f>データ!$C$10</f>
        <v>H29</v>
      </c>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6"/>
      <c r="IM79" s="74" t="str">
        <f>データ!$D$10</f>
        <v>H30</v>
      </c>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6"/>
      <c r="JN79" s="74" t="str">
        <f>データ!$E$10</f>
        <v>R01</v>
      </c>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6"/>
      <c r="KO79" s="74" t="str">
        <f>データ!$F$10</f>
        <v>R02</v>
      </c>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6"/>
      <c r="LP79" s="29"/>
      <c r="LQ79" s="32"/>
      <c r="LR79" s="2"/>
      <c r="LS79" s="2"/>
      <c r="LT79" s="2"/>
      <c r="LU79" s="2"/>
      <c r="LV79" s="2"/>
      <c r="LW79" s="2"/>
      <c r="LX79" s="2"/>
      <c r="LY79" s="2"/>
      <c r="LZ79" s="2"/>
      <c r="MA79" s="2"/>
      <c r="MB79" s="2"/>
      <c r="MC79" s="2"/>
      <c r="MD79" s="2"/>
      <c r="ME79" s="2"/>
      <c r="MF79" s="2"/>
      <c r="MG79" s="2"/>
      <c r="MH79" s="28"/>
      <c r="MI79" s="29"/>
      <c r="MJ79" s="77"/>
      <c r="MK79" s="77"/>
      <c r="ML79" s="77"/>
      <c r="MM79" s="77"/>
      <c r="MN79" s="77"/>
      <c r="MO79" s="77"/>
      <c r="MP79" s="77"/>
      <c r="MQ79" s="77"/>
      <c r="MR79" s="77"/>
      <c r="MS79" s="77"/>
      <c r="MT79" s="77"/>
      <c r="MU79" s="77"/>
      <c r="MV79" s="78"/>
      <c r="MW79" s="74" t="str">
        <f>データ!$B$10</f>
        <v>H28</v>
      </c>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6"/>
      <c r="NX79" s="74" t="str">
        <f>データ!$C$10</f>
        <v>H29</v>
      </c>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6"/>
      <c r="OY79" s="74" t="str">
        <f>データ!$D$10</f>
        <v>H30</v>
      </c>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6"/>
      <c r="PZ79" s="74" t="str">
        <f>データ!$E$10</f>
        <v>R01</v>
      </c>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6"/>
      <c r="RA79" s="74" t="str">
        <f>データ!$F$10</f>
        <v>R02</v>
      </c>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6"/>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3">
        <f>データ!DD6</f>
        <v>71.36</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72.599999999999994</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73.91</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75.59</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77.3</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3">
        <f>データ!DO6</f>
        <v>0</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0</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0</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0</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0</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3">
        <f>データ!DZ6</f>
        <v>0</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0</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0</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0</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0</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3">
        <f>データ!DI6</f>
        <v>53.32</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53.4</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53.49</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54.3</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55.32</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3">
        <f>データ!DT6</f>
        <v>3.56</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3.46</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3.28</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4.66</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7.35</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3">
        <f>データ!EE6</f>
        <v>0.06</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0.13</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0.02</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0.06</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0.09</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37</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【118.49】</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【19.58】</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【436.32】</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【238.21】</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【113.30】</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【18.87】</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【53.39】</v>
      </c>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6" t="str">
        <f>データ!DC6</f>
        <v>【76.89】</v>
      </c>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6" t="str">
        <f>データ!DN6</f>
        <v>【59.52】</v>
      </c>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6" t="str">
        <f>データ!DY6</f>
        <v>【49.06】</v>
      </c>
      <c r="IM90" s="67"/>
      <c r="IN90" s="67"/>
      <c r="IO90" s="67"/>
      <c r="IP90" s="67"/>
      <c r="IQ90" s="67"/>
      <c r="IR90" s="67"/>
      <c r="IS90" s="67"/>
      <c r="IT90" s="67"/>
      <c r="IU90" s="67"/>
      <c r="IV90" s="67"/>
      <c r="IW90" s="67"/>
      <c r="IX90" s="67"/>
      <c r="IY90" s="67"/>
      <c r="IZ90" s="67"/>
      <c r="JA90" s="67"/>
      <c r="JB90" s="67"/>
      <c r="JC90" s="67"/>
      <c r="JD90" s="67"/>
      <c r="JE90" s="67"/>
      <c r="JF90" s="67"/>
      <c r="JG90" s="67"/>
      <c r="JH90" s="67"/>
      <c r="JI90" s="67"/>
      <c r="JJ90" s="67"/>
      <c r="JK90" s="67"/>
      <c r="JL90" s="67"/>
      <c r="JM90" s="66" t="str">
        <f>データ!EJ6</f>
        <v>【0.39】</v>
      </c>
      <c r="JN90" s="67"/>
      <c r="JO90" s="67"/>
      <c r="JP90" s="67"/>
      <c r="JQ90" s="67"/>
      <c r="JR90" s="67"/>
      <c r="JS90" s="67"/>
      <c r="JT90" s="67"/>
      <c r="JU90" s="67"/>
      <c r="JV90" s="67"/>
      <c r="JW90" s="67"/>
      <c r="JX90" s="67"/>
      <c r="JY90" s="67"/>
      <c r="JZ90" s="67"/>
      <c r="KA90" s="67"/>
      <c r="KB90" s="67"/>
      <c r="KC90" s="67"/>
      <c r="KD90" s="67"/>
      <c r="KE90" s="67"/>
      <c r="KF90" s="67"/>
      <c r="KG90" s="67"/>
      <c r="KH90" s="67"/>
      <c r="KI90" s="67"/>
      <c r="KJ90" s="67"/>
      <c r="KK90" s="67"/>
      <c r="KL90" s="67"/>
      <c r="KM90" s="6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C/GS127t0DggzQI8pfovSfRyusj6MrivoFjJNqy79mhFxbdU9L6YIAPuebmRtakr9lgYN42HW3qRUpXE8syBcA==" saltValue="rQdiU5vvKx0L/fuVqpCNs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147.68</v>
      </c>
      <c r="U6" s="52">
        <f>U7</f>
        <v>129.03</v>
      </c>
      <c r="V6" s="52">
        <f>V7</f>
        <v>128.05000000000001</v>
      </c>
      <c r="W6" s="52">
        <f>W7</f>
        <v>134.1</v>
      </c>
      <c r="X6" s="52">
        <f t="shared" si="3"/>
        <v>166.55</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3230.9</v>
      </c>
      <c r="AQ6" s="52">
        <f>AQ7</f>
        <v>1718.32</v>
      </c>
      <c r="AR6" s="52">
        <f>AR7</f>
        <v>5004.41</v>
      </c>
      <c r="AS6" s="52">
        <f>AS7</f>
        <v>2808.54</v>
      </c>
      <c r="AT6" s="52">
        <f t="shared" si="3"/>
        <v>3318.8</v>
      </c>
      <c r="AU6" s="52">
        <f t="shared" si="3"/>
        <v>549.77</v>
      </c>
      <c r="AV6" s="52">
        <f t="shared" si="3"/>
        <v>730.25</v>
      </c>
      <c r="AW6" s="52">
        <f t="shared" si="3"/>
        <v>868.31</v>
      </c>
      <c r="AX6" s="52">
        <f t="shared" si="3"/>
        <v>732.52</v>
      </c>
      <c r="AY6" s="52">
        <f t="shared" si="3"/>
        <v>819.73</v>
      </c>
      <c r="AZ6" s="50" t="str">
        <f>IF(AZ7="-","【-】","【"&amp;SUBSTITUTE(TEXT(AZ7,"#,##0.00"),"-","△")&amp;"】")</f>
        <v>【436.32】</v>
      </c>
      <c r="BA6" s="52">
        <f t="shared" si="3"/>
        <v>0</v>
      </c>
      <c r="BB6" s="52">
        <f>BB7</f>
        <v>0</v>
      </c>
      <c r="BC6" s="52">
        <f>BC7</f>
        <v>0</v>
      </c>
      <c r="BD6" s="52">
        <f>BD7</f>
        <v>0</v>
      </c>
      <c r="BE6" s="52">
        <f t="shared" si="3"/>
        <v>0</v>
      </c>
      <c r="BF6" s="52">
        <f t="shared" si="3"/>
        <v>536.28</v>
      </c>
      <c r="BG6" s="52">
        <f t="shared" si="3"/>
        <v>514.66</v>
      </c>
      <c r="BH6" s="52">
        <f t="shared" si="3"/>
        <v>504.81</v>
      </c>
      <c r="BI6" s="52">
        <f t="shared" si="3"/>
        <v>498.01</v>
      </c>
      <c r="BJ6" s="52">
        <f t="shared" si="3"/>
        <v>490.39</v>
      </c>
      <c r="BK6" s="50" t="str">
        <f>IF(BK7="-","【-】","【"&amp;SUBSTITUTE(TEXT(BK7,"#,##0.00"),"-","△")&amp;"】")</f>
        <v>【238.21】</v>
      </c>
      <c r="BL6" s="52">
        <f t="shared" si="3"/>
        <v>144.33000000000001</v>
      </c>
      <c r="BM6" s="52">
        <f>BM7</f>
        <v>121.32</v>
      </c>
      <c r="BN6" s="52">
        <f>BN7</f>
        <v>119.13</v>
      </c>
      <c r="BO6" s="52">
        <f>BO7</f>
        <v>122.95</v>
      </c>
      <c r="BP6" s="52">
        <f t="shared" si="3"/>
        <v>154.77000000000001</v>
      </c>
      <c r="BQ6" s="52">
        <f t="shared" si="3"/>
        <v>100.54</v>
      </c>
      <c r="BR6" s="52">
        <f t="shared" si="3"/>
        <v>95.99</v>
      </c>
      <c r="BS6" s="52">
        <f t="shared" si="3"/>
        <v>94.91</v>
      </c>
      <c r="BT6" s="52">
        <f t="shared" si="3"/>
        <v>90.22</v>
      </c>
      <c r="BU6" s="52">
        <f t="shared" si="3"/>
        <v>90.8</v>
      </c>
      <c r="BV6" s="50" t="str">
        <f>IF(BV7="-","【-】","【"&amp;SUBSTITUTE(TEXT(BV7,"#,##0.00"),"-","△")&amp;"】")</f>
        <v>【113.30】</v>
      </c>
      <c r="BW6" s="52">
        <f t="shared" si="3"/>
        <v>42.4</v>
      </c>
      <c r="BX6" s="52">
        <f>BX7</f>
        <v>50.36</v>
      </c>
      <c r="BY6" s="52">
        <f>BY7</f>
        <v>51.29</v>
      </c>
      <c r="BZ6" s="52">
        <f>BZ7</f>
        <v>49.83</v>
      </c>
      <c r="CA6" s="52">
        <f t="shared" si="3"/>
        <v>39.49</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15.22</v>
      </c>
      <c r="CI6" s="52">
        <f>CI7</f>
        <v>16.739999999999998</v>
      </c>
      <c r="CJ6" s="52">
        <f>CJ7</f>
        <v>19.3</v>
      </c>
      <c r="CK6" s="52">
        <f>CK7</f>
        <v>22.61</v>
      </c>
      <c r="CL6" s="52">
        <f t="shared" si="5"/>
        <v>25.96</v>
      </c>
      <c r="CM6" s="52">
        <f t="shared" si="5"/>
        <v>35.54</v>
      </c>
      <c r="CN6" s="52">
        <f t="shared" si="5"/>
        <v>35.24</v>
      </c>
      <c r="CO6" s="52">
        <f t="shared" si="5"/>
        <v>35.22</v>
      </c>
      <c r="CP6" s="52">
        <f t="shared" si="5"/>
        <v>34.92</v>
      </c>
      <c r="CQ6" s="52">
        <f t="shared" si="5"/>
        <v>34.19</v>
      </c>
      <c r="CR6" s="50" t="str">
        <f>IF(CR7="-","【-】","【"&amp;SUBSTITUTE(TEXT(CR7,"#,##0.00"),"-","△")&amp;"】")</f>
        <v>【53.39】</v>
      </c>
      <c r="CS6" s="52">
        <f t="shared" ref="CS6:DB6" si="6">CS7</f>
        <v>41.74</v>
      </c>
      <c r="CT6" s="52">
        <f>CT7</f>
        <v>41.74</v>
      </c>
      <c r="CU6" s="52">
        <f>CU7</f>
        <v>41.74</v>
      </c>
      <c r="CV6" s="52">
        <f>CV7</f>
        <v>41.74</v>
      </c>
      <c r="CW6" s="52">
        <f t="shared" si="6"/>
        <v>41.74</v>
      </c>
      <c r="CX6" s="52">
        <f t="shared" si="6"/>
        <v>50.81</v>
      </c>
      <c r="CY6" s="52">
        <f t="shared" si="6"/>
        <v>50.28</v>
      </c>
      <c r="CZ6" s="52">
        <f t="shared" si="6"/>
        <v>51.42</v>
      </c>
      <c r="DA6" s="52">
        <f t="shared" si="6"/>
        <v>50.9</v>
      </c>
      <c r="DB6" s="52">
        <f t="shared" si="6"/>
        <v>49.05</v>
      </c>
      <c r="DC6" s="50" t="str">
        <f>IF(DC7="-","【-】","【"&amp;SUBSTITUTE(TEXT(DC7,"#,##0.00"),"-","△")&amp;"】")</f>
        <v>【76.89】</v>
      </c>
      <c r="DD6" s="52">
        <f t="shared" ref="DD6:DM6" si="7">DD7</f>
        <v>71.36</v>
      </c>
      <c r="DE6" s="52">
        <f>DE7</f>
        <v>72.599999999999994</v>
      </c>
      <c r="DF6" s="52">
        <f>DF7</f>
        <v>73.91</v>
      </c>
      <c r="DG6" s="52">
        <f>DG7</f>
        <v>75.59</v>
      </c>
      <c r="DH6" s="52">
        <f t="shared" si="7"/>
        <v>77.3</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88</v>
      </c>
      <c r="C7" s="54" t="s">
        <v>89</v>
      </c>
      <c r="D7" s="54" t="s">
        <v>90</v>
      </c>
      <c r="E7" s="54" t="s">
        <v>91</v>
      </c>
      <c r="F7" s="54" t="s">
        <v>92</v>
      </c>
      <c r="G7" s="54" t="s">
        <v>93</v>
      </c>
      <c r="H7" s="54" t="s">
        <v>94</v>
      </c>
      <c r="I7" s="54" t="s">
        <v>95</v>
      </c>
      <c r="J7" s="54" t="s">
        <v>96</v>
      </c>
      <c r="K7" s="55">
        <v>2300</v>
      </c>
      <c r="L7" s="54" t="s">
        <v>97</v>
      </c>
      <c r="M7" s="55">
        <v>2</v>
      </c>
      <c r="N7" s="55">
        <v>597</v>
      </c>
      <c r="O7" s="56" t="s">
        <v>98</v>
      </c>
      <c r="P7" s="56">
        <v>95.3</v>
      </c>
      <c r="Q7" s="55">
        <v>3</v>
      </c>
      <c r="R7" s="55">
        <v>960</v>
      </c>
      <c r="S7" s="54" t="s">
        <v>99</v>
      </c>
      <c r="T7" s="57">
        <v>147.68</v>
      </c>
      <c r="U7" s="57">
        <v>129.03</v>
      </c>
      <c r="V7" s="57">
        <v>128.05000000000001</v>
      </c>
      <c r="W7" s="57">
        <v>134.1</v>
      </c>
      <c r="X7" s="57">
        <v>166.55</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3230.9</v>
      </c>
      <c r="AQ7" s="57">
        <v>1718.32</v>
      </c>
      <c r="AR7" s="57">
        <v>5004.41</v>
      </c>
      <c r="AS7" s="57">
        <v>2808.54</v>
      </c>
      <c r="AT7" s="57">
        <v>3318.8</v>
      </c>
      <c r="AU7" s="57">
        <v>549.77</v>
      </c>
      <c r="AV7" s="57">
        <v>730.25</v>
      </c>
      <c r="AW7" s="57">
        <v>868.31</v>
      </c>
      <c r="AX7" s="57">
        <v>732.52</v>
      </c>
      <c r="AY7" s="57">
        <v>819.73</v>
      </c>
      <c r="AZ7" s="57">
        <v>436.32</v>
      </c>
      <c r="BA7" s="57">
        <v>0</v>
      </c>
      <c r="BB7" s="57">
        <v>0</v>
      </c>
      <c r="BC7" s="57">
        <v>0</v>
      </c>
      <c r="BD7" s="57">
        <v>0</v>
      </c>
      <c r="BE7" s="57">
        <v>0</v>
      </c>
      <c r="BF7" s="57">
        <v>536.28</v>
      </c>
      <c r="BG7" s="57">
        <v>514.66</v>
      </c>
      <c r="BH7" s="57">
        <v>504.81</v>
      </c>
      <c r="BI7" s="57">
        <v>498.01</v>
      </c>
      <c r="BJ7" s="57">
        <v>490.39</v>
      </c>
      <c r="BK7" s="57">
        <v>238.21</v>
      </c>
      <c r="BL7" s="57">
        <v>144.33000000000001</v>
      </c>
      <c r="BM7" s="57">
        <v>121.32</v>
      </c>
      <c r="BN7" s="57">
        <v>119.13</v>
      </c>
      <c r="BO7" s="57">
        <v>122.95</v>
      </c>
      <c r="BP7" s="57">
        <v>154.77000000000001</v>
      </c>
      <c r="BQ7" s="57">
        <v>100.54</v>
      </c>
      <c r="BR7" s="57">
        <v>95.99</v>
      </c>
      <c r="BS7" s="57">
        <v>94.91</v>
      </c>
      <c r="BT7" s="57">
        <v>90.22</v>
      </c>
      <c r="BU7" s="57">
        <v>90.8</v>
      </c>
      <c r="BV7" s="57">
        <v>113.3</v>
      </c>
      <c r="BW7" s="57">
        <v>42.4</v>
      </c>
      <c r="BX7" s="57">
        <v>50.36</v>
      </c>
      <c r="BY7" s="57">
        <v>51.29</v>
      </c>
      <c r="BZ7" s="57">
        <v>49.83</v>
      </c>
      <c r="CA7" s="57">
        <v>39.49</v>
      </c>
      <c r="CB7" s="57">
        <v>42.19</v>
      </c>
      <c r="CC7" s="57">
        <v>44.55</v>
      </c>
      <c r="CD7" s="57">
        <v>47.36</v>
      </c>
      <c r="CE7" s="57">
        <v>49.94</v>
      </c>
      <c r="CF7" s="57">
        <v>50.56</v>
      </c>
      <c r="CG7" s="57">
        <v>18.87</v>
      </c>
      <c r="CH7" s="57">
        <v>15.22</v>
      </c>
      <c r="CI7" s="57">
        <v>16.739999999999998</v>
      </c>
      <c r="CJ7" s="57">
        <v>19.3</v>
      </c>
      <c r="CK7" s="57">
        <v>22.61</v>
      </c>
      <c r="CL7" s="57">
        <v>25.96</v>
      </c>
      <c r="CM7" s="57">
        <v>35.54</v>
      </c>
      <c r="CN7" s="57">
        <v>35.24</v>
      </c>
      <c r="CO7" s="57">
        <v>35.22</v>
      </c>
      <c r="CP7" s="57">
        <v>34.92</v>
      </c>
      <c r="CQ7" s="57">
        <v>34.19</v>
      </c>
      <c r="CR7" s="57">
        <v>53.39</v>
      </c>
      <c r="CS7" s="57">
        <v>41.74</v>
      </c>
      <c r="CT7" s="57">
        <v>41.74</v>
      </c>
      <c r="CU7" s="57">
        <v>41.74</v>
      </c>
      <c r="CV7" s="57">
        <v>41.74</v>
      </c>
      <c r="CW7" s="57">
        <v>41.74</v>
      </c>
      <c r="CX7" s="57">
        <v>50.81</v>
      </c>
      <c r="CY7" s="57">
        <v>50.28</v>
      </c>
      <c r="CZ7" s="57">
        <v>51.42</v>
      </c>
      <c r="DA7" s="57">
        <v>50.9</v>
      </c>
      <c r="DB7" s="57">
        <v>49.05</v>
      </c>
      <c r="DC7" s="57">
        <v>76.89</v>
      </c>
      <c r="DD7" s="57">
        <v>71.36</v>
      </c>
      <c r="DE7" s="57">
        <v>72.599999999999994</v>
      </c>
      <c r="DF7" s="57">
        <v>73.91</v>
      </c>
      <c r="DG7" s="57">
        <v>75.59</v>
      </c>
      <c r="DH7" s="57">
        <v>77.3</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147.68</v>
      </c>
      <c r="V11" s="65">
        <f>IF(U6="-",NA(),U6)</f>
        <v>129.03</v>
      </c>
      <c r="W11" s="65">
        <f>IF(V6="-",NA(),V6)</f>
        <v>128.05000000000001</v>
      </c>
      <c r="X11" s="65">
        <f>IF(W6="-",NA(),W6)</f>
        <v>134.1</v>
      </c>
      <c r="Y11" s="65">
        <f>IF(X6="-",NA(),X6)</f>
        <v>166.55</v>
      </c>
      <c r="AE11" s="64" t="s">
        <v>23</v>
      </c>
      <c r="AF11" s="65">
        <f>IF(AE6="-",NA(),AE6)</f>
        <v>0</v>
      </c>
      <c r="AG11" s="65">
        <f>IF(AF6="-",NA(),AF6)</f>
        <v>0</v>
      </c>
      <c r="AH11" s="65">
        <f>IF(AG6="-",NA(),AG6)</f>
        <v>0</v>
      </c>
      <c r="AI11" s="65">
        <f>IF(AH6="-",NA(),AH6)</f>
        <v>0</v>
      </c>
      <c r="AJ11" s="65">
        <f>IF(AI6="-",NA(),AI6)</f>
        <v>0</v>
      </c>
      <c r="AP11" s="64" t="s">
        <v>23</v>
      </c>
      <c r="AQ11" s="65">
        <f>IF(AP6="-",NA(),AP6)</f>
        <v>3230.9</v>
      </c>
      <c r="AR11" s="65">
        <f>IF(AQ6="-",NA(),AQ6)</f>
        <v>1718.32</v>
      </c>
      <c r="AS11" s="65">
        <f>IF(AR6="-",NA(),AR6)</f>
        <v>5004.41</v>
      </c>
      <c r="AT11" s="65">
        <f>IF(AS6="-",NA(),AS6)</f>
        <v>2808.54</v>
      </c>
      <c r="AU11" s="65">
        <f>IF(AT6="-",NA(),AT6)</f>
        <v>3318.8</v>
      </c>
      <c r="BA11" s="64" t="s">
        <v>23</v>
      </c>
      <c r="BB11" s="65">
        <f>IF(BA6="-",NA(),BA6)</f>
        <v>0</v>
      </c>
      <c r="BC11" s="65">
        <f>IF(BB6="-",NA(),BB6)</f>
        <v>0</v>
      </c>
      <c r="BD11" s="65">
        <f>IF(BC6="-",NA(),BC6)</f>
        <v>0</v>
      </c>
      <c r="BE11" s="65">
        <f>IF(BD6="-",NA(),BD6)</f>
        <v>0</v>
      </c>
      <c r="BF11" s="65">
        <f>IF(BE6="-",NA(),BE6)</f>
        <v>0</v>
      </c>
      <c r="BL11" s="64" t="s">
        <v>23</v>
      </c>
      <c r="BM11" s="65">
        <f>IF(BL6="-",NA(),BL6)</f>
        <v>144.33000000000001</v>
      </c>
      <c r="BN11" s="65">
        <f>IF(BM6="-",NA(),BM6)</f>
        <v>121.32</v>
      </c>
      <c r="BO11" s="65">
        <f>IF(BN6="-",NA(),BN6)</f>
        <v>119.13</v>
      </c>
      <c r="BP11" s="65">
        <f>IF(BO6="-",NA(),BO6)</f>
        <v>122.95</v>
      </c>
      <c r="BQ11" s="65">
        <f>IF(BP6="-",NA(),BP6)</f>
        <v>154.77000000000001</v>
      </c>
      <c r="BW11" s="64" t="s">
        <v>23</v>
      </c>
      <c r="BX11" s="65">
        <f>IF(BW6="-",NA(),BW6)</f>
        <v>42.4</v>
      </c>
      <c r="BY11" s="65">
        <f>IF(BX6="-",NA(),BX6)</f>
        <v>50.36</v>
      </c>
      <c r="BZ11" s="65">
        <f>IF(BY6="-",NA(),BY6)</f>
        <v>51.29</v>
      </c>
      <c r="CA11" s="65">
        <f>IF(BZ6="-",NA(),BZ6)</f>
        <v>49.83</v>
      </c>
      <c r="CB11" s="65">
        <f>IF(CA6="-",NA(),CA6)</f>
        <v>39.49</v>
      </c>
      <c r="CH11" s="64" t="s">
        <v>23</v>
      </c>
      <c r="CI11" s="65">
        <f>IF(CH6="-",NA(),CH6)</f>
        <v>15.22</v>
      </c>
      <c r="CJ11" s="65">
        <f>IF(CI6="-",NA(),CI6)</f>
        <v>16.739999999999998</v>
      </c>
      <c r="CK11" s="65">
        <f>IF(CJ6="-",NA(),CJ6)</f>
        <v>19.3</v>
      </c>
      <c r="CL11" s="65">
        <f>IF(CK6="-",NA(),CK6)</f>
        <v>22.61</v>
      </c>
      <c r="CM11" s="65">
        <f>IF(CL6="-",NA(),CL6)</f>
        <v>25.96</v>
      </c>
      <c r="CS11" s="64" t="s">
        <v>23</v>
      </c>
      <c r="CT11" s="65">
        <f>IF(CS6="-",NA(),CS6)</f>
        <v>41.74</v>
      </c>
      <c r="CU11" s="65">
        <f>IF(CT6="-",NA(),CT6)</f>
        <v>41.74</v>
      </c>
      <c r="CV11" s="65">
        <f>IF(CU6="-",NA(),CU6)</f>
        <v>41.74</v>
      </c>
      <c r="CW11" s="65">
        <f>IF(CV6="-",NA(),CV6)</f>
        <v>41.74</v>
      </c>
      <c r="CX11" s="65">
        <f>IF(CW6="-",NA(),CW6)</f>
        <v>41.74</v>
      </c>
      <c r="DD11" s="64" t="s">
        <v>23</v>
      </c>
      <c r="DE11" s="65">
        <f>IF(DD6="-",NA(),DD6)</f>
        <v>71.36</v>
      </c>
      <c r="DF11" s="65">
        <f>IF(DE6="-",NA(),DE6)</f>
        <v>72.599999999999994</v>
      </c>
      <c r="DG11" s="65">
        <f>IF(DF6="-",NA(),DF6)</f>
        <v>73.91</v>
      </c>
      <c r="DH11" s="65">
        <f>IF(DG6="-",NA(),DG6)</f>
        <v>75.59</v>
      </c>
      <c r="DI11" s="65">
        <f>IF(DH6="-",NA(),DH6)</f>
        <v>77.3</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kunisaki</cp:lastModifiedBy>
  <cp:lastPrinted>2022-01-13T00:53:45Z</cp:lastPrinted>
  <dcterms:created xsi:type="dcterms:W3CDTF">2021-12-03T09:00:24Z</dcterms:created>
  <dcterms:modified xsi:type="dcterms:W3CDTF">2022-01-13T00:58:48Z</dcterms:modified>
  <cp:category/>
</cp:coreProperties>
</file>