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RDAQOeVD0zJMVOpA7Wvut/eT8En8gVlHkzPJWAzuQljmcy7mF8JtIMjgkPdgh+Ece2VdacFfFZGyFqXPfrbvg==" workbookSaltValue="5kLqt0XNQ1eiRCCjzZLEv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<sst xmlns="http://schemas.openxmlformats.org/spreadsheetml/2006/main" xmlns:r="http://schemas.openxmlformats.org/officeDocument/2006/relationships" count="116" uniqueCount="116">
  <si>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</si>
  <si>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</si>
  <si>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</si>
  <si>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</si>
  <si>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</si>
  <si>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</si>
  <si>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</si>
  <si>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</si>
  <si>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</si>
  <si>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</si>
  <si>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</si>
  <si>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</si>
  <si>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</si>
  <si>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</si>
  <si>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</si>
  <si>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</si>
  <si>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</si>
  <si>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</si>
  <si>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</si>
  <si>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</si>
  <si>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</si>
  <si>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</si>
  <si>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</si>
  <si>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</si>
  <si>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</si>
  <si>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</si>
  <si>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</si>
  <si>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</si>
  <si>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</si>
  <si>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</si>
  <si>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</si>
  <si>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</si>
  <si>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</si>
  <si>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</si>
  <si>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</si>
  <si>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</si>
  <si>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</si>
  <si>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</si>
  <si>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</si>
  <si>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</si>
  <si>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</si>
  <si>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</si>
  <si>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</si>
  <si>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</si>
  <si>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</si>
  <si>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</si>
  <si>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</si>
  <si>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</si>
  <si>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</si>
  <si>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</si>
  <si>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</si>
  <si>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</si>
  <si>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</si>
  <si>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</si>
  <si>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</si>
  <si>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</si>
  <si>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</si>
  <si>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</si>
  <si>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</si>
  <si>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</si>
  <si>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</si>
  <si>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</si>
  <si>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</si>
  <si>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</si>
  <si>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</si>
  <si>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</si>
  <si>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</si>
  <si>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</si>
  <si>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</si>
  <si>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</si>
  <si>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</si>
  <si>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</si>
  <si>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</si>
  <si>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</si>
  <si>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</si>
  <si>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</si>
  <si>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</si>
  <si>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</si>
  <si>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</si>
  <si>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</si>
  <si>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</si>
  <si>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</si>
  <si>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</si>
  <si>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</si>
  <si>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</si>
  <si>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</si>
  <si>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</si>
  <si>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</si>
  <si>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</si>
  <si>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</si>
  <si>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</si>
  <si>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</si>
  <si>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</si>
  <si>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</si>
  <si>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</si>
  <si>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</si>
  <si>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大分県　豊後大野市</t>
  </si>
  <si>
    <t>法非適用</t>
  </si>
  <si>
    <t>下水道事業</t>
  </si>
  <si>
    <r>
      <t>③『管渠改善率』・・・当該年度に更新した管路延長の割合を表す指標。</t>
    </r>
    <r>
      <rPr>
        <sz val="11"/>
        <color auto="1"/>
        <rFont val="ＭＳ ゴシック"/>
      </rPr>
      <t>供用開始後３０年を超える施設もあるが、今のところ大きな事故もなく運用できている。今後も定期的な調査を行いながら、事故防止に努め適切な維持管理</t>
    </r>
    <r>
      <rPr>
        <sz val="11"/>
        <color rgb="FFFF0000"/>
        <rFont val="ＭＳ ゴシック"/>
      </rPr>
      <t>を</t>
    </r>
    <r>
      <rPr>
        <sz val="11"/>
        <color rgb="FFFF0000"/>
        <rFont val="ＭＳ ゴシック"/>
      </rPr>
      <t>おこなっていきます。</t>
    </r>
    <rPh sb="2" eb="4">
      <t>カンキョ</t>
    </rPh>
    <rPh sb="4" eb="6">
      <t>カイゼン</t>
    </rPh>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33" eb="35">
      <t>キョウヨウ</t>
    </rPh>
    <rPh sb="35" eb="38">
      <t>カイシゴ</t>
    </rPh>
    <rPh sb="96" eb="98">
      <t>テキセツ</t>
    </rPh>
    <rPh sb="99" eb="101">
      <t>イジ</t>
    </rPh>
    <rPh sb="101" eb="103">
      <t>カンリ</t>
    </rPh>
    <phoneticPr fontId="15"/>
  </si>
  <si>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</si>
  <si>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</si>
  <si>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</si>
  <si>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</si>
  <si>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</si>
  <si>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</si>
  <si>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</si>
  <si>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</si>
  <si>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</si>
  <si>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</si>
  <si>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</si>
  <si>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</si>
  <si>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</si>
  <si>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</si>
  <si>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xml:space="preserve">供給開始から３０年を超える施設もあり老朽化は徐々に進んでいるものの、今のところ大きな事故なく運用できている。
</t>
    </r>
    <r>
      <rPr>
        <sz val="11"/>
        <color auto="1"/>
        <rFont val="ＭＳ ゴシック"/>
      </rPr>
      <t>経営については水洗化率は徐々に上昇しているものの、処理人口が減少していることなどから、経費回収率、汚水処理原価等徐々に悪化しており、経営、効率性について徐々に悪化してきている。
今後も定期的な点検を行い施設の長寿命化を図りながら、経営の効率化に努める必要があります。</t>
    </r>
    <rPh sb="0" eb="2">
      <t>キョウキュウ</t>
    </rPh>
    <rPh sb="2" eb="4">
      <t>カイシ</t>
    </rPh>
    <rPh sb="8" eb="9">
      <t>トシ</t>
    </rPh>
    <rPh sb="10" eb="11">
      <t>コ</t>
    </rPh>
    <rPh sb="13" eb="15">
      <t>シセツ</t>
    </rPh>
    <rPh sb="18" eb="20">
      <t>ロウキュウ</t>
    </rPh>
    <rPh sb="20" eb="21">
      <t>カ</t>
    </rPh>
    <rPh sb="22" eb="24">
      <t>ジョジョ</t>
    </rPh>
    <rPh sb="25" eb="26">
      <t>スス</t>
    </rPh>
    <rPh sb="34" eb="35">
      <t>イマ</t>
    </rPh>
    <rPh sb="39" eb="40">
      <t>オオ</t>
    </rPh>
    <rPh sb="42" eb="44">
      <t>ジコ</t>
    </rPh>
    <rPh sb="46" eb="48">
      <t>ウンヨウ</t>
    </rPh>
    <rPh sb="55" eb="57">
      <t>ケイエイ</t>
    </rPh>
    <rPh sb="62" eb="65">
      <t>スイセンカ</t>
    </rPh>
    <rPh sb="65" eb="66">
      <t>リツ</t>
    </rPh>
    <rPh sb="67" eb="69">
      <t>ジョジョ</t>
    </rPh>
    <rPh sb="70" eb="72">
      <t>ジョウショウ</t>
    </rPh>
    <rPh sb="80" eb="82">
      <t>ショリ</t>
    </rPh>
    <rPh sb="82" eb="84">
      <t>ジンコウ</t>
    </rPh>
    <rPh sb="85" eb="87">
      <t>ゲンショウ</t>
    </rPh>
    <rPh sb="98" eb="100">
      <t>ケイヒ</t>
    </rPh>
    <rPh sb="100" eb="103">
      <t>カイシュウリツ</t>
    </rPh>
    <rPh sb="104" eb="106">
      <t>オスイ</t>
    </rPh>
    <rPh sb="106" eb="108">
      <t>ショリ</t>
    </rPh>
    <rPh sb="108" eb="110">
      <t>ゲンカ</t>
    </rPh>
    <rPh sb="110" eb="111">
      <t>トウ</t>
    </rPh>
    <rPh sb="111" eb="113">
      <t>ジョジョ</t>
    </rPh>
    <rPh sb="114" eb="116">
      <t>アッカ</t>
    </rPh>
    <rPh sb="121" eb="123">
      <t>ケイエイ</t>
    </rPh>
    <rPh sb="124" eb="127">
      <t>コウリツセイ</t>
    </rPh>
    <rPh sb="131" eb="133">
      <t>ジョジョ</t>
    </rPh>
    <rPh sb="134" eb="136">
      <t>アッカ</t>
    </rPh>
    <rPh sb="144" eb="146">
      <t>コンゴ</t>
    </rPh>
    <rPh sb="147" eb="150">
      <t>テイキテキ</t>
    </rPh>
    <rPh sb="151" eb="153">
      <t>テンケン</t>
    </rPh>
    <rPh sb="154" eb="155">
      <t>オコナ</t>
    </rPh>
    <rPh sb="156" eb="158">
      <t>シセツ</t>
    </rPh>
    <rPh sb="159" eb="160">
      <t>チョウ</t>
    </rPh>
    <rPh sb="160" eb="163">
      <t>ジュミョウカ</t>
    </rPh>
    <rPh sb="164" eb="165">
      <t>ハカ</t>
    </rPh>
    <rPh sb="170" eb="172">
      <t>ケイエイ</t>
    </rPh>
    <rPh sb="173" eb="176">
      <t>コウリツカ</t>
    </rPh>
    <rPh sb="177" eb="178">
      <t>ツト</t>
    </rPh>
    <rPh sb="180" eb="182">
      <t>ヒツヨウ</t>
    </rPh>
    <phoneticPr fontId="15"/>
  </si>
  <si>
    <r>
      <t>①『収益的収支比率』・・・総費用に地方債償還金を加えた費用を総収益でどの程度賄われているかを表す指標。地方債償還額</t>
    </r>
    <r>
      <rPr>
        <sz val="11"/>
        <color rgb="FFFF0000"/>
        <rFont val="ＭＳ ゴシック"/>
      </rPr>
      <t xml:space="preserve">は減少しているが、その他費用の増大により比率は低下している。
</t>
    </r>
    <r>
      <rPr>
        <sz val="11"/>
        <color theme="1"/>
        <rFont val="ＭＳ ゴシック"/>
      </rPr>
      <t>④『企業債残高対事業規模比率』・・・使用料収入に対する企業債残高の割合であり、企業債残高の規模を表す指標。</t>
    </r>
    <r>
      <rPr>
        <sz val="11"/>
        <color rgb="FFFF0000"/>
        <rFont val="ＭＳ ゴシック"/>
      </rPr>
      <t>地</t>
    </r>
    <r>
      <rPr>
        <sz val="11"/>
        <color rgb="FFFF0000"/>
        <rFont val="ＭＳ ゴシック"/>
      </rPr>
      <t xml:space="preserve">方債償還に一般会計繰入金を充当していることから０％となっています。
</t>
    </r>
    <r>
      <rPr>
        <sz val="11"/>
        <color auto="1"/>
        <rFont val="ＭＳ ゴシック"/>
      </rPr>
      <t>⑤『経費回収率』・・・使用料で回収すべき経費を、どの程度使用料で賄えているかを表した指標。</t>
    </r>
    <r>
      <rPr>
        <sz val="11"/>
        <color rgb="FFFF0000"/>
        <rFont val="ＭＳ ゴシック"/>
      </rPr>
      <t xml:space="preserve">使用料収入はほぼ横ばいだが、委託費等汚水処理経費が増加しているため回収率が低下している。
</t>
    </r>
    <r>
      <rPr>
        <sz val="11"/>
        <color theme="1"/>
        <rFont val="ＭＳ ゴシック"/>
      </rPr>
      <t>⑥『汚水処理原価』・・・有収水量１㎥あたりについて、汚水処理に係るコストを表した指標。</t>
    </r>
    <r>
      <rPr>
        <sz val="11"/>
        <color rgb="FFFF0000"/>
        <rFont val="ＭＳ ゴシック"/>
      </rPr>
      <t xml:space="preserve">人口減少等により年間有収水量は減少しているが、委託費等汚水処理経費が増加しているため汚水処理原価が上昇している。
</t>
    </r>
    <r>
      <rPr>
        <sz val="11"/>
        <color theme="1"/>
        <rFont val="ＭＳ ゴシック"/>
      </rPr>
      <t>⑦『施設利用率』・・・処理能力に対する汚水処理量の割合で、施設の利用状況を判断する指標。全国・類似団体平均を下回っている。利用率向上に努める必要があります。</t>
    </r>
    <r>
      <rPr>
        <sz val="11"/>
        <color rgb="FFFF0000"/>
        <rFont val="ＭＳ ゴシック"/>
      </rPr>
      <t xml:space="preserve">
</t>
    </r>
    <r>
      <rPr>
        <sz val="11"/>
        <color auto="1"/>
        <rFont val="ＭＳ ゴシック"/>
      </rPr>
      <t>⑧『水洗化率』・・・実際に水洗便所を設置して汚水を処理している人口の割合を表した指標。全国平均より高く、徐々に改善しているが、類似団体平均より低い、更なる接続率の向上対策に努める必要があります。</t>
    </r>
    <rPh sb="51" eb="54">
      <t>チホウサイ</t>
    </rPh>
    <rPh sb="56" eb="57">
      <t>ガク</t>
    </rPh>
    <rPh sb="68" eb="69">
      <t>タ</t>
    </rPh>
    <rPh sb="69" eb="71">
      <t>ヒヨウ</t>
    </rPh>
    <rPh sb="72" eb="74">
      <t>ゾウダイ</t>
    </rPh>
    <rPh sb="77" eb="79">
      <t>ヒリツ</t>
    </rPh>
    <rPh sb="80" eb="82">
      <t>テイカ</t>
    </rPh>
    <rPh sb="106" eb="109">
      <t>シヨウリョウ</t>
    </rPh>
    <rPh sb="147" eb="149">
      <t>イッパン</t>
    </rPh>
    <rPh sb="149" eb="151">
      <t>カイケイ</t>
    </rPh>
    <rPh sb="151" eb="154">
      <t>クリイレキン</t>
    </rPh>
    <rPh sb="155" eb="157">
      <t>ジュウトウ</t>
    </rPh>
    <rPh sb="221" eb="224">
      <t>シヨウリョウ</t>
    </rPh>
    <rPh sb="224" eb="226">
      <t>シュウニュウ</t>
    </rPh>
    <rPh sb="229" eb="230">
      <t>ヨコ</t>
    </rPh>
    <rPh sb="254" eb="257">
      <t>カイシュウリツ</t>
    </rPh>
    <rPh sb="258" eb="260">
      <t>テイカ</t>
    </rPh>
    <rPh sb="309" eb="311">
      <t>ジンコウ</t>
    </rPh>
    <rPh sb="311" eb="313">
      <t>ゲンショウ</t>
    </rPh>
    <rPh sb="313" eb="314">
      <t>トウ</t>
    </rPh>
    <rPh sb="317" eb="319">
      <t>ネンカン</t>
    </rPh>
    <rPh sb="319" eb="321">
      <t>ユウシュウ</t>
    </rPh>
    <rPh sb="321" eb="323">
      <t>スイリョウ</t>
    </rPh>
    <rPh sb="324" eb="326">
      <t>ゲンショウ</t>
    </rPh>
    <rPh sb="332" eb="335">
      <t>イタクヒ</t>
    </rPh>
    <rPh sb="335" eb="336">
      <t>トウ</t>
    </rPh>
    <rPh sb="336" eb="338">
      <t>オスイ</t>
    </rPh>
    <rPh sb="338" eb="340">
      <t>ショリ</t>
    </rPh>
    <rPh sb="340" eb="342">
      <t>ケイヒ</t>
    </rPh>
    <rPh sb="343" eb="345">
      <t>ゾウカ</t>
    </rPh>
    <rPh sb="351" eb="353">
      <t>オスイ</t>
    </rPh>
    <rPh sb="353" eb="355">
      <t>ショリ</t>
    </rPh>
    <rPh sb="355" eb="357">
      <t>ゲンカ</t>
    </rPh>
    <rPh sb="358" eb="360">
      <t>ジョウショウ</t>
    </rPh>
    <rPh sb="420" eb="422">
      <t>シタマワ</t>
    </rPh>
    <rPh sb="427" eb="430">
      <t>リヨウリツ</t>
    </rPh>
    <rPh sb="430" eb="432">
      <t>コウジョウ</t>
    </rPh>
    <rPh sb="488" eb="490">
      <t>ゼンコク</t>
    </rPh>
    <rPh sb="490" eb="492">
      <t>ヘイキン</t>
    </rPh>
    <rPh sb="494" eb="495">
      <t>タカ</t>
    </rPh>
    <rPh sb="497" eb="499">
      <t>ジョジョ</t>
    </rPh>
    <rPh sb="500" eb="502">
      <t>カイゼン</t>
    </rPh>
    <rPh sb="516" eb="517">
      <t>ヒク</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</si>
</sst>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sz val="11"/>
      <color auto="1"/>
      <name val="ＭＳ ゴシック"/>
      <family val="3"/>
    </font>
    <font>
      <sz val="11"/>
      <color theme="1"/>
      <name val="ＭＳ Ｐ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2.0499999999999998</c:v>
                </c:pt>
                <c:pt idx="1">
                  <c:v>1.e-002</c:v>
                </c:pt>
                <c:pt idx="2">
                  <c:v>1.e-002</c:v>
                </c:pt>
                <c:pt idx="3">
                  <c:v>2.e-002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54.46</c:v>
                </c:pt>
                <c:pt idx="1">
                  <c:v>52.09</c:v>
                </c:pt>
                <c:pt idx="2">
                  <c:v>52.75</c:v>
                </c:pt>
                <c:pt idx="3">
                  <c:v>51.1</c:v>
                </c:pt>
                <c:pt idx="4">
                  <c:v>50.66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60.65</c:v>
                </c:pt>
                <c:pt idx="1">
                  <c:v>51.75</c:v>
                </c:pt>
                <c:pt idx="2">
                  <c:v>50.68</c:v>
                </c:pt>
                <c:pt idx="3">
                  <c:v>54.06</c:v>
                </c:pt>
                <c:pt idx="4">
                  <c:v>55.26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86.45</c:v>
                </c:pt>
                <c:pt idx="1">
                  <c:v>86.88</c:v>
                </c:pt>
                <c:pt idx="2">
                  <c:v>87.77</c:v>
                </c:pt>
                <c:pt idx="3">
                  <c:v>88.28</c:v>
                </c:pt>
                <c:pt idx="4">
                  <c:v>88.92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84.58</c:v>
                </c:pt>
                <c:pt idx="1">
                  <c:v>84.84</c:v>
                </c:pt>
                <c:pt idx="2">
                  <c:v>84.86</c:v>
                </c:pt>
                <c:pt idx="3">
                  <c:v>90.11</c:v>
                </c:pt>
                <c:pt idx="4">
                  <c:v>90.52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82.58</c:v>
                </c:pt>
                <c:pt idx="1">
                  <c:v>87.49</c:v>
                </c:pt>
                <c:pt idx="2">
                  <c:v>89.58</c:v>
                </c:pt>
                <c:pt idx="3">
                  <c:v>99.29</c:v>
                </c:pt>
                <c:pt idx="4">
                  <c:v>91.68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974.93</c:v>
                </c:pt>
                <c:pt idx="1">
                  <c:v>855.8</c:v>
                </c:pt>
                <c:pt idx="2">
                  <c:v>789.46</c:v>
                </c:pt>
                <c:pt idx="3">
                  <c:v>654.71</c:v>
                </c:pt>
                <c:pt idx="4">
                  <c:v>783.8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83.42</c:v>
                </c:pt>
                <c:pt idx="1">
                  <c:v>73.760000000000005</c:v>
                </c:pt>
                <c:pt idx="2">
                  <c:v>75.66</c:v>
                </c:pt>
                <c:pt idx="3">
                  <c:v>69.83</c:v>
                </c:pt>
                <c:pt idx="4">
                  <c:v>65.06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55.32</c:v>
                </c:pt>
                <c:pt idx="1">
                  <c:v>59.8</c:v>
                </c:pt>
                <c:pt idx="2">
                  <c:v>57.77</c:v>
                </c:pt>
                <c:pt idx="3">
                  <c:v>65.37</c:v>
                </c:pt>
                <c:pt idx="4">
                  <c:v>68.11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236.96</c:v>
                </c:pt>
                <c:pt idx="1">
                  <c:v>270.99</c:v>
                </c:pt>
                <c:pt idx="2">
                  <c:v>263.36</c:v>
                </c:pt>
                <c:pt idx="3">
                  <c:v>290.83999999999997</c:v>
                </c:pt>
                <c:pt idx="4">
                  <c:v>316.29000000000002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283.17</c:v>
                </c:pt>
                <c:pt idx="1">
                  <c:v>263.76</c:v>
                </c:pt>
                <c:pt idx="2">
                  <c:v>274.35000000000002</c:v>
                </c:pt>
                <c:pt idx="3">
                  <c:v>228.99</c:v>
                </c:pt>
                <c:pt idx="4">
                  <c:v>222.41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7"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大分県　豊後大野市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40"/>
      <c r="BN7" s="40"/>
      <c r="BO7" s="40"/>
      <c r="BP7" s="40"/>
      <c r="BQ7" s="40"/>
      <c r="BR7" s="40"/>
      <c r="BS7" s="40"/>
      <c r="BT7" s="40"/>
      <c r="BU7" s="40"/>
      <c r="BV7" s="40"/>
      <c r="BW7" s="40"/>
      <c r="BX7" s="40"/>
      <c r="BY7" s="56"/>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34692</v>
      </c>
      <c r="AM8" s="22"/>
      <c r="AN8" s="22"/>
      <c r="AO8" s="22"/>
      <c r="AP8" s="22"/>
      <c r="AQ8" s="22"/>
      <c r="AR8" s="22"/>
      <c r="AS8" s="22"/>
      <c r="AT8" s="7">
        <f>データ!T6</f>
        <v>603.14</v>
      </c>
      <c r="AU8" s="7"/>
      <c r="AV8" s="7"/>
      <c r="AW8" s="7"/>
      <c r="AX8" s="7"/>
      <c r="AY8" s="7"/>
      <c r="AZ8" s="7"/>
      <c r="BA8" s="7"/>
      <c r="BB8" s="7">
        <f>データ!U6</f>
        <v>57.52</v>
      </c>
      <c r="BC8" s="7"/>
      <c r="BD8" s="7"/>
      <c r="BE8" s="7"/>
      <c r="BF8" s="7"/>
      <c r="BG8" s="7"/>
      <c r="BH8" s="7"/>
      <c r="BI8" s="7"/>
      <c r="BJ8" s="3"/>
      <c r="BK8" s="3"/>
      <c r="BL8" s="28" t="s">
        <v>13</v>
      </c>
      <c r="BM8" s="41"/>
      <c r="BN8" s="50" t="s">
        <v>20</v>
      </c>
      <c r="BO8" s="53"/>
      <c r="BP8" s="53"/>
      <c r="BQ8" s="53"/>
      <c r="BR8" s="53"/>
      <c r="BS8" s="53"/>
      <c r="BT8" s="53"/>
      <c r="BU8" s="53"/>
      <c r="BV8" s="53"/>
      <c r="BW8" s="53"/>
      <c r="BX8" s="53"/>
      <c r="BY8" s="57"/>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42"/>
      <c r="BN9" s="51" t="s">
        <v>36</v>
      </c>
      <c r="BO9" s="54"/>
      <c r="BP9" s="54"/>
      <c r="BQ9" s="54"/>
      <c r="BR9" s="54"/>
      <c r="BS9" s="54"/>
      <c r="BT9" s="54"/>
      <c r="BU9" s="54"/>
      <c r="BV9" s="54"/>
      <c r="BW9" s="54"/>
      <c r="BX9" s="54"/>
      <c r="BY9" s="5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8.2899999999999991</v>
      </c>
      <c r="Q10" s="7"/>
      <c r="R10" s="7"/>
      <c r="S10" s="7"/>
      <c r="T10" s="7"/>
      <c r="U10" s="7"/>
      <c r="V10" s="7"/>
      <c r="W10" s="7">
        <f>データ!Q6</f>
        <v>99.99</v>
      </c>
      <c r="X10" s="7"/>
      <c r="Y10" s="7"/>
      <c r="Z10" s="7"/>
      <c r="AA10" s="7"/>
      <c r="AB10" s="7"/>
      <c r="AC10" s="7"/>
      <c r="AD10" s="22">
        <f>データ!R6</f>
        <v>3680</v>
      </c>
      <c r="AE10" s="22"/>
      <c r="AF10" s="22"/>
      <c r="AG10" s="22"/>
      <c r="AH10" s="22"/>
      <c r="AI10" s="22"/>
      <c r="AJ10" s="22"/>
      <c r="AK10" s="2"/>
      <c r="AL10" s="22">
        <f>データ!V6</f>
        <v>2861</v>
      </c>
      <c r="AM10" s="22"/>
      <c r="AN10" s="22"/>
      <c r="AO10" s="22"/>
      <c r="AP10" s="22"/>
      <c r="AQ10" s="22"/>
      <c r="AR10" s="22"/>
      <c r="AS10" s="22"/>
      <c r="AT10" s="7">
        <f>データ!W6</f>
        <v>1.51</v>
      </c>
      <c r="AU10" s="7"/>
      <c r="AV10" s="7"/>
      <c r="AW10" s="7"/>
      <c r="AX10" s="7"/>
      <c r="AY10" s="7"/>
      <c r="AZ10" s="7"/>
      <c r="BA10" s="7"/>
      <c r="BB10" s="7">
        <f>データ!X6</f>
        <v>1894.7</v>
      </c>
      <c r="BC10" s="7"/>
      <c r="BD10" s="7"/>
      <c r="BE10" s="7"/>
      <c r="BF10" s="7"/>
      <c r="BG10" s="7"/>
      <c r="BH10" s="7"/>
      <c r="BI10" s="7"/>
      <c r="BJ10" s="2"/>
      <c r="BK10" s="2"/>
      <c r="BL10" s="30" t="s">
        <v>38</v>
      </c>
      <c r="BM10" s="43"/>
      <c r="BN10" s="52" t="s">
        <v>39</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4"/>
      <c r="BN14" s="44"/>
      <c r="BO14" s="44"/>
      <c r="BP14" s="44"/>
      <c r="BQ14" s="44"/>
      <c r="BR14" s="44"/>
      <c r="BS14" s="44"/>
      <c r="BT14" s="44"/>
      <c r="BU14" s="44"/>
      <c r="BV14" s="44"/>
      <c r="BW14" s="44"/>
      <c r="BX14" s="44"/>
      <c r="BY14" s="44"/>
      <c r="BZ14" s="6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5"/>
      <c r="BN15" s="45"/>
      <c r="BO15" s="45"/>
      <c r="BP15" s="45"/>
      <c r="BQ15" s="45"/>
      <c r="BR15" s="45"/>
      <c r="BS15" s="45"/>
      <c r="BT15" s="45"/>
      <c r="BU15" s="45"/>
      <c r="BV15" s="45"/>
      <c r="BW15" s="45"/>
      <c r="BX15" s="45"/>
      <c r="BY15" s="45"/>
      <c r="BZ15" s="61"/>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6"/>
      <c r="BN16" s="46"/>
      <c r="BO16" s="46"/>
      <c r="BP16" s="46"/>
      <c r="BQ16" s="46"/>
      <c r="BR16" s="46"/>
      <c r="BS16" s="46"/>
      <c r="BT16" s="46"/>
      <c r="BU16" s="46"/>
      <c r="BV16" s="46"/>
      <c r="BW16" s="46"/>
      <c r="BX16" s="46"/>
      <c r="BY16" s="46"/>
      <c r="BZ16" s="62"/>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6"/>
      <c r="BM17" s="46"/>
      <c r="BN17" s="46"/>
      <c r="BO17" s="46"/>
      <c r="BP17" s="46"/>
      <c r="BQ17" s="46"/>
      <c r="BR17" s="46"/>
      <c r="BS17" s="46"/>
      <c r="BT17" s="46"/>
      <c r="BU17" s="46"/>
      <c r="BV17" s="46"/>
      <c r="BW17" s="46"/>
      <c r="BX17" s="46"/>
      <c r="BY17" s="46"/>
      <c r="BZ17" s="62"/>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6"/>
      <c r="BM18" s="46"/>
      <c r="BN18" s="46"/>
      <c r="BO18" s="46"/>
      <c r="BP18" s="46"/>
      <c r="BQ18" s="46"/>
      <c r="BR18" s="46"/>
      <c r="BS18" s="46"/>
      <c r="BT18" s="46"/>
      <c r="BU18" s="46"/>
      <c r="BV18" s="46"/>
      <c r="BW18" s="46"/>
      <c r="BX18" s="46"/>
      <c r="BY18" s="46"/>
      <c r="BZ18" s="62"/>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6"/>
      <c r="BM19" s="46"/>
      <c r="BN19" s="46"/>
      <c r="BO19" s="46"/>
      <c r="BP19" s="46"/>
      <c r="BQ19" s="46"/>
      <c r="BR19" s="46"/>
      <c r="BS19" s="46"/>
      <c r="BT19" s="46"/>
      <c r="BU19" s="46"/>
      <c r="BV19" s="46"/>
      <c r="BW19" s="46"/>
      <c r="BX19" s="46"/>
      <c r="BY19" s="46"/>
      <c r="BZ19" s="62"/>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6"/>
      <c r="BM20" s="46"/>
      <c r="BN20" s="46"/>
      <c r="BO20" s="46"/>
      <c r="BP20" s="46"/>
      <c r="BQ20" s="46"/>
      <c r="BR20" s="46"/>
      <c r="BS20" s="46"/>
      <c r="BT20" s="46"/>
      <c r="BU20" s="46"/>
      <c r="BV20" s="46"/>
      <c r="BW20" s="46"/>
      <c r="BX20" s="46"/>
      <c r="BY20" s="46"/>
      <c r="BZ20" s="62"/>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6"/>
      <c r="BM21" s="46"/>
      <c r="BN21" s="46"/>
      <c r="BO21" s="46"/>
      <c r="BP21" s="46"/>
      <c r="BQ21" s="46"/>
      <c r="BR21" s="46"/>
      <c r="BS21" s="46"/>
      <c r="BT21" s="46"/>
      <c r="BU21" s="46"/>
      <c r="BV21" s="46"/>
      <c r="BW21" s="46"/>
      <c r="BX21" s="46"/>
      <c r="BY21" s="46"/>
      <c r="BZ21" s="62"/>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6"/>
      <c r="BM22" s="46"/>
      <c r="BN22" s="46"/>
      <c r="BO22" s="46"/>
      <c r="BP22" s="46"/>
      <c r="BQ22" s="46"/>
      <c r="BR22" s="46"/>
      <c r="BS22" s="46"/>
      <c r="BT22" s="46"/>
      <c r="BU22" s="46"/>
      <c r="BV22" s="46"/>
      <c r="BW22" s="46"/>
      <c r="BX22" s="46"/>
      <c r="BY22" s="46"/>
      <c r="BZ22" s="62"/>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6"/>
      <c r="BM23" s="46"/>
      <c r="BN23" s="46"/>
      <c r="BO23" s="46"/>
      <c r="BP23" s="46"/>
      <c r="BQ23" s="46"/>
      <c r="BR23" s="46"/>
      <c r="BS23" s="46"/>
      <c r="BT23" s="46"/>
      <c r="BU23" s="46"/>
      <c r="BV23" s="46"/>
      <c r="BW23" s="46"/>
      <c r="BX23" s="46"/>
      <c r="BY23" s="46"/>
      <c r="BZ23" s="62"/>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6"/>
      <c r="BM24" s="46"/>
      <c r="BN24" s="46"/>
      <c r="BO24" s="46"/>
      <c r="BP24" s="46"/>
      <c r="BQ24" s="46"/>
      <c r="BR24" s="46"/>
      <c r="BS24" s="46"/>
      <c r="BT24" s="46"/>
      <c r="BU24" s="46"/>
      <c r="BV24" s="46"/>
      <c r="BW24" s="46"/>
      <c r="BX24" s="46"/>
      <c r="BY24" s="46"/>
      <c r="BZ24" s="62"/>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6"/>
      <c r="BM25" s="46"/>
      <c r="BN25" s="46"/>
      <c r="BO25" s="46"/>
      <c r="BP25" s="46"/>
      <c r="BQ25" s="46"/>
      <c r="BR25" s="46"/>
      <c r="BS25" s="46"/>
      <c r="BT25" s="46"/>
      <c r="BU25" s="46"/>
      <c r="BV25" s="46"/>
      <c r="BW25" s="46"/>
      <c r="BX25" s="46"/>
      <c r="BY25" s="46"/>
      <c r="BZ25" s="62"/>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6"/>
      <c r="BM26" s="46"/>
      <c r="BN26" s="46"/>
      <c r="BO26" s="46"/>
      <c r="BP26" s="46"/>
      <c r="BQ26" s="46"/>
      <c r="BR26" s="46"/>
      <c r="BS26" s="46"/>
      <c r="BT26" s="46"/>
      <c r="BU26" s="46"/>
      <c r="BV26" s="46"/>
      <c r="BW26" s="46"/>
      <c r="BX26" s="46"/>
      <c r="BY26" s="46"/>
      <c r="BZ26" s="62"/>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6"/>
      <c r="BM27" s="46"/>
      <c r="BN27" s="46"/>
      <c r="BO27" s="46"/>
      <c r="BP27" s="46"/>
      <c r="BQ27" s="46"/>
      <c r="BR27" s="46"/>
      <c r="BS27" s="46"/>
      <c r="BT27" s="46"/>
      <c r="BU27" s="46"/>
      <c r="BV27" s="46"/>
      <c r="BW27" s="46"/>
      <c r="BX27" s="46"/>
      <c r="BY27" s="46"/>
      <c r="BZ27" s="62"/>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6"/>
      <c r="BM28" s="46"/>
      <c r="BN28" s="46"/>
      <c r="BO28" s="46"/>
      <c r="BP28" s="46"/>
      <c r="BQ28" s="46"/>
      <c r="BR28" s="46"/>
      <c r="BS28" s="46"/>
      <c r="BT28" s="46"/>
      <c r="BU28" s="46"/>
      <c r="BV28" s="46"/>
      <c r="BW28" s="46"/>
      <c r="BX28" s="46"/>
      <c r="BY28" s="46"/>
      <c r="BZ28" s="62"/>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6"/>
      <c r="BM29" s="46"/>
      <c r="BN29" s="46"/>
      <c r="BO29" s="46"/>
      <c r="BP29" s="46"/>
      <c r="BQ29" s="46"/>
      <c r="BR29" s="46"/>
      <c r="BS29" s="46"/>
      <c r="BT29" s="46"/>
      <c r="BU29" s="46"/>
      <c r="BV29" s="46"/>
      <c r="BW29" s="46"/>
      <c r="BX29" s="46"/>
      <c r="BY29" s="46"/>
      <c r="BZ29" s="62"/>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6"/>
      <c r="BM30" s="46"/>
      <c r="BN30" s="46"/>
      <c r="BO30" s="46"/>
      <c r="BP30" s="46"/>
      <c r="BQ30" s="46"/>
      <c r="BR30" s="46"/>
      <c r="BS30" s="46"/>
      <c r="BT30" s="46"/>
      <c r="BU30" s="46"/>
      <c r="BV30" s="46"/>
      <c r="BW30" s="46"/>
      <c r="BX30" s="46"/>
      <c r="BY30" s="46"/>
      <c r="BZ30" s="62"/>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6"/>
      <c r="BM31" s="46"/>
      <c r="BN31" s="46"/>
      <c r="BO31" s="46"/>
      <c r="BP31" s="46"/>
      <c r="BQ31" s="46"/>
      <c r="BR31" s="46"/>
      <c r="BS31" s="46"/>
      <c r="BT31" s="46"/>
      <c r="BU31" s="46"/>
      <c r="BV31" s="46"/>
      <c r="BW31" s="46"/>
      <c r="BX31" s="46"/>
      <c r="BY31" s="46"/>
      <c r="BZ31" s="62"/>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6"/>
      <c r="BM32" s="46"/>
      <c r="BN32" s="46"/>
      <c r="BO32" s="46"/>
      <c r="BP32" s="46"/>
      <c r="BQ32" s="46"/>
      <c r="BR32" s="46"/>
      <c r="BS32" s="46"/>
      <c r="BT32" s="46"/>
      <c r="BU32" s="46"/>
      <c r="BV32" s="46"/>
      <c r="BW32" s="46"/>
      <c r="BX32" s="46"/>
      <c r="BY32" s="46"/>
      <c r="BZ32" s="62"/>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6"/>
      <c r="BM33" s="46"/>
      <c r="BN33" s="46"/>
      <c r="BO33" s="46"/>
      <c r="BP33" s="46"/>
      <c r="BQ33" s="46"/>
      <c r="BR33" s="46"/>
      <c r="BS33" s="46"/>
      <c r="BT33" s="46"/>
      <c r="BU33" s="46"/>
      <c r="BV33" s="46"/>
      <c r="BW33" s="46"/>
      <c r="BX33" s="46"/>
      <c r="BY33" s="46"/>
      <c r="BZ33" s="62"/>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6"/>
      <c r="BM34" s="46"/>
      <c r="BN34" s="46"/>
      <c r="BO34" s="46"/>
      <c r="BP34" s="46"/>
      <c r="BQ34" s="46"/>
      <c r="BR34" s="46"/>
      <c r="BS34" s="46"/>
      <c r="BT34" s="46"/>
      <c r="BU34" s="46"/>
      <c r="BV34" s="46"/>
      <c r="BW34" s="46"/>
      <c r="BX34" s="46"/>
      <c r="BY34" s="46"/>
      <c r="BZ34" s="62"/>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6"/>
      <c r="BM35" s="46"/>
      <c r="BN35" s="46"/>
      <c r="BO35" s="46"/>
      <c r="BP35" s="46"/>
      <c r="BQ35" s="46"/>
      <c r="BR35" s="46"/>
      <c r="BS35" s="46"/>
      <c r="BT35" s="46"/>
      <c r="BU35" s="46"/>
      <c r="BV35" s="46"/>
      <c r="BW35" s="46"/>
      <c r="BX35" s="46"/>
      <c r="BY35" s="46"/>
      <c r="BZ35" s="62"/>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6"/>
      <c r="BM36" s="46"/>
      <c r="BN36" s="46"/>
      <c r="BO36" s="46"/>
      <c r="BP36" s="46"/>
      <c r="BQ36" s="46"/>
      <c r="BR36" s="46"/>
      <c r="BS36" s="46"/>
      <c r="BT36" s="46"/>
      <c r="BU36" s="46"/>
      <c r="BV36" s="46"/>
      <c r="BW36" s="46"/>
      <c r="BX36" s="46"/>
      <c r="BY36" s="46"/>
      <c r="BZ36" s="62"/>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6"/>
      <c r="BM37" s="46"/>
      <c r="BN37" s="46"/>
      <c r="BO37" s="46"/>
      <c r="BP37" s="46"/>
      <c r="BQ37" s="46"/>
      <c r="BR37" s="46"/>
      <c r="BS37" s="46"/>
      <c r="BT37" s="46"/>
      <c r="BU37" s="46"/>
      <c r="BV37" s="46"/>
      <c r="BW37" s="46"/>
      <c r="BX37" s="46"/>
      <c r="BY37" s="46"/>
      <c r="BZ37" s="62"/>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6"/>
      <c r="BM38" s="46"/>
      <c r="BN38" s="46"/>
      <c r="BO38" s="46"/>
      <c r="BP38" s="46"/>
      <c r="BQ38" s="46"/>
      <c r="BR38" s="46"/>
      <c r="BS38" s="46"/>
      <c r="BT38" s="46"/>
      <c r="BU38" s="46"/>
      <c r="BV38" s="46"/>
      <c r="BW38" s="46"/>
      <c r="BX38" s="46"/>
      <c r="BY38" s="46"/>
      <c r="BZ38" s="62"/>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6"/>
      <c r="BM39" s="46"/>
      <c r="BN39" s="46"/>
      <c r="BO39" s="46"/>
      <c r="BP39" s="46"/>
      <c r="BQ39" s="46"/>
      <c r="BR39" s="46"/>
      <c r="BS39" s="46"/>
      <c r="BT39" s="46"/>
      <c r="BU39" s="46"/>
      <c r="BV39" s="46"/>
      <c r="BW39" s="46"/>
      <c r="BX39" s="46"/>
      <c r="BY39" s="46"/>
      <c r="BZ39" s="62"/>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6"/>
      <c r="BM40" s="46"/>
      <c r="BN40" s="46"/>
      <c r="BO40" s="46"/>
      <c r="BP40" s="46"/>
      <c r="BQ40" s="46"/>
      <c r="BR40" s="46"/>
      <c r="BS40" s="46"/>
      <c r="BT40" s="46"/>
      <c r="BU40" s="46"/>
      <c r="BV40" s="46"/>
      <c r="BW40" s="46"/>
      <c r="BX40" s="46"/>
      <c r="BY40" s="46"/>
      <c r="BZ40" s="62"/>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6"/>
      <c r="BM41" s="46"/>
      <c r="BN41" s="46"/>
      <c r="BO41" s="46"/>
      <c r="BP41" s="46"/>
      <c r="BQ41" s="46"/>
      <c r="BR41" s="46"/>
      <c r="BS41" s="46"/>
      <c r="BT41" s="46"/>
      <c r="BU41" s="46"/>
      <c r="BV41" s="46"/>
      <c r="BW41" s="46"/>
      <c r="BX41" s="46"/>
      <c r="BY41" s="46"/>
      <c r="BZ41" s="62"/>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6"/>
      <c r="BM42" s="46"/>
      <c r="BN42" s="46"/>
      <c r="BO42" s="46"/>
      <c r="BP42" s="46"/>
      <c r="BQ42" s="46"/>
      <c r="BR42" s="46"/>
      <c r="BS42" s="46"/>
      <c r="BT42" s="46"/>
      <c r="BU42" s="46"/>
      <c r="BV42" s="46"/>
      <c r="BW42" s="46"/>
      <c r="BX42" s="46"/>
      <c r="BY42" s="46"/>
      <c r="BZ42" s="62"/>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6"/>
      <c r="BM43" s="46"/>
      <c r="BN43" s="46"/>
      <c r="BO43" s="46"/>
      <c r="BP43" s="46"/>
      <c r="BQ43" s="46"/>
      <c r="BR43" s="46"/>
      <c r="BS43" s="46"/>
      <c r="BT43" s="46"/>
      <c r="BU43" s="46"/>
      <c r="BV43" s="46"/>
      <c r="BW43" s="46"/>
      <c r="BX43" s="46"/>
      <c r="BY43" s="46"/>
      <c r="BZ43" s="62"/>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7"/>
      <c r="BM44" s="47"/>
      <c r="BN44" s="47"/>
      <c r="BO44" s="47"/>
      <c r="BP44" s="47"/>
      <c r="BQ44" s="47"/>
      <c r="BR44" s="47"/>
      <c r="BS44" s="47"/>
      <c r="BT44" s="47"/>
      <c r="BU44" s="47"/>
      <c r="BV44" s="47"/>
      <c r="BW44" s="47"/>
      <c r="BX44" s="47"/>
      <c r="BY44" s="47"/>
      <c r="BZ44" s="63"/>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4"/>
      <c r="BN45" s="44"/>
      <c r="BO45" s="44"/>
      <c r="BP45" s="44"/>
      <c r="BQ45" s="44"/>
      <c r="BR45" s="44"/>
      <c r="BS45" s="44"/>
      <c r="BT45" s="44"/>
      <c r="BU45" s="44"/>
      <c r="BV45" s="44"/>
      <c r="BW45" s="44"/>
      <c r="BX45" s="44"/>
      <c r="BY45" s="44"/>
      <c r="BZ45" s="60"/>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5"/>
      <c r="BN46" s="45"/>
      <c r="BO46" s="45"/>
      <c r="BP46" s="45"/>
      <c r="BQ46" s="45"/>
      <c r="BR46" s="45"/>
      <c r="BS46" s="45"/>
      <c r="BT46" s="45"/>
      <c r="BU46" s="45"/>
      <c r="BV46" s="45"/>
      <c r="BW46" s="45"/>
      <c r="BX46" s="45"/>
      <c r="BY46" s="45"/>
      <c r="BZ46" s="61"/>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8" t="s">
        <v>99</v>
      </c>
      <c r="BM47" s="48"/>
      <c r="BN47" s="48"/>
      <c r="BO47" s="48"/>
      <c r="BP47" s="48"/>
      <c r="BQ47" s="48"/>
      <c r="BR47" s="48"/>
      <c r="BS47" s="48"/>
      <c r="BT47" s="48"/>
      <c r="BU47" s="48"/>
      <c r="BV47" s="48"/>
      <c r="BW47" s="48"/>
      <c r="BX47" s="48"/>
      <c r="BY47" s="48"/>
      <c r="BZ47" s="64"/>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8"/>
      <c r="BM48" s="48"/>
      <c r="BN48" s="48"/>
      <c r="BO48" s="48"/>
      <c r="BP48" s="48"/>
      <c r="BQ48" s="48"/>
      <c r="BR48" s="48"/>
      <c r="BS48" s="48"/>
      <c r="BT48" s="48"/>
      <c r="BU48" s="48"/>
      <c r="BV48" s="48"/>
      <c r="BW48" s="48"/>
      <c r="BX48" s="48"/>
      <c r="BY48" s="48"/>
      <c r="BZ48" s="64"/>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8"/>
      <c r="BM49" s="48"/>
      <c r="BN49" s="48"/>
      <c r="BO49" s="48"/>
      <c r="BP49" s="48"/>
      <c r="BQ49" s="48"/>
      <c r="BR49" s="48"/>
      <c r="BS49" s="48"/>
      <c r="BT49" s="48"/>
      <c r="BU49" s="48"/>
      <c r="BV49" s="48"/>
      <c r="BW49" s="48"/>
      <c r="BX49" s="48"/>
      <c r="BY49" s="48"/>
      <c r="BZ49" s="64"/>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8"/>
      <c r="BM50" s="48"/>
      <c r="BN50" s="48"/>
      <c r="BO50" s="48"/>
      <c r="BP50" s="48"/>
      <c r="BQ50" s="48"/>
      <c r="BR50" s="48"/>
      <c r="BS50" s="48"/>
      <c r="BT50" s="48"/>
      <c r="BU50" s="48"/>
      <c r="BV50" s="48"/>
      <c r="BW50" s="48"/>
      <c r="BX50" s="48"/>
      <c r="BY50" s="48"/>
      <c r="BZ50" s="64"/>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8"/>
      <c r="BM51" s="48"/>
      <c r="BN51" s="48"/>
      <c r="BO51" s="48"/>
      <c r="BP51" s="48"/>
      <c r="BQ51" s="48"/>
      <c r="BR51" s="48"/>
      <c r="BS51" s="48"/>
      <c r="BT51" s="48"/>
      <c r="BU51" s="48"/>
      <c r="BV51" s="48"/>
      <c r="BW51" s="48"/>
      <c r="BX51" s="48"/>
      <c r="BY51" s="48"/>
      <c r="BZ51" s="64"/>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8"/>
      <c r="BM52" s="48"/>
      <c r="BN52" s="48"/>
      <c r="BO52" s="48"/>
      <c r="BP52" s="48"/>
      <c r="BQ52" s="48"/>
      <c r="BR52" s="48"/>
      <c r="BS52" s="48"/>
      <c r="BT52" s="48"/>
      <c r="BU52" s="48"/>
      <c r="BV52" s="48"/>
      <c r="BW52" s="48"/>
      <c r="BX52" s="48"/>
      <c r="BY52" s="48"/>
      <c r="BZ52" s="64"/>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8"/>
      <c r="BM53" s="48"/>
      <c r="BN53" s="48"/>
      <c r="BO53" s="48"/>
      <c r="BP53" s="48"/>
      <c r="BQ53" s="48"/>
      <c r="BR53" s="48"/>
      <c r="BS53" s="48"/>
      <c r="BT53" s="48"/>
      <c r="BU53" s="48"/>
      <c r="BV53" s="48"/>
      <c r="BW53" s="48"/>
      <c r="BX53" s="48"/>
      <c r="BY53" s="48"/>
      <c r="BZ53" s="64"/>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8"/>
      <c r="BM54" s="48"/>
      <c r="BN54" s="48"/>
      <c r="BO54" s="48"/>
      <c r="BP54" s="48"/>
      <c r="BQ54" s="48"/>
      <c r="BR54" s="48"/>
      <c r="BS54" s="48"/>
      <c r="BT54" s="48"/>
      <c r="BU54" s="48"/>
      <c r="BV54" s="48"/>
      <c r="BW54" s="48"/>
      <c r="BX54" s="48"/>
      <c r="BY54" s="48"/>
      <c r="BZ54" s="64"/>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8"/>
      <c r="BM55" s="48"/>
      <c r="BN55" s="48"/>
      <c r="BO55" s="48"/>
      <c r="BP55" s="48"/>
      <c r="BQ55" s="48"/>
      <c r="BR55" s="48"/>
      <c r="BS55" s="48"/>
      <c r="BT55" s="48"/>
      <c r="BU55" s="48"/>
      <c r="BV55" s="48"/>
      <c r="BW55" s="48"/>
      <c r="BX55" s="48"/>
      <c r="BY55" s="48"/>
      <c r="BZ55" s="64"/>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8"/>
      <c r="BM56" s="48"/>
      <c r="BN56" s="48"/>
      <c r="BO56" s="48"/>
      <c r="BP56" s="48"/>
      <c r="BQ56" s="48"/>
      <c r="BR56" s="48"/>
      <c r="BS56" s="48"/>
      <c r="BT56" s="48"/>
      <c r="BU56" s="48"/>
      <c r="BV56" s="48"/>
      <c r="BW56" s="48"/>
      <c r="BX56" s="48"/>
      <c r="BY56" s="48"/>
      <c r="BZ56" s="64"/>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8"/>
      <c r="BM57" s="48"/>
      <c r="BN57" s="48"/>
      <c r="BO57" s="48"/>
      <c r="BP57" s="48"/>
      <c r="BQ57" s="48"/>
      <c r="BR57" s="48"/>
      <c r="BS57" s="48"/>
      <c r="BT57" s="48"/>
      <c r="BU57" s="48"/>
      <c r="BV57" s="48"/>
      <c r="BW57" s="48"/>
      <c r="BX57" s="48"/>
      <c r="BY57" s="48"/>
      <c r="BZ57" s="64"/>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8"/>
      <c r="BM58" s="48"/>
      <c r="BN58" s="48"/>
      <c r="BO58" s="48"/>
      <c r="BP58" s="48"/>
      <c r="BQ58" s="48"/>
      <c r="BR58" s="48"/>
      <c r="BS58" s="48"/>
      <c r="BT58" s="48"/>
      <c r="BU58" s="48"/>
      <c r="BV58" s="48"/>
      <c r="BW58" s="48"/>
      <c r="BX58" s="48"/>
      <c r="BY58" s="48"/>
      <c r="BZ58" s="64"/>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8"/>
      <c r="BM59" s="48"/>
      <c r="BN59" s="48"/>
      <c r="BO59" s="48"/>
      <c r="BP59" s="48"/>
      <c r="BQ59" s="48"/>
      <c r="BR59" s="48"/>
      <c r="BS59" s="48"/>
      <c r="BT59" s="48"/>
      <c r="BU59" s="48"/>
      <c r="BV59" s="48"/>
      <c r="BW59" s="48"/>
      <c r="BX59" s="48"/>
      <c r="BY59" s="48"/>
      <c r="BZ59" s="64"/>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8"/>
      <c r="BM60" s="48"/>
      <c r="BN60" s="48"/>
      <c r="BO60" s="48"/>
      <c r="BP60" s="48"/>
      <c r="BQ60" s="48"/>
      <c r="BR60" s="48"/>
      <c r="BS60" s="48"/>
      <c r="BT60" s="48"/>
      <c r="BU60" s="48"/>
      <c r="BV60" s="48"/>
      <c r="BW60" s="48"/>
      <c r="BX60" s="48"/>
      <c r="BY60" s="48"/>
      <c r="BZ60" s="6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8"/>
      <c r="BM61" s="48"/>
      <c r="BN61" s="48"/>
      <c r="BO61" s="48"/>
      <c r="BP61" s="48"/>
      <c r="BQ61" s="48"/>
      <c r="BR61" s="48"/>
      <c r="BS61" s="48"/>
      <c r="BT61" s="48"/>
      <c r="BU61" s="48"/>
      <c r="BV61" s="48"/>
      <c r="BW61" s="48"/>
      <c r="BX61" s="48"/>
      <c r="BY61" s="48"/>
      <c r="BZ61" s="64"/>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8"/>
      <c r="BM62" s="48"/>
      <c r="BN62" s="48"/>
      <c r="BO62" s="48"/>
      <c r="BP62" s="48"/>
      <c r="BQ62" s="48"/>
      <c r="BR62" s="48"/>
      <c r="BS62" s="48"/>
      <c r="BT62" s="48"/>
      <c r="BU62" s="48"/>
      <c r="BV62" s="48"/>
      <c r="BW62" s="48"/>
      <c r="BX62" s="48"/>
      <c r="BY62" s="48"/>
      <c r="BZ62" s="64"/>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9"/>
      <c r="BM63" s="49"/>
      <c r="BN63" s="49"/>
      <c r="BO63" s="49"/>
      <c r="BP63" s="49"/>
      <c r="BQ63" s="49"/>
      <c r="BR63" s="49"/>
      <c r="BS63" s="49"/>
      <c r="BT63" s="49"/>
      <c r="BU63" s="49"/>
      <c r="BV63" s="49"/>
      <c r="BW63" s="49"/>
      <c r="BX63" s="49"/>
      <c r="BY63" s="49"/>
      <c r="BZ63" s="65"/>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4"/>
      <c r="BN64" s="44"/>
      <c r="BO64" s="44"/>
      <c r="BP64" s="44"/>
      <c r="BQ64" s="44"/>
      <c r="BR64" s="44"/>
      <c r="BS64" s="44"/>
      <c r="BT64" s="44"/>
      <c r="BU64" s="44"/>
      <c r="BV64" s="44"/>
      <c r="BW64" s="44"/>
      <c r="BX64" s="44"/>
      <c r="BY64" s="44"/>
      <c r="BZ64" s="60"/>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5"/>
      <c r="BN65" s="45"/>
      <c r="BO65" s="45"/>
      <c r="BP65" s="45"/>
      <c r="BQ65" s="45"/>
      <c r="BR65" s="45"/>
      <c r="BS65" s="45"/>
      <c r="BT65" s="45"/>
      <c r="BU65" s="45"/>
      <c r="BV65" s="45"/>
      <c r="BW65" s="45"/>
      <c r="BX65" s="45"/>
      <c r="BY65" s="45"/>
      <c r="BZ65" s="61"/>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8" t="s">
        <v>114</v>
      </c>
      <c r="BM66" s="48"/>
      <c r="BN66" s="48"/>
      <c r="BO66" s="48"/>
      <c r="BP66" s="48"/>
      <c r="BQ66" s="48"/>
      <c r="BR66" s="48"/>
      <c r="BS66" s="48"/>
      <c r="BT66" s="48"/>
      <c r="BU66" s="48"/>
      <c r="BV66" s="48"/>
      <c r="BW66" s="48"/>
      <c r="BX66" s="48"/>
      <c r="BY66" s="48"/>
      <c r="BZ66" s="64"/>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8"/>
      <c r="BM67" s="48"/>
      <c r="BN67" s="48"/>
      <c r="BO67" s="48"/>
      <c r="BP67" s="48"/>
      <c r="BQ67" s="48"/>
      <c r="BR67" s="48"/>
      <c r="BS67" s="48"/>
      <c r="BT67" s="48"/>
      <c r="BU67" s="48"/>
      <c r="BV67" s="48"/>
      <c r="BW67" s="48"/>
      <c r="BX67" s="48"/>
      <c r="BY67" s="48"/>
      <c r="BZ67" s="64"/>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8"/>
      <c r="BM68" s="48"/>
      <c r="BN68" s="48"/>
      <c r="BO68" s="48"/>
      <c r="BP68" s="48"/>
      <c r="BQ68" s="48"/>
      <c r="BR68" s="48"/>
      <c r="BS68" s="48"/>
      <c r="BT68" s="48"/>
      <c r="BU68" s="48"/>
      <c r="BV68" s="48"/>
      <c r="BW68" s="48"/>
      <c r="BX68" s="48"/>
      <c r="BY68" s="48"/>
      <c r="BZ68" s="64"/>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8"/>
      <c r="BM69" s="48"/>
      <c r="BN69" s="48"/>
      <c r="BO69" s="48"/>
      <c r="BP69" s="48"/>
      <c r="BQ69" s="48"/>
      <c r="BR69" s="48"/>
      <c r="BS69" s="48"/>
      <c r="BT69" s="48"/>
      <c r="BU69" s="48"/>
      <c r="BV69" s="48"/>
      <c r="BW69" s="48"/>
      <c r="BX69" s="48"/>
      <c r="BY69" s="48"/>
      <c r="BZ69" s="64"/>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8"/>
      <c r="BM70" s="48"/>
      <c r="BN70" s="48"/>
      <c r="BO70" s="48"/>
      <c r="BP70" s="48"/>
      <c r="BQ70" s="48"/>
      <c r="BR70" s="48"/>
      <c r="BS70" s="48"/>
      <c r="BT70" s="48"/>
      <c r="BU70" s="48"/>
      <c r="BV70" s="48"/>
      <c r="BW70" s="48"/>
      <c r="BX70" s="48"/>
      <c r="BY70" s="48"/>
      <c r="BZ70" s="64"/>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8"/>
      <c r="BM71" s="48"/>
      <c r="BN71" s="48"/>
      <c r="BO71" s="48"/>
      <c r="BP71" s="48"/>
      <c r="BQ71" s="48"/>
      <c r="BR71" s="48"/>
      <c r="BS71" s="48"/>
      <c r="BT71" s="48"/>
      <c r="BU71" s="48"/>
      <c r="BV71" s="48"/>
      <c r="BW71" s="48"/>
      <c r="BX71" s="48"/>
      <c r="BY71" s="48"/>
      <c r="BZ71" s="64"/>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8"/>
      <c r="BM72" s="48"/>
      <c r="BN72" s="48"/>
      <c r="BO72" s="48"/>
      <c r="BP72" s="48"/>
      <c r="BQ72" s="48"/>
      <c r="BR72" s="48"/>
      <c r="BS72" s="48"/>
      <c r="BT72" s="48"/>
      <c r="BU72" s="48"/>
      <c r="BV72" s="48"/>
      <c r="BW72" s="48"/>
      <c r="BX72" s="48"/>
      <c r="BY72" s="48"/>
      <c r="BZ72" s="64"/>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8"/>
      <c r="BM73" s="48"/>
      <c r="BN73" s="48"/>
      <c r="BO73" s="48"/>
      <c r="BP73" s="48"/>
      <c r="BQ73" s="48"/>
      <c r="BR73" s="48"/>
      <c r="BS73" s="48"/>
      <c r="BT73" s="48"/>
      <c r="BU73" s="48"/>
      <c r="BV73" s="48"/>
      <c r="BW73" s="48"/>
      <c r="BX73" s="48"/>
      <c r="BY73" s="48"/>
      <c r="BZ73" s="64"/>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8"/>
      <c r="BM74" s="48"/>
      <c r="BN74" s="48"/>
      <c r="BO74" s="48"/>
      <c r="BP74" s="48"/>
      <c r="BQ74" s="48"/>
      <c r="BR74" s="48"/>
      <c r="BS74" s="48"/>
      <c r="BT74" s="48"/>
      <c r="BU74" s="48"/>
      <c r="BV74" s="48"/>
      <c r="BW74" s="48"/>
      <c r="BX74" s="48"/>
      <c r="BY74" s="48"/>
      <c r="BZ74" s="64"/>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8"/>
      <c r="BM75" s="48"/>
      <c r="BN75" s="48"/>
      <c r="BO75" s="48"/>
      <c r="BP75" s="48"/>
      <c r="BQ75" s="48"/>
      <c r="BR75" s="48"/>
      <c r="BS75" s="48"/>
      <c r="BT75" s="48"/>
      <c r="BU75" s="48"/>
      <c r="BV75" s="48"/>
      <c r="BW75" s="48"/>
      <c r="BX75" s="48"/>
      <c r="BY75" s="48"/>
      <c r="BZ75" s="64"/>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8"/>
      <c r="BM76" s="48"/>
      <c r="BN76" s="48"/>
      <c r="BO76" s="48"/>
      <c r="BP76" s="48"/>
      <c r="BQ76" s="48"/>
      <c r="BR76" s="48"/>
      <c r="BS76" s="48"/>
      <c r="BT76" s="48"/>
      <c r="BU76" s="48"/>
      <c r="BV76" s="48"/>
      <c r="BW76" s="48"/>
      <c r="BX76" s="48"/>
      <c r="BY76" s="48"/>
      <c r="BZ76" s="64"/>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8"/>
      <c r="BM77" s="48"/>
      <c r="BN77" s="48"/>
      <c r="BO77" s="48"/>
      <c r="BP77" s="48"/>
      <c r="BQ77" s="48"/>
      <c r="BR77" s="48"/>
      <c r="BS77" s="48"/>
      <c r="BT77" s="48"/>
      <c r="BU77" s="48"/>
      <c r="BV77" s="48"/>
      <c r="BW77" s="48"/>
      <c r="BX77" s="48"/>
      <c r="BY77" s="48"/>
      <c r="BZ77" s="64"/>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8"/>
      <c r="BM78" s="48"/>
      <c r="BN78" s="48"/>
      <c r="BO78" s="48"/>
      <c r="BP78" s="48"/>
      <c r="BQ78" s="48"/>
      <c r="BR78" s="48"/>
      <c r="BS78" s="48"/>
      <c r="BT78" s="48"/>
      <c r="BU78" s="48"/>
      <c r="BV78" s="48"/>
      <c r="BW78" s="48"/>
      <c r="BX78" s="48"/>
      <c r="BY78" s="48"/>
      <c r="BZ78" s="64"/>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8"/>
      <c r="BM79" s="48"/>
      <c r="BN79" s="48"/>
      <c r="BO79" s="48"/>
      <c r="BP79" s="48"/>
      <c r="BQ79" s="48"/>
      <c r="BR79" s="48"/>
      <c r="BS79" s="48"/>
      <c r="BT79" s="48"/>
      <c r="BU79" s="48"/>
      <c r="BV79" s="48"/>
      <c r="BW79" s="48"/>
      <c r="BX79" s="48"/>
      <c r="BY79" s="48"/>
      <c r="BZ79" s="64"/>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8"/>
      <c r="BM80" s="48"/>
      <c r="BN80" s="48"/>
      <c r="BO80" s="48"/>
      <c r="BP80" s="48"/>
      <c r="BQ80" s="48"/>
      <c r="BR80" s="48"/>
      <c r="BS80" s="48"/>
      <c r="BT80" s="48"/>
      <c r="BU80" s="48"/>
      <c r="BV80" s="48"/>
      <c r="BW80" s="48"/>
      <c r="BX80" s="48"/>
      <c r="BY80" s="48"/>
      <c r="BZ80" s="64"/>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8"/>
      <c r="BM81" s="48"/>
      <c r="BN81" s="48"/>
      <c r="BO81" s="48"/>
      <c r="BP81" s="48"/>
      <c r="BQ81" s="48"/>
      <c r="BR81" s="48"/>
      <c r="BS81" s="48"/>
      <c r="BT81" s="48"/>
      <c r="BU81" s="48"/>
      <c r="BV81" s="48"/>
      <c r="BW81" s="48"/>
      <c r="BX81" s="48"/>
      <c r="BY81" s="48"/>
      <c r="BZ81" s="64"/>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9"/>
      <c r="BM82" s="49"/>
      <c r="BN82" s="49"/>
      <c r="BO82" s="49"/>
      <c r="BP82" s="49"/>
      <c r="BQ82" s="49"/>
      <c r="BR82" s="49"/>
      <c r="BS82" s="49"/>
      <c r="BT82" s="49"/>
      <c r="BU82" s="49"/>
      <c r="BV82" s="49"/>
      <c r="BW82" s="49"/>
      <c r="BX82" s="49"/>
      <c r="BY82" s="49"/>
      <c r="BZ82" s="65"/>
    </row>
    <row r="83" spans="1:78">
      <c r="C83" s="2" t="s">
        <v>43</v>
      </c>
    </row>
    <row r="84" spans="1:78">
      <c r="C84" s="2"/>
    </row>
    <row r="85" spans="1:78" hidden="1">
      <c r="B85" s="12" t="s">
        <v>44</v>
      </c>
      <c r="C85" s="12"/>
      <c r="D85" s="12"/>
      <c r="E85" s="12" t="s">
        <v>45</v>
      </c>
      <c r="F85" s="12" t="s">
        <v>47</v>
      </c>
      <c r="G85" s="12" t="s">
        <v>48</v>
      </c>
      <c r="H85" s="12" t="s">
        <v>0</v>
      </c>
      <c r="I85" s="12" t="s">
        <v>11</v>
      </c>
      <c r="J85" s="12" t="s">
        <v>49</v>
      </c>
      <c r="K85" s="12" t="s">
        <v>50</v>
      </c>
      <c r="L85" s="12" t="s">
        <v>33</v>
      </c>
      <c r="M85" s="12" t="s">
        <v>37</v>
      </c>
      <c r="N85" s="12" t="s">
        <v>51</v>
      </c>
      <c r="O85" s="12" t="s">
        <v>52</v>
      </c>
    </row>
    <row r="86" spans="1:78" hidden="1">
      <c r="B86" s="12"/>
      <c r="C86" s="12"/>
      <c r="D86" s="12"/>
      <c r="E86" s="12" t="str">
        <f>データ!AI6</f>
        <v/>
      </c>
      <c r="F86" s="12" t="s">
        <v>41</v>
      </c>
      <c r="G86" s="12" t="s">
        <v>41</v>
      </c>
      <c r="H86" s="12" t="str">
        <f>データ!BP6</f>
        <v>【832.52】</v>
      </c>
      <c r="I86" s="12" t="str">
        <f>データ!CA6</f>
        <v>【60.94】</v>
      </c>
      <c r="J86" s="12" t="str">
        <f>データ!CL6</f>
        <v>【253.04】</v>
      </c>
      <c r="K86" s="12" t="str">
        <f>データ!CW6</f>
        <v>【54.84】</v>
      </c>
      <c r="L86" s="12" t="str">
        <f>データ!DH6</f>
        <v>【86.60】</v>
      </c>
      <c r="M86" s="12" t="s">
        <v>41</v>
      </c>
      <c r="N86" s="12" t="s">
        <v>41</v>
      </c>
      <c r="O86" s="12" t="str">
        <f>データ!EO6</f>
        <v>【0.16】</v>
      </c>
    </row>
  </sheetData>
  <sheetProtection algorithmName="SHA-512" hashValue="RMa344u4/ijodx3/9SPL6AxZkvJ832rwyHJwqnLlqquST4ulQhxYxfcLRZpKN6fzPcrpEeOgV6WgeVdGarcxaA==" saltValue="ztRNwfaLGKuQVPkhXgIx4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86">
        <v>1</v>
      </c>
      <c r="Z1" s="86">
        <v>1</v>
      </c>
      <c r="AA1" s="86">
        <v>1</v>
      </c>
      <c r="AB1" s="86">
        <v>1</v>
      </c>
      <c r="AC1" s="86">
        <v>1</v>
      </c>
      <c r="AD1" s="86">
        <v>1</v>
      </c>
      <c r="AE1" s="86">
        <v>1</v>
      </c>
      <c r="AF1" s="86">
        <v>1</v>
      </c>
      <c r="AG1" s="86">
        <v>1</v>
      </c>
      <c r="AH1" s="86">
        <v>1</v>
      </c>
      <c r="AI1" s="86"/>
      <c r="AJ1" s="86">
        <v>1</v>
      </c>
      <c r="AK1" s="86">
        <v>1</v>
      </c>
      <c r="AL1" s="86">
        <v>1</v>
      </c>
      <c r="AM1" s="86">
        <v>1</v>
      </c>
      <c r="AN1" s="86">
        <v>1</v>
      </c>
      <c r="AO1" s="86">
        <v>1</v>
      </c>
      <c r="AP1" s="86">
        <v>1</v>
      </c>
      <c r="AQ1" s="86">
        <v>1</v>
      </c>
      <c r="AR1" s="86">
        <v>1</v>
      </c>
      <c r="AS1" s="86">
        <v>1</v>
      </c>
      <c r="AT1" s="86"/>
      <c r="AU1" s="86">
        <v>1</v>
      </c>
      <c r="AV1" s="86">
        <v>1</v>
      </c>
      <c r="AW1" s="86">
        <v>1</v>
      </c>
      <c r="AX1" s="86">
        <v>1</v>
      </c>
      <c r="AY1" s="86">
        <v>1</v>
      </c>
      <c r="AZ1" s="86">
        <v>1</v>
      </c>
      <c r="BA1" s="86">
        <v>1</v>
      </c>
      <c r="BB1" s="86">
        <v>1</v>
      </c>
      <c r="BC1" s="86">
        <v>1</v>
      </c>
      <c r="BD1" s="86">
        <v>1</v>
      </c>
      <c r="BE1" s="86"/>
      <c r="BF1" s="86">
        <v>1</v>
      </c>
      <c r="BG1" s="86">
        <v>1</v>
      </c>
      <c r="BH1" s="86">
        <v>1</v>
      </c>
      <c r="BI1" s="86">
        <v>1</v>
      </c>
      <c r="BJ1" s="86">
        <v>1</v>
      </c>
      <c r="BK1" s="86">
        <v>1</v>
      </c>
      <c r="BL1" s="86">
        <v>1</v>
      </c>
      <c r="BM1" s="86">
        <v>1</v>
      </c>
      <c r="BN1" s="86">
        <v>1</v>
      </c>
      <c r="BO1" s="86">
        <v>1</v>
      </c>
      <c r="BP1" s="86"/>
      <c r="BQ1" s="86">
        <v>1</v>
      </c>
      <c r="BR1" s="86">
        <v>1</v>
      </c>
      <c r="BS1" s="86">
        <v>1</v>
      </c>
      <c r="BT1" s="86">
        <v>1</v>
      </c>
      <c r="BU1" s="86">
        <v>1</v>
      </c>
      <c r="BV1" s="86">
        <v>1</v>
      </c>
      <c r="BW1" s="86">
        <v>1</v>
      </c>
      <c r="BX1" s="86">
        <v>1</v>
      </c>
      <c r="BY1" s="86">
        <v>1</v>
      </c>
      <c r="BZ1" s="86">
        <v>1</v>
      </c>
      <c r="CA1" s="86"/>
      <c r="CB1" s="86">
        <v>1</v>
      </c>
      <c r="CC1" s="86">
        <v>1</v>
      </c>
      <c r="CD1" s="86">
        <v>1</v>
      </c>
      <c r="CE1" s="86">
        <v>1</v>
      </c>
      <c r="CF1" s="86">
        <v>1</v>
      </c>
      <c r="CG1" s="86">
        <v>1</v>
      </c>
      <c r="CH1" s="86">
        <v>1</v>
      </c>
      <c r="CI1" s="86">
        <v>1</v>
      </c>
      <c r="CJ1" s="86">
        <v>1</v>
      </c>
      <c r="CK1" s="86">
        <v>1</v>
      </c>
      <c r="CL1" s="86"/>
      <c r="CM1" s="86">
        <v>1</v>
      </c>
      <c r="CN1" s="86">
        <v>1</v>
      </c>
      <c r="CO1" s="86">
        <v>1</v>
      </c>
      <c r="CP1" s="86">
        <v>1</v>
      </c>
      <c r="CQ1" s="86">
        <v>1</v>
      </c>
      <c r="CR1" s="86">
        <v>1</v>
      </c>
      <c r="CS1" s="86">
        <v>1</v>
      </c>
      <c r="CT1" s="86">
        <v>1</v>
      </c>
      <c r="CU1" s="86">
        <v>1</v>
      </c>
      <c r="CV1" s="86">
        <v>1</v>
      </c>
      <c r="CW1" s="86"/>
      <c r="CX1" s="86">
        <v>1</v>
      </c>
      <c r="CY1" s="86">
        <v>1</v>
      </c>
      <c r="CZ1" s="86">
        <v>1</v>
      </c>
      <c r="DA1" s="86">
        <v>1</v>
      </c>
      <c r="DB1" s="86">
        <v>1</v>
      </c>
      <c r="DC1" s="86">
        <v>1</v>
      </c>
      <c r="DD1" s="86">
        <v>1</v>
      </c>
      <c r="DE1" s="86">
        <v>1</v>
      </c>
      <c r="DF1" s="86">
        <v>1</v>
      </c>
      <c r="DG1" s="86">
        <v>1</v>
      </c>
      <c r="DH1" s="86"/>
      <c r="DI1" s="86">
        <v>1</v>
      </c>
      <c r="DJ1" s="86">
        <v>1</v>
      </c>
      <c r="DK1" s="86">
        <v>1</v>
      </c>
      <c r="DL1" s="86">
        <v>1</v>
      </c>
      <c r="DM1" s="86">
        <v>1</v>
      </c>
      <c r="DN1" s="86">
        <v>1</v>
      </c>
      <c r="DO1" s="86">
        <v>1</v>
      </c>
      <c r="DP1" s="86">
        <v>1</v>
      </c>
      <c r="DQ1" s="86">
        <v>1</v>
      </c>
      <c r="DR1" s="86">
        <v>1</v>
      </c>
      <c r="DS1" s="86"/>
      <c r="DT1" s="86">
        <v>1</v>
      </c>
      <c r="DU1" s="86">
        <v>1</v>
      </c>
      <c r="DV1" s="86">
        <v>1</v>
      </c>
      <c r="DW1" s="86">
        <v>1</v>
      </c>
      <c r="DX1" s="86">
        <v>1</v>
      </c>
      <c r="DY1" s="86">
        <v>1</v>
      </c>
      <c r="DZ1" s="86">
        <v>1</v>
      </c>
      <c r="EA1" s="86">
        <v>1</v>
      </c>
      <c r="EB1" s="86">
        <v>1</v>
      </c>
      <c r="EC1" s="86">
        <v>1</v>
      </c>
      <c r="ED1" s="86"/>
      <c r="EE1" s="86">
        <v>1</v>
      </c>
      <c r="EF1" s="86">
        <v>1</v>
      </c>
      <c r="EG1" s="86">
        <v>1</v>
      </c>
      <c r="EH1" s="86">
        <v>1</v>
      </c>
      <c r="EI1" s="86">
        <v>1</v>
      </c>
      <c r="EJ1" s="86">
        <v>1</v>
      </c>
      <c r="EK1" s="86">
        <v>1</v>
      </c>
      <c r="EL1" s="86">
        <v>1</v>
      </c>
      <c r="EM1" s="86">
        <v>1</v>
      </c>
      <c r="EN1" s="86">
        <v>1</v>
      </c>
      <c r="EO1" s="86"/>
    </row>
    <row r="2" spans="1:145">
      <c r="A2" s="67" t="s">
        <v>56</v>
      </c>
      <c r="B2" s="67">
        <f t="shared" ref="B2:EO2" si="0">COLUMN()-1</f>
        <v>1</v>
      </c>
      <c r="C2" s="67">
        <f t="shared" si="0"/>
        <v>2</v>
      </c>
      <c r="D2" s="67">
        <f t="shared" si="0"/>
        <v>3</v>
      </c>
      <c r="E2" s="67">
        <f t="shared" si="0"/>
        <v>4</v>
      </c>
      <c r="F2" s="67">
        <f t="shared" si="0"/>
        <v>5</v>
      </c>
      <c r="G2" s="67">
        <f t="shared" si="0"/>
        <v>6</v>
      </c>
      <c r="H2" s="67">
        <f t="shared" si="0"/>
        <v>7</v>
      </c>
      <c r="I2" s="67">
        <f t="shared" si="0"/>
        <v>8</v>
      </c>
      <c r="J2" s="67">
        <f t="shared" si="0"/>
        <v>9</v>
      </c>
      <c r="K2" s="67">
        <f t="shared" si="0"/>
        <v>10</v>
      </c>
      <c r="L2" s="67">
        <f t="shared" si="0"/>
        <v>11</v>
      </c>
      <c r="M2" s="67">
        <f t="shared" si="0"/>
        <v>12</v>
      </c>
      <c r="N2" s="67">
        <f t="shared" si="0"/>
        <v>13</v>
      </c>
      <c r="O2" s="67">
        <f t="shared" si="0"/>
        <v>14</v>
      </c>
      <c r="P2" s="67">
        <f t="shared" si="0"/>
        <v>15</v>
      </c>
      <c r="Q2" s="67">
        <f t="shared" si="0"/>
        <v>16</v>
      </c>
      <c r="R2" s="67">
        <f t="shared" si="0"/>
        <v>17</v>
      </c>
      <c r="S2" s="67">
        <f t="shared" si="0"/>
        <v>18</v>
      </c>
      <c r="T2" s="67">
        <f t="shared" si="0"/>
        <v>19</v>
      </c>
      <c r="U2" s="67">
        <f t="shared" si="0"/>
        <v>20</v>
      </c>
      <c r="V2" s="67">
        <f t="shared" si="0"/>
        <v>21</v>
      </c>
      <c r="W2" s="67">
        <f t="shared" si="0"/>
        <v>22</v>
      </c>
      <c r="X2" s="67">
        <f t="shared" si="0"/>
        <v>23</v>
      </c>
      <c r="Y2" s="67">
        <f t="shared" si="0"/>
        <v>24</v>
      </c>
      <c r="Z2" s="67">
        <f t="shared" si="0"/>
        <v>25</v>
      </c>
      <c r="AA2" s="67">
        <f t="shared" si="0"/>
        <v>26</v>
      </c>
      <c r="AB2" s="67">
        <f t="shared" si="0"/>
        <v>27</v>
      </c>
      <c r="AC2" s="67">
        <f t="shared" si="0"/>
        <v>28</v>
      </c>
      <c r="AD2" s="67">
        <f t="shared" si="0"/>
        <v>29</v>
      </c>
      <c r="AE2" s="67">
        <f t="shared" si="0"/>
        <v>30</v>
      </c>
      <c r="AF2" s="67">
        <f t="shared" si="0"/>
        <v>31</v>
      </c>
      <c r="AG2" s="67">
        <f t="shared" si="0"/>
        <v>32</v>
      </c>
      <c r="AH2" s="67">
        <f t="shared" si="0"/>
        <v>33</v>
      </c>
      <c r="AI2" s="67">
        <f t="shared" si="0"/>
        <v>34</v>
      </c>
      <c r="AJ2" s="67">
        <f t="shared" si="0"/>
        <v>35</v>
      </c>
      <c r="AK2" s="67">
        <f t="shared" si="0"/>
        <v>36</v>
      </c>
      <c r="AL2" s="67">
        <f t="shared" si="0"/>
        <v>37</v>
      </c>
      <c r="AM2" s="67">
        <f t="shared" si="0"/>
        <v>38</v>
      </c>
      <c r="AN2" s="67">
        <f t="shared" si="0"/>
        <v>39</v>
      </c>
      <c r="AO2" s="67">
        <f t="shared" si="0"/>
        <v>40</v>
      </c>
      <c r="AP2" s="67">
        <f t="shared" si="0"/>
        <v>41</v>
      </c>
      <c r="AQ2" s="67">
        <f t="shared" si="0"/>
        <v>42</v>
      </c>
      <c r="AR2" s="67">
        <f t="shared" si="0"/>
        <v>43</v>
      </c>
      <c r="AS2" s="67">
        <f t="shared" si="0"/>
        <v>44</v>
      </c>
      <c r="AT2" s="67">
        <f t="shared" si="0"/>
        <v>45</v>
      </c>
      <c r="AU2" s="67">
        <f t="shared" si="0"/>
        <v>46</v>
      </c>
      <c r="AV2" s="67">
        <f t="shared" si="0"/>
        <v>47</v>
      </c>
      <c r="AW2" s="67">
        <f t="shared" si="0"/>
        <v>48</v>
      </c>
      <c r="AX2" s="67">
        <f t="shared" si="0"/>
        <v>49</v>
      </c>
      <c r="AY2" s="67">
        <f t="shared" si="0"/>
        <v>50</v>
      </c>
      <c r="AZ2" s="67">
        <f t="shared" si="0"/>
        <v>51</v>
      </c>
      <c r="BA2" s="67">
        <f t="shared" si="0"/>
        <v>52</v>
      </c>
      <c r="BB2" s="67">
        <f t="shared" si="0"/>
        <v>53</v>
      </c>
      <c r="BC2" s="67">
        <f t="shared" si="0"/>
        <v>54</v>
      </c>
      <c r="BD2" s="67">
        <f t="shared" si="0"/>
        <v>55</v>
      </c>
      <c r="BE2" s="67">
        <f t="shared" si="0"/>
        <v>56</v>
      </c>
      <c r="BF2" s="67">
        <f t="shared" si="0"/>
        <v>57</v>
      </c>
      <c r="BG2" s="67">
        <f t="shared" si="0"/>
        <v>58</v>
      </c>
      <c r="BH2" s="67">
        <f t="shared" si="0"/>
        <v>59</v>
      </c>
      <c r="BI2" s="67">
        <f t="shared" si="0"/>
        <v>60</v>
      </c>
      <c r="BJ2" s="67">
        <f t="shared" si="0"/>
        <v>61</v>
      </c>
      <c r="BK2" s="67">
        <f t="shared" si="0"/>
        <v>62</v>
      </c>
      <c r="BL2" s="67">
        <f t="shared" si="0"/>
        <v>63</v>
      </c>
      <c r="BM2" s="67">
        <f t="shared" si="0"/>
        <v>64</v>
      </c>
      <c r="BN2" s="67">
        <f t="shared" si="0"/>
        <v>65</v>
      </c>
      <c r="BO2" s="67">
        <f t="shared" si="0"/>
        <v>66</v>
      </c>
      <c r="BP2" s="67">
        <f t="shared" si="0"/>
        <v>67</v>
      </c>
      <c r="BQ2" s="67">
        <f t="shared" si="0"/>
        <v>68</v>
      </c>
      <c r="BR2" s="67">
        <f t="shared" si="0"/>
        <v>69</v>
      </c>
      <c r="BS2" s="67">
        <f t="shared" si="0"/>
        <v>70</v>
      </c>
      <c r="BT2" s="67">
        <f t="shared" si="0"/>
        <v>71</v>
      </c>
      <c r="BU2" s="67">
        <f t="shared" si="0"/>
        <v>72</v>
      </c>
      <c r="BV2" s="67">
        <f t="shared" si="0"/>
        <v>73</v>
      </c>
      <c r="BW2" s="67">
        <f t="shared" si="0"/>
        <v>74</v>
      </c>
      <c r="BX2" s="67">
        <f t="shared" si="0"/>
        <v>75</v>
      </c>
      <c r="BY2" s="67">
        <f t="shared" si="0"/>
        <v>76</v>
      </c>
      <c r="BZ2" s="67">
        <f t="shared" si="0"/>
        <v>77</v>
      </c>
      <c r="CA2" s="67">
        <f t="shared" si="0"/>
        <v>78</v>
      </c>
      <c r="CB2" s="67">
        <f t="shared" si="0"/>
        <v>79</v>
      </c>
      <c r="CC2" s="67">
        <f t="shared" si="0"/>
        <v>80</v>
      </c>
      <c r="CD2" s="67">
        <f t="shared" si="0"/>
        <v>81</v>
      </c>
      <c r="CE2" s="67">
        <f t="shared" si="0"/>
        <v>82</v>
      </c>
      <c r="CF2" s="67">
        <f t="shared" si="0"/>
        <v>83</v>
      </c>
      <c r="CG2" s="67">
        <f t="shared" si="0"/>
        <v>84</v>
      </c>
      <c r="CH2" s="67">
        <f t="shared" si="0"/>
        <v>85</v>
      </c>
      <c r="CI2" s="67">
        <f t="shared" si="0"/>
        <v>86</v>
      </c>
      <c r="CJ2" s="67">
        <f t="shared" si="0"/>
        <v>87</v>
      </c>
      <c r="CK2" s="67">
        <f t="shared" si="0"/>
        <v>88</v>
      </c>
      <c r="CL2" s="67">
        <f t="shared" si="0"/>
        <v>89</v>
      </c>
      <c r="CM2" s="67">
        <f t="shared" si="0"/>
        <v>90</v>
      </c>
      <c r="CN2" s="67">
        <f t="shared" si="0"/>
        <v>91</v>
      </c>
      <c r="CO2" s="67">
        <f t="shared" si="0"/>
        <v>92</v>
      </c>
      <c r="CP2" s="67">
        <f t="shared" si="0"/>
        <v>93</v>
      </c>
      <c r="CQ2" s="67">
        <f t="shared" si="0"/>
        <v>94</v>
      </c>
      <c r="CR2" s="67">
        <f t="shared" si="0"/>
        <v>95</v>
      </c>
      <c r="CS2" s="67">
        <f t="shared" si="0"/>
        <v>96</v>
      </c>
      <c r="CT2" s="67">
        <f t="shared" si="0"/>
        <v>97</v>
      </c>
      <c r="CU2" s="67">
        <f t="shared" si="0"/>
        <v>98</v>
      </c>
      <c r="CV2" s="67">
        <f t="shared" si="0"/>
        <v>99</v>
      </c>
      <c r="CW2" s="67">
        <f t="shared" si="0"/>
        <v>100</v>
      </c>
      <c r="CX2" s="67">
        <f t="shared" si="0"/>
        <v>101</v>
      </c>
      <c r="CY2" s="67">
        <f t="shared" si="0"/>
        <v>102</v>
      </c>
      <c r="CZ2" s="67">
        <f t="shared" si="0"/>
        <v>103</v>
      </c>
      <c r="DA2" s="67">
        <f t="shared" si="0"/>
        <v>104</v>
      </c>
      <c r="DB2" s="67">
        <f t="shared" si="0"/>
        <v>105</v>
      </c>
      <c r="DC2" s="67">
        <f t="shared" si="0"/>
        <v>106</v>
      </c>
      <c r="DD2" s="67">
        <f t="shared" si="0"/>
        <v>107</v>
      </c>
      <c r="DE2" s="67">
        <f t="shared" si="0"/>
        <v>108</v>
      </c>
      <c r="DF2" s="67">
        <f t="shared" si="0"/>
        <v>109</v>
      </c>
      <c r="DG2" s="67">
        <f t="shared" si="0"/>
        <v>110</v>
      </c>
      <c r="DH2" s="67">
        <f t="shared" si="0"/>
        <v>111</v>
      </c>
      <c r="DI2" s="67">
        <f t="shared" si="0"/>
        <v>112</v>
      </c>
      <c r="DJ2" s="67">
        <f t="shared" si="0"/>
        <v>113</v>
      </c>
      <c r="DK2" s="67">
        <f t="shared" si="0"/>
        <v>114</v>
      </c>
      <c r="DL2" s="67">
        <f t="shared" si="0"/>
        <v>115</v>
      </c>
      <c r="DM2" s="67">
        <f t="shared" si="0"/>
        <v>116</v>
      </c>
      <c r="DN2" s="67">
        <f t="shared" si="0"/>
        <v>117</v>
      </c>
      <c r="DO2" s="67">
        <f t="shared" si="0"/>
        <v>118</v>
      </c>
      <c r="DP2" s="67">
        <f t="shared" si="0"/>
        <v>119</v>
      </c>
      <c r="DQ2" s="67">
        <f t="shared" si="0"/>
        <v>120</v>
      </c>
      <c r="DR2" s="67">
        <f t="shared" si="0"/>
        <v>121</v>
      </c>
      <c r="DS2" s="67">
        <f t="shared" si="0"/>
        <v>122</v>
      </c>
      <c r="DT2" s="67">
        <f t="shared" si="0"/>
        <v>123</v>
      </c>
      <c r="DU2" s="67">
        <f t="shared" si="0"/>
        <v>124</v>
      </c>
      <c r="DV2" s="67">
        <f t="shared" si="0"/>
        <v>125</v>
      </c>
      <c r="DW2" s="67">
        <f t="shared" si="0"/>
        <v>126</v>
      </c>
      <c r="DX2" s="67">
        <f t="shared" si="0"/>
        <v>127</v>
      </c>
      <c r="DY2" s="67">
        <f t="shared" si="0"/>
        <v>128</v>
      </c>
      <c r="DZ2" s="67">
        <f t="shared" si="0"/>
        <v>129</v>
      </c>
      <c r="EA2" s="67">
        <f t="shared" si="0"/>
        <v>130</v>
      </c>
      <c r="EB2" s="67">
        <f t="shared" si="0"/>
        <v>131</v>
      </c>
      <c r="EC2" s="67">
        <f t="shared" si="0"/>
        <v>132</v>
      </c>
      <c r="ED2" s="67">
        <f t="shared" si="0"/>
        <v>133</v>
      </c>
      <c r="EE2" s="67">
        <f t="shared" si="0"/>
        <v>134</v>
      </c>
      <c r="EF2" s="67">
        <f t="shared" si="0"/>
        <v>135</v>
      </c>
      <c r="EG2" s="67">
        <f t="shared" si="0"/>
        <v>136</v>
      </c>
      <c r="EH2" s="67">
        <f t="shared" si="0"/>
        <v>137</v>
      </c>
      <c r="EI2" s="67">
        <f t="shared" si="0"/>
        <v>138</v>
      </c>
      <c r="EJ2" s="67">
        <f t="shared" si="0"/>
        <v>139</v>
      </c>
      <c r="EK2" s="67">
        <f t="shared" si="0"/>
        <v>140</v>
      </c>
      <c r="EL2" s="67">
        <f t="shared" si="0"/>
        <v>141</v>
      </c>
      <c r="EM2" s="67">
        <f t="shared" si="0"/>
        <v>142</v>
      </c>
      <c r="EN2" s="67">
        <f t="shared" si="0"/>
        <v>143</v>
      </c>
      <c r="EO2" s="67">
        <f t="shared" si="0"/>
        <v>144</v>
      </c>
    </row>
    <row r="3" spans="1:145">
      <c r="A3" s="67" t="s">
        <v>19</v>
      </c>
      <c r="B3" s="69" t="s">
        <v>34</v>
      </c>
      <c r="C3" s="69" t="s">
        <v>58</v>
      </c>
      <c r="D3" s="69" t="s">
        <v>59</v>
      </c>
      <c r="E3" s="69" t="s">
        <v>6</v>
      </c>
      <c r="F3" s="69" t="s">
        <v>5</v>
      </c>
      <c r="G3" s="69" t="s">
        <v>24</v>
      </c>
      <c r="H3" s="76" t="s">
        <v>55</v>
      </c>
      <c r="I3" s="79"/>
      <c r="J3" s="79"/>
      <c r="K3" s="79"/>
      <c r="L3" s="79"/>
      <c r="M3" s="79"/>
      <c r="N3" s="79"/>
      <c r="O3" s="79"/>
      <c r="P3" s="79"/>
      <c r="Q3" s="79"/>
      <c r="R3" s="79"/>
      <c r="S3" s="79"/>
      <c r="T3" s="79"/>
      <c r="U3" s="79"/>
      <c r="V3" s="79"/>
      <c r="W3" s="79"/>
      <c r="X3" s="84"/>
      <c r="Y3" s="87"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9</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67" t="s">
        <v>60</v>
      </c>
      <c r="B4" s="70"/>
      <c r="C4" s="70"/>
      <c r="D4" s="70"/>
      <c r="E4" s="70"/>
      <c r="F4" s="70"/>
      <c r="G4" s="70"/>
      <c r="H4" s="77"/>
      <c r="I4" s="80"/>
      <c r="J4" s="80"/>
      <c r="K4" s="80"/>
      <c r="L4" s="80"/>
      <c r="M4" s="80"/>
      <c r="N4" s="80"/>
      <c r="O4" s="80"/>
      <c r="P4" s="80"/>
      <c r="Q4" s="80"/>
      <c r="R4" s="80"/>
      <c r="S4" s="80"/>
      <c r="T4" s="80"/>
      <c r="U4" s="80"/>
      <c r="V4" s="80"/>
      <c r="W4" s="80"/>
      <c r="X4" s="85"/>
      <c r="Y4" s="88" t="s">
        <v>26</v>
      </c>
      <c r="Z4" s="88"/>
      <c r="AA4" s="88"/>
      <c r="AB4" s="88"/>
      <c r="AC4" s="88"/>
      <c r="AD4" s="88"/>
      <c r="AE4" s="88"/>
      <c r="AF4" s="88"/>
      <c r="AG4" s="88"/>
      <c r="AH4" s="88"/>
      <c r="AI4" s="88"/>
      <c r="AJ4" s="88" t="s">
        <v>46</v>
      </c>
      <c r="AK4" s="88"/>
      <c r="AL4" s="88"/>
      <c r="AM4" s="88"/>
      <c r="AN4" s="88"/>
      <c r="AO4" s="88"/>
      <c r="AP4" s="88"/>
      <c r="AQ4" s="88"/>
      <c r="AR4" s="88"/>
      <c r="AS4" s="88"/>
      <c r="AT4" s="88"/>
      <c r="AU4" s="88" t="s">
        <v>29</v>
      </c>
      <c r="AV4" s="88"/>
      <c r="AW4" s="88"/>
      <c r="AX4" s="88"/>
      <c r="AY4" s="88"/>
      <c r="AZ4" s="88"/>
      <c r="BA4" s="88"/>
      <c r="BB4" s="88"/>
      <c r="BC4" s="88"/>
      <c r="BD4" s="88"/>
      <c r="BE4" s="88"/>
      <c r="BF4" s="88" t="s">
        <v>61</v>
      </c>
      <c r="BG4" s="88"/>
      <c r="BH4" s="88"/>
      <c r="BI4" s="88"/>
      <c r="BJ4" s="88"/>
      <c r="BK4" s="88"/>
      <c r="BL4" s="88"/>
      <c r="BM4" s="88"/>
      <c r="BN4" s="88"/>
      <c r="BO4" s="88"/>
      <c r="BP4" s="88"/>
      <c r="BQ4" s="88" t="s">
        <v>15</v>
      </c>
      <c r="BR4" s="88"/>
      <c r="BS4" s="88"/>
      <c r="BT4" s="88"/>
      <c r="BU4" s="88"/>
      <c r="BV4" s="88"/>
      <c r="BW4" s="88"/>
      <c r="BX4" s="88"/>
      <c r="BY4" s="88"/>
      <c r="BZ4" s="88"/>
      <c r="CA4" s="88"/>
      <c r="CB4" s="88" t="s">
        <v>62</v>
      </c>
      <c r="CC4" s="88"/>
      <c r="CD4" s="88"/>
      <c r="CE4" s="88"/>
      <c r="CF4" s="88"/>
      <c r="CG4" s="88"/>
      <c r="CH4" s="88"/>
      <c r="CI4" s="88"/>
      <c r="CJ4" s="88"/>
      <c r="CK4" s="88"/>
      <c r="CL4" s="88"/>
      <c r="CM4" s="88" t="s">
        <v>63</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c r="A5" s="67" t="s">
        <v>69</v>
      </c>
      <c r="B5" s="71"/>
      <c r="C5" s="71"/>
      <c r="D5" s="71"/>
      <c r="E5" s="71"/>
      <c r="F5" s="71"/>
      <c r="G5" s="71"/>
      <c r="H5" s="78" t="s">
        <v>57</v>
      </c>
      <c r="I5" s="78" t="s">
        <v>70</v>
      </c>
      <c r="J5" s="78" t="s">
        <v>71</v>
      </c>
      <c r="K5" s="78" t="s">
        <v>72</v>
      </c>
      <c r="L5" s="78" t="s">
        <v>73</v>
      </c>
      <c r="M5" s="78" t="s">
        <v>7</v>
      </c>
      <c r="N5" s="78" t="s">
        <v>74</v>
      </c>
      <c r="O5" s="78" t="s">
        <v>75</v>
      </c>
      <c r="P5" s="78" t="s">
        <v>76</v>
      </c>
      <c r="Q5" s="78" t="s">
        <v>77</v>
      </c>
      <c r="R5" s="78" t="s">
        <v>78</v>
      </c>
      <c r="S5" s="78" t="s">
        <v>79</v>
      </c>
      <c r="T5" s="78" t="s">
        <v>80</v>
      </c>
      <c r="U5" s="78" t="s">
        <v>64</v>
      </c>
      <c r="V5" s="78" t="s">
        <v>81</v>
      </c>
      <c r="W5" s="78" t="s">
        <v>82</v>
      </c>
      <c r="X5" s="78" t="s">
        <v>83</v>
      </c>
      <c r="Y5" s="78" t="s">
        <v>84</v>
      </c>
      <c r="Z5" s="78" t="s">
        <v>85</v>
      </c>
      <c r="AA5" s="78" t="s">
        <v>86</v>
      </c>
      <c r="AB5" s="78" t="s">
        <v>87</v>
      </c>
      <c r="AC5" s="78" t="s">
        <v>88</v>
      </c>
      <c r="AD5" s="78" t="s">
        <v>89</v>
      </c>
      <c r="AE5" s="78" t="s">
        <v>91</v>
      </c>
      <c r="AF5" s="78" t="s">
        <v>92</v>
      </c>
      <c r="AG5" s="78" t="s">
        <v>93</v>
      </c>
      <c r="AH5" s="78" t="s">
        <v>94</v>
      </c>
      <c r="AI5" s="78" t="s">
        <v>44</v>
      </c>
      <c r="AJ5" s="78" t="s">
        <v>84</v>
      </c>
      <c r="AK5" s="78" t="s">
        <v>85</v>
      </c>
      <c r="AL5" s="78" t="s">
        <v>86</v>
      </c>
      <c r="AM5" s="78" t="s">
        <v>87</v>
      </c>
      <c r="AN5" s="78" t="s">
        <v>88</v>
      </c>
      <c r="AO5" s="78" t="s">
        <v>89</v>
      </c>
      <c r="AP5" s="78" t="s">
        <v>91</v>
      </c>
      <c r="AQ5" s="78" t="s">
        <v>92</v>
      </c>
      <c r="AR5" s="78" t="s">
        <v>93</v>
      </c>
      <c r="AS5" s="78" t="s">
        <v>94</v>
      </c>
      <c r="AT5" s="78" t="s">
        <v>90</v>
      </c>
      <c r="AU5" s="78" t="s">
        <v>84</v>
      </c>
      <c r="AV5" s="78" t="s">
        <v>85</v>
      </c>
      <c r="AW5" s="78" t="s">
        <v>86</v>
      </c>
      <c r="AX5" s="78" t="s">
        <v>87</v>
      </c>
      <c r="AY5" s="78" t="s">
        <v>88</v>
      </c>
      <c r="AZ5" s="78" t="s">
        <v>89</v>
      </c>
      <c r="BA5" s="78" t="s">
        <v>91</v>
      </c>
      <c r="BB5" s="78" t="s">
        <v>92</v>
      </c>
      <c r="BC5" s="78" t="s">
        <v>93</v>
      </c>
      <c r="BD5" s="78" t="s">
        <v>94</v>
      </c>
      <c r="BE5" s="78" t="s">
        <v>90</v>
      </c>
      <c r="BF5" s="78" t="s">
        <v>84</v>
      </c>
      <c r="BG5" s="78" t="s">
        <v>85</v>
      </c>
      <c r="BH5" s="78" t="s">
        <v>86</v>
      </c>
      <c r="BI5" s="78" t="s">
        <v>87</v>
      </c>
      <c r="BJ5" s="78" t="s">
        <v>88</v>
      </c>
      <c r="BK5" s="78" t="s">
        <v>89</v>
      </c>
      <c r="BL5" s="78" t="s">
        <v>91</v>
      </c>
      <c r="BM5" s="78" t="s">
        <v>92</v>
      </c>
      <c r="BN5" s="78" t="s">
        <v>93</v>
      </c>
      <c r="BO5" s="78" t="s">
        <v>94</v>
      </c>
      <c r="BP5" s="78" t="s">
        <v>90</v>
      </c>
      <c r="BQ5" s="78" t="s">
        <v>84</v>
      </c>
      <c r="BR5" s="78" t="s">
        <v>85</v>
      </c>
      <c r="BS5" s="78" t="s">
        <v>86</v>
      </c>
      <c r="BT5" s="78" t="s">
        <v>87</v>
      </c>
      <c r="BU5" s="78" t="s">
        <v>88</v>
      </c>
      <c r="BV5" s="78" t="s">
        <v>89</v>
      </c>
      <c r="BW5" s="78" t="s">
        <v>91</v>
      </c>
      <c r="BX5" s="78" t="s">
        <v>92</v>
      </c>
      <c r="BY5" s="78" t="s">
        <v>93</v>
      </c>
      <c r="BZ5" s="78" t="s">
        <v>94</v>
      </c>
      <c r="CA5" s="78" t="s">
        <v>90</v>
      </c>
      <c r="CB5" s="78" t="s">
        <v>84</v>
      </c>
      <c r="CC5" s="78" t="s">
        <v>85</v>
      </c>
      <c r="CD5" s="78" t="s">
        <v>86</v>
      </c>
      <c r="CE5" s="78" t="s">
        <v>87</v>
      </c>
      <c r="CF5" s="78" t="s">
        <v>88</v>
      </c>
      <c r="CG5" s="78" t="s">
        <v>89</v>
      </c>
      <c r="CH5" s="78" t="s">
        <v>91</v>
      </c>
      <c r="CI5" s="78" t="s">
        <v>92</v>
      </c>
      <c r="CJ5" s="78" t="s">
        <v>93</v>
      </c>
      <c r="CK5" s="78" t="s">
        <v>94</v>
      </c>
      <c r="CL5" s="78" t="s">
        <v>90</v>
      </c>
      <c r="CM5" s="78" t="s">
        <v>84</v>
      </c>
      <c r="CN5" s="78" t="s">
        <v>85</v>
      </c>
      <c r="CO5" s="78" t="s">
        <v>86</v>
      </c>
      <c r="CP5" s="78" t="s">
        <v>87</v>
      </c>
      <c r="CQ5" s="78" t="s">
        <v>88</v>
      </c>
      <c r="CR5" s="78" t="s">
        <v>89</v>
      </c>
      <c r="CS5" s="78" t="s">
        <v>91</v>
      </c>
      <c r="CT5" s="78" t="s">
        <v>92</v>
      </c>
      <c r="CU5" s="78" t="s">
        <v>93</v>
      </c>
      <c r="CV5" s="78" t="s">
        <v>94</v>
      </c>
      <c r="CW5" s="78" t="s">
        <v>90</v>
      </c>
      <c r="CX5" s="78" t="s">
        <v>84</v>
      </c>
      <c r="CY5" s="78" t="s">
        <v>85</v>
      </c>
      <c r="CZ5" s="78" t="s">
        <v>86</v>
      </c>
      <c r="DA5" s="78" t="s">
        <v>87</v>
      </c>
      <c r="DB5" s="78" t="s">
        <v>88</v>
      </c>
      <c r="DC5" s="78" t="s">
        <v>89</v>
      </c>
      <c r="DD5" s="78" t="s">
        <v>91</v>
      </c>
      <c r="DE5" s="78" t="s">
        <v>92</v>
      </c>
      <c r="DF5" s="78" t="s">
        <v>93</v>
      </c>
      <c r="DG5" s="78" t="s">
        <v>94</v>
      </c>
      <c r="DH5" s="78" t="s">
        <v>90</v>
      </c>
      <c r="DI5" s="78" t="s">
        <v>84</v>
      </c>
      <c r="DJ5" s="78" t="s">
        <v>85</v>
      </c>
      <c r="DK5" s="78" t="s">
        <v>86</v>
      </c>
      <c r="DL5" s="78" t="s">
        <v>87</v>
      </c>
      <c r="DM5" s="78" t="s">
        <v>88</v>
      </c>
      <c r="DN5" s="78" t="s">
        <v>89</v>
      </c>
      <c r="DO5" s="78" t="s">
        <v>91</v>
      </c>
      <c r="DP5" s="78" t="s">
        <v>92</v>
      </c>
      <c r="DQ5" s="78" t="s">
        <v>93</v>
      </c>
      <c r="DR5" s="78" t="s">
        <v>94</v>
      </c>
      <c r="DS5" s="78" t="s">
        <v>90</v>
      </c>
      <c r="DT5" s="78" t="s">
        <v>84</v>
      </c>
      <c r="DU5" s="78" t="s">
        <v>85</v>
      </c>
      <c r="DV5" s="78" t="s">
        <v>86</v>
      </c>
      <c r="DW5" s="78" t="s">
        <v>87</v>
      </c>
      <c r="DX5" s="78" t="s">
        <v>88</v>
      </c>
      <c r="DY5" s="78" t="s">
        <v>89</v>
      </c>
      <c r="DZ5" s="78" t="s">
        <v>91</v>
      </c>
      <c r="EA5" s="78" t="s">
        <v>92</v>
      </c>
      <c r="EB5" s="78" t="s">
        <v>93</v>
      </c>
      <c r="EC5" s="78" t="s">
        <v>94</v>
      </c>
      <c r="ED5" s="78" t="s">
        <v>90</v>
      </c>
      <c r="EE5" s="78" t="s">
        <v>84</v>
      </c>
      <c r="EF5" s="78" t="s">
        <v>85</v>
      </c>
      <c r="EG5" s="78" t="s">
        <v>86</v>
      </c>
      <c r="EH5" s="78" t="s">
        <v>87</v>
      </c>
      <c r="EI5" s="78" t="s">
        <v>88</v>
      </c>
      <c r="EJ5" s="78" t="s">
        <v>89</v>
      </c>
      <c r="EK5" s="78" t="s">
        <v>91</v>
      </c>
      <c r="EL5" s="78" t="s">
        <v>92</v>
      </c>
      <c r="EM5" s="78" t="s">
        <v>93</v>
      </c>
      <c r="EN5" s="78" t="s">
        <v>94</v>
      </c>
      <c r="EO5" s="78" t="s">
        <v>90</v>
      </c>
    </row>
    <row r="6" spans="1:145" s="66" customFormat="1">
      <c r="A6" s="67" t="s">
        <v>95</v>
      </c>
      <c r="B6" s="72">
        <f t="shared" ref="B6:X6" si="1">B7</f>
        <v>2020</v>
      </c>
      <c r="C6" s="72">
        <f t="shared" si="1"/>
        <v>442127</v>
      </c>
      <c r="D6" s="72">
        <f t="shared" si="1"/>
        <v>47</v>
      </c>
      <c r="E6" s="72">
        <f t="shared" si="1"/>
        <v>17</v>
      </c>
      <c r="F6" s="72">
        <f t="shared" si="1"/>
        <v>5</v>
      </c>
      <c r="G6" s="72">
        <f t="shared" si="1"/>
        <v>0</v>
      </c>
      <c r="H6" s="72" t="str">
        <f t="shared" si="1"/>
        <v>大分県　豊後大野市</v>
      </c>
      <c r="I6" s="72" t="str">
        <f t="shared" si="1"/>
        <v>法非適用</v>
      </c>
      <c r="J6" s="72" t="str">
        <f t="shared" si="1"/>
        <v>下水道事業</v>
      </c>
      <c r="K6" s="72" t="str">
        <f t="shared" si="1"/>
        <v>農業集落排水</v>
      </c>
      <c r="L6" s="72" t="str">
        <f t="shared" si="1"/>
        <v>F1</v>
      </c>
      <c r="M6" s="72" t="str">
        <f t="shared" si="1"/>
        <v>非設置</v>
      </c>
      <c r="N6" s="81" t="str">
        <f t="shared" si="1"/>
        <v>-</v>
      </c>
      <c r="O6" s="81" t="str">
        <f t="shared" si="1"/>
        <v>該当数値なし</v>
      </c>
      <c r="P6" s="81">
        <f t="shared" si="1"/>
        <v>8.2899999999999991</v>
      </c>
      <c r="Q6" s="81">
        <f t="shared" si="1"/>
        <v>99.99</v>
      </c>
      <c r="R6" s="81">
        <f t="shared" si="1"/>
        <v>3680</v>
      </c>
      <c r="S6" s="81">
        <f t="shared" si="1"/>
        <v>34692</v>
      </c>
      <c r="T6" s="81">
        <f t="shared" si="1"/>
        <v>603.14</v>
      </c>
      <c r="U6" s="81">
        <f t="shared" si="1"/>
        <v>57.52</v>
      </c>
      <c r="V6" s="81">
        <f t="shared" si="1"/>
        <v>2861</v>
      </c>
      <c r="W6" s="81">
        <f t="shared" si="1"/>
        <v>1.51</v>
      </c>
      <c r="X6" s="81">
        <f t="shared" si="1"/>
        <v>1894.7</v>
      </c>
      <c r="Y6" s="89">
        <f t="shared" ref="Y6:AH6" si="2">IF(Y7="",NA(),Y7)</f>
        <v>82.58</v>
      </c>
      <c r="Z6" s="89">
        <f t="shared" si="2"/>
        <v>87.49</v>
      </c>
      <c r="AA6" s="89">
        <f t="shared" si="2"/>
        <v>89.58</v>
      </c>
      <c r="AB6" s="89">
        <f t="shared" si="2"/>
        <v>99.29</v>
      </c>
      <c r="AC6" s="89">
        <f t="shared" si="2"/>
        <v>91.68</v>
      </c>
      <c r="AD6" s="81" t="e">
        <f t="shared" si="2"/>
        <v>#N/A</v>
      </c>
      <c r="AE6" s="81" t="e">
        <f t="shared" si="2"/>
        <v>#N/A</v>
      </c>
      <c r="AF6" s="81" t="e">
        <f t="shared" si="2"/>
        <v>#N/A</v>
      </c>
      <c r="AG6" s="81" t="e">
        <f t="shared" si="2"/>
        <v>#N/A</v>
      </c>
      <c r="AH6" s="81" t="e">
        <f t="shared" si="2"/>
        <v>#N/A</v>
      </c>
      <c r="AI6" s="81" t="str">
        <f>IF(AI7="","",IF(AI7="-","【-】","【"&amp;SUBSTITUTE(TEXT(AI7,"#,##0.00"),"-","△")&amp;"】"))</f>
        <v/>
      </c>
      <c r="AJ6" s="81" t="e">
        <f t="shared" ref="AJ6:AS6" si="3">IF(AJ7="",NA(),AJ7)</f>
        <v>#N/A</v>
      </c>
      <c r="AK6" s="81" t="e">
        <f t="shared" si="3"/>
        <v>#N/A</v>
      </c>
      <c r="AL6" s="81" t="e">
        <f t="shared" si="3"/>
        <v>#N/A</v>
      </c>
      <c r="AM6" s="81" t="e">
        <f t="shared" si="3"/>
        <v>#N/A</v>
      </c>
      <c r="AN6" s="81" t="e">
        <f t="shared" si="3"/>
        <v>#N/A</v>
      </c>
      <c r="AO6" s="81" t="e">
        <f t="shared" si="3"/>
        <v>#N/A</v>
      </c>
      <c r="AP6" s="81" t="e">
        <f t="shared" si="3"/>
        <v>#N/A</v>
      </c>
      <c r="AQ6" s="81" t="e">
        <f t="shared" si="3"/>
        <v>#N/A</v>
      </c>
      <c r="AR6" s="81" t="e">
        <f t="shared" si="3"/>
        <v>#N/A</v>
      </c>
      <c r="AS6" s="81" t="e">
        <f t="shared" si="3"/>
        <v>#N/A</v>
      </c>
      <c r="AT6" s="81" t="str">
        <f>IF(AT7="","",IF(AT7="-","【-】","【"&amp;SUBSTITUTE(TEXT(AT7,"#,##0.00"),"-","△")&amp;"】"))</f>
        <v/>
      </c>
      <c r="AU6" s="81" t="e">
        <f t="shared" ref="AU6:BD6" si="4">IF(AU7="",NA(),AU7)</f>
        <v>#N/A</v>
      </c>
      <c r="AV6" s="81" t="e">
        <f t="shared" si="4"/>
        <v>#N/A</v>
      </c>
      <c r="AW6" s="81" t="e">
        <f t="shared" si="4"/>
        <v>#N/A</v>
      </c>
      <c r="AX6" s="81" t="e">
        <f t="shared" si="4"/>
        <v>#N/A</v>
      </c>
      <c r="AY6" s="81" t="e">
        <f t="shared" si="4"/>
        <v>#N/A</v>
      </c>
      <c r="AZ6" s="81" t="e">
        <f t="shared" si="4"/>
        <v>#N/A</v>
      </c>
      <c r="BA6" s="81" t="e">
        <f t="shared" si="4"/>
        <v>#N/A</v>
      </c>
      <c r="BB6" s="81" t="e">
        <f t="shared" si="4"/>
        <v>#N/A</v>
      </c>
      <c r="BC6" s="81" t="e">
        <f t="shared" si="4"/>
        <v>#N/A</v>
      </c>
      <c r="BD6" s="81" t="e">
        <f t="shared" si="4"/>
        <v>#N/A</v>
      </c>
      <c r="BE6" s="81" t="str">
        <f>IF(BE7="","",IF(BE7="-","【-】","【"&amp;SUBSTITUTE(TEXT(BE7,"#,##0.00"),"-","△")&amp;"】"))</f>
        <v/>
      </c>
      <c r="BF6" s="81">
        <f t="shared" ref="BF6:BO6" si="5">IF(BF7="",NA(),BF7)</f>
        <v>0</v>
      </c>
      <c r="BG6" s="81">
        <f t="shared" si="5"/>
        <v>0</v>
      </c>
      <c r="BH6" s="81">
        <f t="shared" si="5"/>
        <v>0</v>
      </c>
      <c r="BI6" s="81">
        <f t="shared" si="5"/>
        <v>0</v>
      </c>
      <c r="BJ6" s="81">
        <f t="shared" si="5"/>
        <v>0</v>
      </c>
      <c r="BK6" s="89">
        <f t="shared" si="5"/>
        <v>974.93</v>
      </c>
      <c r="BL6" s="89">
        <f t="shared" si="5"/>
        <v>855.8</v>
      </c>
      <c r="BM6" s="89">
        <f t="shared" si="5"/>
        <v>789.46</v>
      </c>
      <c r="BN6" s="89">
        <f t="shared" si="5"/>
        <v>654.71</v>
      </c>
      <c r="BO6" s="89">
        <f t="shared" si="5"/>
        <v>783.8</v>
      </c>
      <c r="BP6" s="81" t="str">
        <f>IF(BP7="","",IF(BP7="-","【-】","【"&amp;SUBSTITUTE(TEXT(BP7,"#,##0.00"),"-","△")&amp;"】"))</f>
        <v>【832.52】</v>
      </c>
      <c r="BQ6" s="89">
        <f t="shared" ref="BQ6:BZ6" si="6">IF(BQ7="",NA(),BQ7)</f>
        <v>83.42</v>
      </c>
      <c r="BR6" s="89">
        <f t="shared" si="6"/>
        <v>73.760000000000005</v>
      </c>
      <c r="BS6" s="89">
        <f t="shared" si="6"/>
        <v>75.66</v>
      </c>
      <c r="BT6" s="89">
        <f t="shared" si="6"/>
        <v>69.83</v>
      </c>
      <c r="BU6" s="89">
        <f t="shared" si="6"/>
        <v>65.06</v>
      </c>
      <c r="BV6" s="89">
        <f t="shared" si="6"/>
        <v>55.32</v>
      </c>
      <c r="BW6" s="89">
        <f t="shared" si="6"/>
        <v>59.8</v>
      </c>
      <c r="BX6" s="89">
        <f t="shared" si="6"/>
        <v>57.77</v>
      </c>
      <c r="BY6" s="89">
        <f t="shared" si="6"/>
        <v>65.37</v>
      </c>
      <c r="BZ6" s="89">
        <f t="shared" si="6"/>
        <v>68.11</v>
      </c>
      <c r="CA6" s="81" t="str">
        <f>IF(CA7="","",IF(CA7="-","【-】","【"&amp;SUBSTITUTE(TEXT(CA7,"#,##0.00"),"-","△")&amp;"】"))</f>
        <v>【60.94】</v>
      </c>
      <c r="CB6" s="89">
        <f t="shared" ref="CB6:CK6" si="7">IF(CB7="",NA(),CB7)</f>
        <v>236.96</v>
      </c>
      <c r="CC6" s="89">
        <f t="shared" si="7"/>
        <v>270.99</v>
      </c>
      <c r="CD6" s="89">
        <f t="shared" si="7"/>
        <v>263.36</v>
      </c>
      <c r="CE6" s="89">
        <f t="shared" si="7"/>
        <v>290.83999999999997</v>
      </c>
      <c r="CF6" s="89">
        <f t="shared" si="7"/>
        <v>316.29000000000002</v>
      </c>
      <c r="CG6" s="89">
        <f t="shared" si="7"/>
        <v>283.17</v>
      </c>
      <c r="CH6" s="89">
        <f t="shared" si="7"/>
        <v>263.76</v>
      </c>
      <c r="CI6" s="89">
        <f t="shared" si="7"/>
        <v>274.35000000000002</v>
      </c>
      <c r="CJ6" s="89">
        <f t="shared" si="7"/>
        <v>228.99</v>
      </c>
      <c r="CK6" s="89">
        <f t="shared" si="7"/>
        <v>222.41</v>
      </c>
      <c r="CL6" s="81" t="str">
        <f>IF(CL7="","",IF(CL7="-","【-】","【"&amp;SUBSTITUTE(TEXT(CL7,"#,##0.00"),"-","△")&amp;"】"))</f>
        <v>【253.04】</v>
      </c>
      <c r="CM6" s="89">
        <f t="shared" ref="CM6:CV6" si="8">IF(CM7="",NA(),CM7)</f>
        <v>54.46</v>
      </c>
      <c r="CN6" s="89">
        <f t="shared" si="8"/>
        <v>52.09</v>
      </c>
      <c r="CO6" s="89">
        <f t="shared" si="8"/>
        <v>52.75</v>
      </c>
      <c r="CP6" s="89">
        <f t="shared" si="8"/>
        <v>51.1</v>
      </c>
      <c r="CQ6" s="89">
        <f t="shared" si="8"/>
        <v>50.66</v>
      </c>
      <c r="CR6" s="89">
        <f t="shared" si="8"/>
        <v>60.65</v>
      </c>
      <c r="CS6" s="89">
        <f t="shared" si="8"/>
        <v>51.75</v>
      </c>
      <c r="CT6" s="89">
        <f t="shared" si="8"/>
        <v>50.68</v>
      </c>
      <c r="CU6" s="89">
        <f t="shared" si="8"/>
        <v>54.06</v>
      </c>
      <c r="CV6" s="89">
        <f t="shared" si="8"/>
        <v>55.26</v>
      </c>
      <c r="CW6" s="81" t="str">
        <f>IF(CW7="","",IF(CW7="-","【-】","【"&amp;SUBSTITUTE(TEXT(CW7,"#,##0.00"),"-","△")&amp;"】"))</f>
        <v>【54.84】</v>
      </c>
      <c r="CX6" s="89">
        <f t="shared" ref="CX6:DG6" si="9">IF(CX7="",NA(),CX7)</f>
        <v>86.45</v>
      </c>
      <c r="CY6" s="89">
        <f t="shared" si="9"/>
        <v>86.88</v>
      </c>
      <c r="CZ6" s="89">
        <f t="shared" si="9"/>
        <v>87.77</v>
      </c>
      <c r="DA6" s="89">
        <f t="shared" si="9"/>
        <v>88.28</v>
      </c>
      <c r="DB6" s="89">
        <f t="shared" si="9"/>
        <v>88.92</v>
      </c>
      <c r="DC6" s="89">
        <f t="shared" si="9"/>
        <v>84.58</v>
      </c>
      <c r="DD6" s="89">
        <f t="shared" si="9"/>
        <v>84.84</v>
      </c>
      <c r="DE6" s="89">
        <f t="shared" si="9"/>
        <v>84.86</v>
      </c>
      <c r="DF6" s="89">
        <f t="shared" si="9"/>
        <v>90.11</v>
      </c>
      <c r="DG6" s="89">
        <f t="shared" si="9"/>
        <v>90.52</v>
      </c>
      <c r="DH6" s="81" t="str">
        <f>IF(DH7="","",IF(DH7="-","【-】","【"&amp;SUBSTITUTE(TEXT(DH7,"#,##0.00"),"-","△")&amp;"】"))</f>
        <v>【86.60】</v>
      </c>
      <c r="DI6" s="81" t="e">
        <f t="shared" ref="DI6:DR6" si="10">IF(DI7="",NA(),DI7)</f>
        <v>#N/A</v>
      </c>
      <c r="DJ6" s="81" t="e">
        <f t="shared" si="10"/>
        <v>#N/A</v>
      </c>
      <c r="DK6" s="81" t="e">
        <f t="shared" si="10"/>
        <v>#N/A</v>
      </c>
      <c r="DL6" s="81" t="e">
        <f t="shared" si="10"/>
        <v>#N/A</v>
      </c>
      <c r="DM6" s="81" t="e">
        <f t="shared" si="10"/>
        <v>#N/A</v>
      </c>
      <c r="DN6" s="81" t="e">
        <f t="shared" si="10"/>
        <v>#N/A</v>
      </c>
      <c r="DO6" s="81" t="e">
        <f t="shared" si="10"/>
        <v>#N/A</v>
      </c>
      <c r="DP6" s="81" t="e">
        <f t="shared" si="10"/>
        <v>#N/A</v>
      </c>
      <c r="DQ6" s="81" t="e">
        <f t="shared" si="10"/>
        <v>#N/A</v>
      </c>
      <c r="DR6" s="81" t="e">
        <f t="shared" si="10"/>
        <v>#N/A</v>
      </c>
      <c r="DS6" s="81" t="str">
        <f>IF(DS7="","",IF(DS7="-","【-】","【"&amp;SUBSTITUTE(TEXT(DS7,"#,##0.00"),"-","△")&amp;"】"))</f>
        <v/>
      </c>
      <c r="DT6" s="81" t="e">
        <f t="shared" ref="DT6:EC6" si="11">IF(DT7="",NA(),DT7)</f>
        <v>#N/A</v>
      </c>
      <c r="DU6" s="81" t="e">
        <f t="shared" si="11"/>
        <v>#N/A</v>
      </c>
      <c r="DV6" s="81" t="e">
        <f t="shared" si="11"/>
        <v>#N/A</v>
      </c>
      <c r="DW6" s="81" t="e">
        <f t="shared" si="11"/>
        <v>#N/A</v>
      </c>
      <c r="DX6" s="81" t="e">
        <f t="shared" si="11"/>
        <v>#N/A</v>
      </c>
      <c r="DY6" s="81" t="e">
        <f t="shared" si="11"/>
        <v>#N/A</v>
      </c>
      <c r="DZ6" s="81" t="e">
        <f t="shared" si="11"/>
        <v>#N/A</v>
      </c>
      <c r="EA6" s="81" t="e">
        <f t="shared" si="11"/>
        <v>#N/A</v>
      </c>
      <c r="EB6" s="81" t="e">
        <f t="shared" si="11"/>
        <v>#N/A</v>
      </c>
      <c r="EC6" s="81" t="e">
        <f t="shared" si="11"/>
        <v>#N/A</v>
      </c>
      <c r="ED6" s="81" t="str">
        <f>IF(ED7="","",IF(ED7="-","【-】","【"&amp;SUBSTITUTE(TEXT(ED7,"#,##0.00"),"-","△")&amp;"】"))</f>
        <v/>
      </c>
      <c r="EE6" s="81">
        <f t="shared" ref="EE6:EN6" si="12">IF(EE7="",NA(),EE7)</f>
        <v>0</v>
      </c>
      <c r="EF6" s="81">
        <f t="shared" si="12"/>
        <v>0</v>
      </c>
      <c r="EG6" s="81">
        <f t="shared" si="12"/>
        <v>0</v>
      </c>
      <c r="EH6" s="81">
        <f t="shared" si="12"/>
        <v>0</v>
      </c>
      <c r="EI6" s="81">
        <f t="shared" si="12"/>
        <v>0</v>
      </c>
      <c r="EJ6" s="89">
        <f t="shared" si="12"/>
        <v>2.0499999999999998</v>
      </c>
      <c r="EK6" s="89">
        <f t="shared" si="12"/>
        <v>1.e-002</v>
      </c>
      <c r="EL6" s="89">
        <f t="shared" si="12"/>
        <v>1.e-002</v>
      </c>
      <c r="EM6" s="89">
        <f t="shared" si="12"/>
        <v>2.e-002</v>
      </c>
      <c r="EN6" s="89">
        <f t="shared" si="12"/>
        <v>2.e-002</v>
      </c>
      <c r="EO6" s="81" t="str">
        <f>IF(EO7="","",IF(EO7="-","【-】","【"&amp;SUBSTITUTE(TEXT(EO7,"#,##0.00"),"-","△")&amp;"】"))</f>
        <v>【0.16】</v>
      </c>
    </row>
    <row r="7" spans="1:145" s="66" customFormat="1">
      <c r="A7" s="67"/>
      <c r="B7" s="73">
        <v>2020</v>
      </c>
      <c r="C7" s="73">
        <v>442127</v>
      </c>
      <c r="D7" s="73">
        <v>47</v>
      </c>
      <c r="E7" s="73">
        <v>17</v>
      </c>
      <c r="F7" s="73">
        <v>5</v>
      </c>
      <c r="G7" s="73">
        <v>0</v>
      </c>
      <c r="H7" s="73" t="s">
        <v>96</v>
      </c>
      <c r="I7" s="73" t="s">
        <v>97</v>
      </c>
      <c r="J7" s="73" t="s">
        <v>98</v>
      </c>
      <c r="K7" s="73" t="s">
        <v>100</v>
      </c>
      <c r="L7" s="73" t="s">
        <v>101</v>
      </c>
      <c r="M7" s="73" t="s">
        <v>102</v>
      </c>
      <c r="N7" s="82" t="s">
        <v>41</v>
      </c>
      <c r="O7" s="82" t="s">
        <v>103</v>
      </c>
      <c r="P7" s="82">
        <v>8.2899999999999991</v>
      </c>
      <c r="Q7" s="82">
        <v>99.99</v>
      </c>
      <c r="R7" s="82">
        <v>3680</v>
      </c>
      <c r="S7" s="82">
        <v>34692</v>
      </c>
      <c r="T7" s="82">
        <v>603.14</v>
      </c>
      <c r="U7" s="82">
        <v>57.52</v>
      </c>
      <c r="V7" s="82">
        <v>2861</v>
      </c>
      <c r="W7" s="82">
        <v>1.51</v>
      </c>
      <c r="X7" s="82">
        <v>1894.7</v>
      </c>
      <c r="Y7" s="82">
        <v>82.58</v>
      </c>
      <c r="Z7" s="82">
        <v>87.49</v>
      </c>
      <c r="AA7" s="82">
        <v>89.58</v>
      </c>
      <c r="AB7" s="82">
        <v>99.29</v>
      </c>
      <c r="AC7" s="82">
        <v>91.68</v>
      </c>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v>0</v>
      </c>
      <c r="BG7" s="82">
        <v>0</v>
      </c>
      <c r="BH7" s="82">
        <v>0</v>
      </c>
      <c r="BI7" s="82">
        <v>0</v>
      </c>
      <c r="BJ7" s="82">
        <v>0</v>
      </c>
      <c r="BK7" s="82">
        <v>974.93</v>
      </c>
      <c r="BL7" s="82">
        <v>855.8</v>
      </c>
      <c r="BM7" s="82">
        <v>789.46</v>
      </c>
      <c r="BN7" s="82">
        <v>654.71</v>
      </c>
      <c r="BO7" s="82">
        <v>783.8</v>
      </c>
      <c r="BP7" s="82">
        <v>832.52</v>
      </c>
      <c r="BQ7" s="82">
        <v>83.42</v>
      </c>
      <c r="BR7" s="82">
        <v>73.760000000000005</v>
      </c>
      <c r="BS7" s="82">
        <v>75.66</v>
      </c>
      <c r="BT7" s="82">
        <v>69.83</v>
      </c>
      <c r="BU7" s="82">
        <v>65.06</v>
      </c>
      <c r="BV7" s="82">
        <v>55.32</v>
      </c>
      <c r="BW7" s="82">
        <v>59.8</v>
      </c>
      <c r="BX7" s="82">
        <v>57.77</v>
      </c>
      <c r="BY7" s="82">
        <v>65.37</v>
      </c>
      <c r="BZ7" s="82">
        <v>68.11</v>
      </c>
      <c r="CA7" s="82">
        <v>60.94</v>
      </c>
      <c r="CB7" s="82">
        <v>236.96</v>
      </c>
      <c r="CC7" s="82">
        <v>270.99</v>
      </c>
      <c r="CD7" s="82">
        <v>263.36</v>
      </c>
      <c r="CE7" s="82">
        <v>290.83999999999997</v>
      </c>
      <c r="CF7" s="82">
        <v>316.29000000000002</v>
      </c>
      <c r="CG7" s="82">
        <v>283.17</v>
      </c>
      <c r="CH7" s="82">
        <v>263.76</v>
      </c>
      <c r="CI7" s="82">
        <v>274.35000000000002</v>
      </c>
      <c r="CJ7" s="82">
        <v>228.99</v>
      </c>
      <c r="CK7" s="82">
        <v>222.41</v>
      </c>
      <c r="CL7" s="82">
        <v>253.04</v>
      </c>
      <c r="CM7" s="82">
        <v>54.46</v>
      </c>
      <c r="CN7" s="82">
        <v>52.09</v>
      </c>
      <c r="CO7" s="82">
        <v>52.75</v>
      </c>
      <c r="CP7" s="82">
        <v>51.1</v>
      </c>
      <c r="CQ7" s="82">
        <v>50.66</v>
      </c>
      <c r="CR7" s="82">
        <v>60.65</v>
      </c>
      <c r="CS7" s="82">
        <v>51.75</v>
      </c>
      <c r="CT7" s="82">
        <v>50.68</v>
      </c>
      <c r="CU7" s="82">
        <v>54.06</v>
      </c>
      <c r="CV7" s="82">
        <v>55.26</v>
      </c>
      <c r="CW7" s="82">
        <v>54.84</v>
      </c>
      <c r="CX7" s="82">
        <v>86.45</v>
      </c>
      <c r="CY7" s="82">
        <v>86.88</v>
      </c>
      <c r="CZ7" s="82">
        <v>87.77</v>
      </c>
      <c r="DA7" s="82">
        <v>88.28</v>
      </c>
      <c r="DB7" s="82">
        <v>88.92</v>
      </c>
      <c r="DC7" s="82">
        <v>84.58</v>
      </c>
      <c r="DD7" s="82">
        <v>84.84</v>
      </c>
      <c r="DE7" s="82">
        <v>84.86</v>
      </c>
      <c r="DF7" s="82">
        <v>90.11</v>
      </c>
      <c r="DG7" s="82">
        <v>90.52</v>
      </c>
      <c r="DH7" s="82">
        <v>86.6</v>
      </c>
      <c r="DI7" s="82"/>
      <c r="DJ7" s="82"/>
      <c r="DK7" s="82"/>
      <c r="DL7" s="82"/>
      <c r="DM7" s="82"/>
      <c r="DN7" s="82"/>
      <c r="DO7" s="82"/>
      <c r="DP7" s="82"/>
      <c r="DQ7" s="82"/>
      <c r="DR7" s="82"/>
      <c r="DS7" s="82"/>
      <c r="DT7" s="82"/>
      <c r="DU7" s="82"/>
      <c r="DV7" s="82"/>
      <c r="DW7" s="82"/>
      <c r="DX7" s="82"/>
      <c r="DY7" s="82"/>
      <c r="DZ7" s="82"/>
      <c r="EA7" s="82"/>
      <c r="EB7" s="82"/>
      <c r="EC7" s="82"/>
      <c r="ED7" s="82"/>
      <c r="EE7" s="82">
        <v>0</v>
      </c>
      <c r="EF7" s="82">
        <v>0</v>
      </c>
      <c r="EG7" s="82">
        <v>0</v>
      </c>
      <c r="EH7" s="82">
        <v>0</v>
      </c>
      <c r="EI7" s="82">
        <v>0</v>
      </c>
      <c r="EJ7" s="82">
        <v>2.0499999999999998</v>
      </c>
      <c r="EK7" s="82">
        <v>1.e-002</v>
      </c>
      <c r="EL7" s="82">
        <v>1.e-002</v>
      </c>
      <c r="EM7" s="82">
        <v>2.e-002</v>
      </c>
      <c r="EN7" s="82">
        <v>2.e-002</v>
      </c>
      <c r="EO7" s="82">
        <v>0.16</v>
      </c>
    </row>
    <row r="8" spans="1:145">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row>
    <row r="9" spans="1:145">
      <c r="A9" s="68"/>
      <c r="B9" s="68" t="s">
        <v>104</v>
      </c>
      <c r="C9" s="68" t="s">
        <v>105</v>
      </c>
      <c r="D9" s="68" t="s">
        <v>106</v>
      </c>
      <c r="E9" s="68" t="s">
        <v>107</v>
      </c>
      <c r="F9" s="68" t="s">
        <v>108</v>
      </c>
      <c r="R9" s="83"/>
      <c r="Y9" s="83"/>
      <c r="Z9" s="83"/>
      <c r="AA9" s="83"/>
      <c r="AB9" s="83"/>
      <c r="AC9" s="83"/>
      <c r="AD9" s="83"/>
      <c r="AE9" s="83"/>
      <c r="AF9" s="83"/>
      <c r="AG9" s="83"/>
      <c r="AI9" s="83"/>
      <c r="AJ9" s="83"/>
      <c r="AK9" s="83"/>
      <c r="AL9" s="83"/>
      <c r="AM9" s="83"/>
      <c r="AN9" s="83"/>
      <c r="AO9" s="83"/>
      <c r="AP9" s="83"/>
      <c r="AQ9" s="83"/>
      <c r="AR9" s="83"/>
      <c r="AT9" s="83"/>
      <c r="AU9" s="83"/>
      <c r="AV9" s="83"/>
      <c r="AW9" s="83"/>
      <c r="AX9" s="83"/>
      <c r="AY9" s="83"/>
      <c r="AZ9" s="83"/>
      <c r="BA9" s="83"/>
      <c r="BB9" s="83"/>
      <c r="BC9" s="83"/>
      <c r="BE9" s="83"/>
      <c r="BF9" s="83"/>
      <c r="BG9" s="83"/>
      <c r="BH9" s="83"/>
      <c r="BI9" s="83"/>
      <c r="BJ9" s="83"/>
      <c r="BK9" s="83"/>
      <c r="BL9" s="83"/>
      <c r="BM9" s="83"/>
      <c r="BN9" s="83"/>
      <c r="BP9" s="83"/>
      <c r="BQ9" s="83"/>
      <c r="BR9" s="83"/>
      <c r="BS9" s="83"/>
      <c r="BT9" s="83"/>
      <c r="BU9" s="83"/>
      <c r="BV9" s="83"/>
      <c r="BW9" s="83"/>
      <c r="BX9" s="83"/>
      <c r="BY9" s="83"/>
      <c r="CA9" s="83"/>
      <c r="CB9" s="83"/>
      <c r="CC9" s="83"/>
      <c r="CD9" s="83"/>
      <c r="CE9" s="83"/>
      <c r="CF9" s="83"/>
      <c r="CG9" s="83"/>
      <c r="CH9" s="83"/>
      <c r="CI9" s="83"/>
      <c r="CJ9" s="83"/>
      <c r="CL9" s="83"/>
      <c r="CM9" s="83"/>
      <c r="CN9" s="83"/>
      <c r="CO9" s="83"/>
      <c r="CP9" s="83"/>
      <c r="CQ9" s="83"/>
      <c r="CR9" s="83"/>
      <c r="CS9" s="83"/>
      <c r="CT9" s="83"/>
      <c r="CU9" s="83"/>
      <c r="CW9" s="83"/>
      <c r="CX9" s="83"/>
      <c r="CY9" s="83"/>
      <c r="CZ9" s="83"/>
      <c r="DA9" s="83"/>
      <c r="DB9" s="83"/>
      <c r="DC9" s="83"/>
      <c r="DD9" s="83"/>
      <c r="DE9" s="83"/>
      <c r="DF9" s="83"/>
      <c r="DH9" s="83"/>
      <c r="DI9" s="83"/>
      <c r="DJ9" s="83"/>
      <c r="DK9" s="83"/>
      <c r="DL9" s="83"/>
      <c r="DM9" s="83"/>
      <c r="DN9" s="83"/>
      <c r="DO9" s="83"/>
      <c r="DP9" s="83"/>
      <c r="DQ9" s="83"/>
      <c r="DS9" s="83"/>
      <c r="DT9" s="83"/>
      <c r="DU9" s="83"/>
      <c r="DV9" s="83"/>
      <c r="DW9" s="83"/>
      <c r="DX9" s="83"/>
      <c r="DY9" s="83"/>
      <c r="DZ9" s="83"/>
      <c r="EA9" s="83"/>
      <c r="EB9" s="83"/>
      <c r="ED9" s="83"/>
      <c r="EE9" s="83"/>
      <c r="EF9" s="83"/>
      <c r="EG9" s="83"/>
      <c r="EH9" s="83"/>
      <c r="EI9" s="83"/>
      <c r="EJ9" s="83"/>
      <c r="EK9" s="83"/>
      <c r="EL9" s="83"/>
      <c r="EM9" s="83"/>
    </row>
    <row r="10" spans="1:145">
      <c r="A10" s="68" t="s">
        <v>34</v>
      </c>
      <c r="B10" s="74">
        <f>DATEVALUE($B7+12-B11&amp;"/1/"&amp;B12)</f>
        <v>46753</v>
      </c>
      <c r="C10" s="74">
        <f>DATEVALUE($B7+12-C11&amp;"/1/"&amp;C12)</f>
        <v>47119</v>
      </c>
      <c r="D10" s="74">
        <f>DATEVALUE($B7+12-D11&amp;"/1/"&amp;D12)</f>
        <v>47484</v>
      </c>
      <c r="E10" s="75">
        <f>DATEVALUE($B7+12-E11&amp;"/1/"&amp;E12)</f>
        <v>47849</v>
      </c>
      <c r="F10" s="75">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2021-12-03T08:03:23Z</dcterms:created>
  <dcterms:modified xsi:type="dcterms:W3CDTF">2022-02-07T01:21:48Z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2022-02-07T01:21:48Z</vt:filetime>
  </property>
</Properties>
</file>