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ljougesui008\Desktop\0119  公営企業に係る経営比較分析表(令和２年度決算)\2.報告\"/>
    </mc:Choice>
  </mc:AlternateContent>
  <xr:revisionPtr revIDLastSave="0" documentId="13_ncr:1_{16B60FAC-C721-4A25-BC72-488B1741BFAD}" xr6:coauthVersionLast="47" xr6:coauthVersionMax="47" xr10:uidLastSave="{00000000-0000-0000-0000-000000000000}"/>
  <workbookProtection workbookAlgorithmName="SHA-512" workbookHashValue="AQnan0CUpvOIfUAacy5fC/3iMk2U/0DC9Xld5YE7D2o12Y+ozd/oyQESqvY9hXROuZkNA9Mu4UTdC76QCEdKNw==" workbookSaltValue="FWXY+g9K5mDswI0WoxSGGA==" workbookSpinCount="100000" lockStructure="1"/>
  <bookViews>
    <workbookView xWindow="-108" yWindow="-108" windowWidth="22320" windowHeight="131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W10" i="4" s="1"/>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AT10" i="4"/>
  <c r="AL10" i="4"/>
  <c r="BB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<sst xmlns="http://schemas.openxmlformats.org/spreadsheetml/2006/main" count="319" uniqueCount="116">
  <si>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</si>
  <si>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</si>
  <si>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</si>
  <si>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</si>
  <si>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</si>
  <si>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</si>
  <si>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</si>
  <si>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</si>
  <si>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</si>
  <si>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</si>
  <si>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</si>
  <si>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</si>
  <si>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</si>
  <si>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</si>
  <si>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</si>
  <si>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</si>
  <si>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</si>
  <si>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</si>
  <si>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</si>
  <si>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</si>
  <si>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</si>
  <si>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</si>
  <si>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</si>
  <si>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</si>
  <si>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</si>
  <si>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</si>
  <si>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</si>
  <si>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</si>
  <si>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</si>
  <si>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</si>
  <si>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</si>
  <si>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</si>
  <si>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</si>
  <si>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</si>
  <si>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</si>
  <si>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</si>
  <si>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</si>
  <si>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</si>
  <si>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</si>
  <si>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</si>
  <si>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</si>
  <si>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</si>
  <si>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</si>
  <si>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</si>
  <si>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</si>
  <si>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</si>
  <si>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</si>
  <si>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</si>
  <si>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</si>
  <si>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</si>
  <si>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</si>
  <si>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</si>
  <si>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</si>
  <si>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</si>
  <si>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</si>
  <si>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</si>
  <si>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</si>
  <si>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</si>
  <si>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</si>
  <si>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</si>
  <si>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</si>
  <si>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</si>
  <si>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</si>
  <si>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</si>
  <si>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</si>
  <si>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</si>
  <si>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</si>
  <si>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</si>
  <si>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</si>
  <si>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</si>
  <si>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</si>
  <si>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</si>
  <si>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</si>
  <si>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</si>
  <si>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</si>
  <si>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</si>
  <si>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</si>
  <si>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</si>
  <si>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</si>
  <si>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</si>
  <si>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</si>
  <si>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</si>
  <si>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</si>
  <si>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</si>
  <si>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</si>
  <si>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</si>
  <si>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</si>
  <si>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</si>
  <si>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</si>
  <si>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</si>
  <si>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</si>
  <si>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</si>
  <si>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</si>
  <si>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</si>
  <si>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</si>
  <si>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</si>
  <si>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</si>
  <si>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</si>
  <si>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</si>
  <si>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</si>
  <si>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</si>
  <si>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</si>
  <si>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</si>
  <si>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</si>
  <si>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</si>
  <si>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</si>
  <si>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</si>
  <si>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</si>
  <si>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</si>
  <si>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</si>
  <si>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</si>
  <si>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</si>
  <si>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</si>
  <si>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</si>
  <si>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今後は経営戦略を通じて包括的な分析と対策を策定していく予定である。令和2年度末策定の経営戦略は、今後段階定期に見直し、更新していく。
　施設の老朽化や人口減少等、下水道事業として対処すべき問題は多々あることから、様々な観点から調査研究を行い、将来へ向けて取り組んでいきたい。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ケイコウ</t>
    </rPh>
    <rPh sb="124" eb="126">
      <t>チュウシ</t>
    </rPh>
    <rPh sb="130" eb="132">
      <t>ヒツヨウ</t>
    </rPh>
    <rPh sb="219" eb="222">
      <t>ゲスイドウ</t>
    </rPh>
    <rPh sb="222" eb="224">
      <t>ジギョウイコウ</t>
    </rPh>
    <phoneticPr fontId="4"/>
  </si>
  <si>
    <t>①『経常収支比率』
　減価償却費が大きいことが100％を下回る主な結果となった。黒字化に向けて費用削減を検討していく。
②『累積欠損金比率』
　使用料収入増加のため、水洗化率向上の取組を継続していく。
③『流動比率』
　保有現金が少ないため、類似団体と比して流動比率が低い。今後は事業拡大による使用料の増加が見込んでおり、早期の経営改善を目指す。
④『企業債残高対事業規模比率』
 企業債償還を進め、正常化を目指す。  
⑤『経費回収率』
　類似団体の平均値は上回っているものの、今後の人口減少を鑑み、適正な料金設定の在り方も含めて今後、様々な観点から検討を行いたい。
⑥『汚水処理原価』
　効率的な汚水処理が実施されている。
⑦『施設利用率』
　施設の利用率を上げるため、水洗化率向上の取組を継続する。
⑧『水洗化率』
　集落周辺水域の水質保全の観点や、使用料収入の増加を図るため水洗化率向上の取組は継続する必要がある。</t>
    <rPh sb="83" eb="86">
      <t>スイセンカ</t>
    </rPh>
    <rPh sb="86" eb="87">
      <t>リツ</t>
    </rPh>
    <rPh sb="87" eb="89">
      <t>コウジョウ</t>
    </rPh>
    <rPh sb="90" eb="92">
      <t>トリクミ</t>
    </rPh>
    <rPh sb="93" eb="95">
      <t>ケイゾク</t>
    </rPh>
    <rPh sb="182" eb="184">
      <t>ジギョウ</t>
    </rPh>
    <rPh sb="184" eb="186">
      <t>キボ</t>
    </rPh>
    <rPh sb="296" eb="299">
      <t>コウリツテキ</t>
    </rPh>
    <rPh sb="300" eb="302">
      <t>オスイ</t>
    </rPh>
    <rPh sb="302" eb="304">
      <t>ショリ</t>
    </rPh>
    <rPh sb="305" eb="307">
      <t>ジッシ</t>
    </rPh>
    <rPh sb="316" eb="318">
      <t>シセツ</t>
    </rPh>
    <rPh sb="318" eb="320">
      <t>リヨウ</t>
    </rPh>
    <rPh sb="320" eb="321">
      <t>リツ</t>
    </rPh>
    <rPh sb="324" eb="326">
      <t>シセツ</t>
    </rPh>
    <rPh sb="327" eb="329">
      <t>リヨウ</t>
    </rPh>
    <rPh sb="329" eb="330">
      <t>リツ</t>
    </rPh>
    <rPh sb="331" eb="332">
      <t>ア</t>
    </rPh>
    <rPh sb="337" eb="340">
      <t>スイセンカ</t>
    </rPh>
    <rPh sb="340" eb="341">
      <t>リツ</t>
    </rPh>
    <rPh sb="341" eb="343">
      <t>コウジョウ</t>
    </rPh>
    <rPh sb="344" eb="346">
      <t>トリクミ</t>
    </rPh>
    <rPh sb="347" eb="34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</si>
</sst>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CA-44CA-945A-07D599696F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34CA-44CA-945A-07D599696F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90.69</c:v>
                </c:pt>
              </c:numCache>
            </c:numRef>
          </c:val>
          <c:extLst>
            <c:ext xmlns:c16="http://schemas.microsoft.com/office/drawing/2014/chart" uri="{C3380CC4-5D6E-409C-BE32-E72D297353CC}">
              <c16:uniqueId val="{00000000-2744-4E5E-8580-CC28188C5F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2744-4E5E-8580-CC28188C5F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3.94</c:v>
                </c:pt>
              </c:numCache>
            </c:numRef>
          </c:val>
          <c:extLst>
            <c:ext xmlns:c16="http://schemas.microsoft.com/office/drawing/2014/chart" uri="{C3380CC4-5D6E-409C-BE32-E72D297353CC}">
              <c16:uniqueId val="{00000000-6DAB-4F54-9893-6516492642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6DAB-4F54-9893-6516492642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09-4DBF-AA6D-A679A4C187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209-4DBF-AA6D-A679A4C187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82.17</c:v>
                </c:pt>
              </c:numCache>
            </c:numRef>
          </c:val>
          <c:extLst>
            <c:ext xmlns:c16="http://schemas.microsoft.com/office/drawing/2014/chart" uri="{C3380CC4-5D6E-409C-BE32-E72D297353CC}">
              <c16:uniqueId val="{00000000-9EA9-49A5-8B09-5F438DA331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EA9-49A5-8B09-5F438DA331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9.64</c:v>
                </c:pt>
              </c:numCache>
            </c:numRef>
          </c:val>
          <c:extLst>
            <c:ext xmlns:c16="http://schemas.microsoft.com/office/drawing/2014/chart" uri="{C3380CC4-5D6E-409C-BE32-E72D297353CC}">
              <c16:uniqueId val="{00000000-0A07-4420-A374-3F3139D6DB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0A07-4420-A374-3F3139D6DB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2329.9899999999998</c:v>
                </c:pt>
              </c:numCache>
            </c:numRef>
          </c:val>
          <c:extLst>
            <c:ext xmlns:c16="http://schemas.microsoft.com/office/drawing/2014/chart" uri="{C3380CC4-5D6E-409C-BE32-E72D297353CC}">
              <c16:uniqueId val="{00000000-3FD4-4C17-8BF8-AEE1E15F5C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3FD4-4C17-8BF8-AEE1E15F5C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59.6</c:v>
                </c:pt>
              </c:numCache>
            </c:numRef>
          </c:val>
          <c:extLst>
            <c:ext xmlns:c16="http://schemas.microsoft.com/office/drawing/2014/chart" uri="{C3380CC4-5D6E-409C-BE32-E72D297353CC}">
              <c16:uniqueId val="{00000000-5D13-4594-BDC0-60FB4D4C3B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5D13-4594-BDC0-60FB4D4C3B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188.23</c:v>
                </c:pt>
              </c:numCache>
            </c:numRef>
          </c:val>
          <c:extLst>
            <c:ext xmlns:c16="http://schemas.microsoft.com/office/drawing/2014/chart" uri="{C3380CC4-5D6E-409C-BE32-E72D297353CC}">
              <c16:uniqueId val="{00000000-013B-41E2-BF87-96434C530D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013B-41E2-BF87-96434C530D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38.69</c:v>
                </c:pt>
              </c:numCache>
            </c:numRef>
          </c:val>
          <c:extLst>
            <c:ext xmlns:c16="http://schemas.microsoft.com/office/drawing/2014/chart" uri="{C3380CC4-5D6E-409C-BE32-E72D297353CC}">
              <c16:uniqueId val="{00000000-C230-4594-BC31-F1DD227DA2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230-4594-BC31-F1DD227DA2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73.459999999999994</c:v>
                </c:pt>
              </c:numCache>
            </c:numRef>
          </c:val>
          <c:extLst>
            <c:ext xmlns:c16="http://schemas.microsoft.com/office/drawing/2014/chart" uri="{C3380CC4-5D6E-409C-BE32-E72D297353CC}">
              <c16:uniqueId val="{00000000-F19A-49B9-8257-5DAAD41427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F19A-49B9-8257-5DAAD41427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7" zoomScale="70" zoomScaleNormal="70" workbookViewId="0">
      <selection activeCell="BD56" sqref="BD5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大分県　宇佐市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54845</v>
      </c>
      <c r="AM8" s="51"/>
      <c r="AN8" s="51"/>
      <c r="AO8" s="51"/>
      <c r="AP8" s="51"/>
      <c r="AQ8" s="51"/>
      <c r="AR8" s="51"/>
      <c r="AS8" s="51"/>
      <c r="AT8" s="46">
        <f>データ!T6</f>
        <v>439.05</v>
      </c>
      <c r="AU8" s="46"/>
      <c r="AV8" s="46"/>
      <c r="AW8" s="46"/>
      <c r="AX8" s="46"/>
      <c r="AY8" s="46"/>
      <c r="AZ8" s="46"/>
      <c r="BA8" s="46"/>
      <c r="BB8" s="46">
        <f>データ!U6</f>
        <v>124.92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60.57</v>
      </c>
      <c r="J10" s="46"/>
      <c r="K10" s="46"/>
      <c r="L10" s="46"/>
      <c r="M10" s="46"/>
      <c r="N10" s="46"/>
      <c r="O10" s="46"/>
      <c r="P10" s="46">
        <f>データ!P6</f>
        <v>6.23</v>
      </c>
      <c r="Q10" s="46"/>
      <c r="R10" s="46"/>
      <c r="S10" s="46"/>
      <c r="T10" s="46"/>
      <c r="U10" s="46"/>
      <c r="V10" s="46"/>
      <c r="W10" s="46">
        <f>データ!Q6</f>
        <v>97.43</v>
      </c>
      <c r="X10" s="46"/>
      <c r="Y10" s="46"/>
      <c r="Z10" s="46"/>
      <c r="AA10" s="46"/>
      <c r="AB10" s="46"/>
      <c r="AC10" s="46"/>
      <c r="AD10" s="51">
        <f>データ!R6</f>
        <v>3080</v>
      </c>
      <c r="AE10" s="51"/>
      <c r="AF10" s="51"/>
      <c r="AG10" s="51"/>
      <c r="AH10" s="51"/>
      <c r="AI10" s="51"/>
      <c r="AJ10" s="51"/>
      <c r="AK10" s="2"/>
      <c r="AL10" s="51">
        <f>データ!V6</f>
        <v>3395</v>
      </c>
      <c r="AM10" s="51"/>
      <c r="AN10" s="51"/>
      <c r="AO10" s="51"/>
      <c r="AP10" s="51"/>
      <c r="AQ10" s="51"/>
      <c r="AR10" s="51"/>
      <c r="AS10" s="51"/>
      <c r="AT10" s="46">
        <f>データ!W6</f>
        <v>1.97</v>
      </c>
      <c r="AU10" s="46"/>
      <c r="AV10" s="46"/>
      <c r="AW10" s="46"/>
      <c r="AX10" s="46"/>
      <c r="AY10" s="46"/>
      <c r="AZ10" s="46"/>
      <c r="BA10" s="46"/>
      <c r="BB10" s="46">
        <f>データ!X6</f>
        <v>1723.35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76"/>
      <c r="BN16" s="76"/>
      <c r="BO16" s="76"/>
      <c r="BP16" s="76"/>
      <c r="BQ16" s="76"/>
      <c r="BR16" s="76"/>
      <c r="BS16" s="76"/>
      <c r="BT16" s="76"/>
      <c r="BU16" s="76"/>
      <c r="BV16" s="76"/>
      <c r="BW16" s="76"/>
      <c r="BX16" s="76"/>
      <c r="BY16" s="76"/>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XcXTvlUDhheBqFi6XWVze2HILuoYYHxY9K7vcmikE+0QA8KUkoWzD7gtoRUSvdJAaCJHKSFzB+XSnqBVyFyPw==" saltValue="AuApNklSz9kW260sRQZs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442119</v>
      </c>
      <c r="D6" s="33">
        <f t="shared" si="3"/>
        <v>46</v>
      </c>
      <c r="E6" s="33">
        <f t="shared" si="3"/>
        <v>17</v>
      </c>
      <c r="F6" s="33">
        <f t="shared" si="3"/>
        <v>5</v>
      </c>
      <c r="G6" s="33">
        <f t="shared" si="3"/>
        <v>0</v>
      </c>
      <c r="H6" s="33" t="str">
        <f t="shared" si="3"/>
        <v>大分県　宇佐市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60.57</v>
      </c>
      <c r="P6" s="34">
        <f t="shared" si="3"/>
        <v>6.23</v>
      </c>
      <c r="Q6" s="34">
        <f t="shared" si="3"/>
        <v>97.43</v>
      </c>
      <c r="R6" s="34">
        <f t="shared" si="3"/>
        <v>3080</v>
      </c>
      <c r="S6" s="34">
        <f t="shared" si="3"/>
        <v>54845</v>
      </c>
      <c r="T6" s="34">
        <f t="shared" si="3"/>
        <v>439.05</v>
      </c>
      <c r="U6" s="34">
        <f t="shared" si="3"/>
        <v>124.92</v>
      </c>
      <c r="V6" s="34">
        <f t="shared" si="3"/>
        <v>3395</v>
      </c>
      <c r="W6" s="34">
        <f t="shared" si="3"/>
        <v>1.97</v>
      </c>
      <c r="X6" s="34">
        <f t="shared" si="3"/>
        <v>1723.35</v>
      </c>
      <c r="Y6" s="35" t="str">
        <f>IF(Y7="",NA(),Y7)</f>
        <v>-</v>
      </c>
      <c r="Z6" s="35" t="str">
        <f t="shared" ref="Z6:AH6" si="4">IF(Z7="",NA(),Z7)</f>
        <v>-</v>
      </c>
      <c r="AA6" s="35" t="str">
        <f t="shared" si="4"/>
        <v>-</v>
      </c>
      <c r="AB6" s="35" t="str">
        <f t="shared" si="4"/>
        <v>-</v>
      </c>
      <c r="AC6" s="35">
        <f t="shared" si="4"/>
        <v>90.69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82.17</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9.64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2329.9899999999998</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59.6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188.23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38.69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73.459999999999994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3.94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442119</v>
      </c>
      <c r="D7" s="37">
        <v>46</v>
      </c>
      <c r="E7" s="37">
        <v>17</v>
      </c>
      <c r="F7" s="37">
        <v>5</v>
      </c>
      <c r="G7" s="37">
        <v>0</v>
      </c>
      <c r="H7" s="37" t="s">
        <v>96</v>
      </c>
      <c r="I7" s="37" t="s">
        <v>97</v>
      </c>
      <c r="J7" s="37" t="s">
        <v>98</v>
      </c>
      <c r="K7" s="37" t="s">
        <v>99</v>
      </c>
      <c r="L7" s="37" t="s">
        <v>100</v>
      </c>
      <c r="M7" s="37" t="s">
        <v>101</v>
      </c>
      <c r="N7" s="38" t="s">
        <v>102</v>
      </c>
      <c r="O7" s="38">
        <v>60.57</v>
      </c>
      <c r="P7" s="38">
        <v>6.23</v>
      </c>
      <c r="Q7" s="38">
        <v>97.43</v>
      </c>
      <c r="R7" s="38">
        <v>3080</v>
      </c>
      <c r="S7" s="38">
        <v>54845</v>
      </c>
      <c r="T7" s="38">
        <v>439.05</v>
      </c>
      <c r="U7" s="38">
        <v>124.92</v>
      </c>
      <c r="V7" s="38">
        <v>3395</v>
      </c>
      <c r="W7" s="38">
        <v>1.97</v>
      </c>
      <c r="X7" s="38">
        <v>1723.35</v>
      </c>
      <c r="Y7" s="38" t="s">
        <v>102</v>
      </c>
      <c r="Z7" s="38" t="s">
        <v>102</v>
      </c>
      <c r="AA7" s="38" t="s">
        <v>102</v>
      </c>
      <c r="AB7" s="38" t="s">
        <v>102</v>
      </c>
      <c r="AC7" s="38">
        <v>90.69</v>
      </c>
      <c r="AD7" s="38" t="s">
        <v>102</v>
      </c>
      <c r="AE7" s="38" t="s">
        <v>102</v>
      </c>
      <c r="AF7" s="38" t="s">
        <v>102</v>
      </c>
      <c r="AG7" s="38" t="s">
        <v>102</v>
      </c>
      <c r="AH7" s="38">
        <v>106.37</v>
      </c>
      <c r="AI7" s="38">
        <v>104.99</v>
      </c>
      <c r="AJ7" s="38" t="s">
        <v>102</v>
      </c>
      <c r="AK7" s="38" t="s">
        <v>102</v>
      </c>
      <c r="AL7" s="38" t="s">
        <v>102</v>
      </c>
      <c r="AM7" s="38" t="s">
        <v>102</v>
      </c>
      <c r="AN7" s="38">
        <v>82.17</v>
      </c>
      <c r="AO7" s="38" t="s">
        <v>102</v>
      </c>
      <c r="AP7" s="38" t="s">
        <v>102</v>
      </c>
      <c r="AQ7" s="38" t="s">
        <v>102</v>
      </c>
      <c r="AR7" s="38" t="s">
        <v>102</v>
      </c>
      <c r="AS7" s="38">
        <v>139.02000000000001</v>
      </c>
      <c r="AT7" s="38">
        <v>121.19</v>
      </c>
      <c r="AU7" s="38" t="s">
        <v>102</v>
      </c>
      <c r="AV7" s="38" t="s">
        <v>102</v>
      </c>
      <c r="AW7" s="38" t="s">
        <v>102</v>
      </c>
      <c r="AX7" s="38" t="s">
        <v>102</v>
      </c>
      <c r="AY7" s="38">
        <v>9.64</v>
      </c>
      <c r="AZ7" s="38" t="s">
        <v>102</v>
      </c>
      <c r="BA7" s="38" t="s">
        <v>102</v>
      </c>
      <c r="BB7" s="38" t="s">
        <v>102</v>
      </c>
      <c r="BC7" s="38" t="s">
        <v>102</v>
      </c>
      <c r="BD7" s="38">
        <v>29.13</v>
      </c>
      <c r="BE7" s="38">
        <v>32.799999999999997</v>
      </c>
      <c r="BF7" s="38" t="s">
        <v>102</v>
      </c>
      <c r="BG7" s="38" t="s">
        <v>102</v>
      </c>
      <c r="BH7" s="38" t="s">
        <v>102</v>
      </c>
      <c r="BI7" s="38" t="s">
        <v>102</v>
      </c>
      <c r="BJ7" s="38">
        <v>2329.9899999999998</v>
      </c>
      <c r="BK7" s="38" t="s">
        <v>102</v>
      </c>
      <c r="BL7" s="38" t="s">
        <v>102</v>
      </c>
      <c r="BM7" s="38" t="s">
        <v>102</v>
      </c>
      <c r="BN7" s="38" t="s">
        <v>102</v>
      </c>
      <c r="BO7" s="38">
        <v>867.83</v>
      </c>
      <c r="BP7" s="38">
        <v>832.52</v>
      </c>
      <c r="BQ7" s="38" t="s">
        <v>102</v>
      </c>
      <c r="BR7" s="38" t="s">
        <v>102</v>
      </c>
      <c r="BS7" s="38" t="s">
        <v>102</v>
      </c>
      <c r="BT7" s="38" t="s">
        <v>102</v>
      </c>
      <c r="BU7" s="38">
        <v>59.6</v>
      </c>
      <c r="BV7" s="38" t="s">
        <v>102</v>
      </c>
      <c r="BW7" s="38" t="s">
        <v>102</v>
      </c>
      <c r="BX7" s="38" t="s">
        <v>102</v>
      </c>
      <c r="BY7" s="38" t="s">
        <v>102</v>
      </c>
      <c r="BZ7" s="38">
        <v>57.08</v>
      </c>
      <c r="CA7" s="38">
        <v>60.94</v>
      </c>
      <c r="CB7" s="38" t="s">
        <v>102</v>
      </c>
      <c r="CC7" s="38" t="s">
        <v>102</v>
      </c>
      <c r="CD7" s="38" t="s">
        <v>102</v>
      </c>
      <c r="CE7" s="38" t="s">
        <v>102</v>
      </c>
      <c r="CF7" s="38">
        <v>188.23</v>
      </c>
      <c r="CG7" s="38" t="s">
        <v>102</v>
      </c>
      <c r="CH7" s="38" t="s">
        <v>102</v>
      </c>
      <c r="CI7" s="38" t="s">
        <v>102</v>
      </c>
      <c r="CJ7" s="38" t="s">
        <v>102</v>
      </c>
      <c r="CK7" s="38">
        <v>274.99</v>
      </c>
      <c r="CL7" s="38">
        <v>253.04</v>
      </c>
      <c r="CM7" s="38" t="s">
        <v>102</v>
      </c>
      <c r="CN7" s="38" t="s">
        <v>102</v>
      </c>
      <c r="CO7" s="38" t="s">
        <v>102</v>
      </c>
      <c r="CP7" s="38" t="s">
        <v>102</v>
      </c>
      <c r="CQ7" s="38">
        <v>38.69</v>
      </c>
      <c r="CR7" s="38" t="s">
        <v>102</v>
      </c>
      <c r="CS7" s="38" t="s">
        <v>102</v>
      </c>
      <c r="CT7" s="38" t="s">
        <v>102</v>
      </c>
      <c r="CU7" s="38" t="s">
        <v>102</v>
      </c>
      <c r="CV7" s="38">
        <v>54.83</v>
      </c>
      <c r="CW7" s="38">
        <v>54.84</v>
      </c>
      <c r="CX7" s="38" t="s">
        <v>102</v>
      </c>
      <c r="CY7" s="38" t="s">
        <v>102</v>
      </c>
      <c r="CZ7" s="38" t="s">
        <v>102</v>
      </c>
      <c r="DA7" s="38" t="s">
        <v>102</v>
      </c>
      <c r="DB7" s="38">
        <v>73.459999999999994</v>
      </c>
      <c r="DC7" s="38" t="s">
        <v>102</v>
      </c>
      <c r="DD7" s="38" t="s">
        <v>102</v>
      </c>
      <c r="DE7" s="38" t="s">
        <v>102</v>
      </c>
      <c r="DF7" s="38" t="s">
        <v>102</v>
      </c>
      <c r="DG7" s="38">
        <v>84.7</v>
      </c>
      <c r="DH7" s="38">
        <v>86.6</v>
      </c>
      <c r="DI7" s="38" t="s">
        <v>102</v>
      </c>
      <c r="DJ7" s="38" t="s">
        <v>102</v>
      </c>
      <c r="DK7" s="38" t="s">
        <v>102</v>
      </c>
      <c r="DL7" s="38" t="s">
        <v>102</v>
      </c>
      <c r="DM7" s="38">
        <v>3.94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2021-12-03T07:35:27Z</dcterms:created>
  <dcterms:modified xsi:type="dcterms:W3CDTF">2022-01-19T00:07:45Z</dcterms:modified>
  <cp:category/>
</cp:coreProperties>
</file>