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10杵築市\"/>
    </mc:Choice>
  </mc:AlternateContent>
  <workbookProtection workbookAlgorithmName="SHA-512" workbookHashValue="0pf1es+AULAwCkxIl/5U+dkHeNRzkZQUnVKIUMuGWoW7nemrknibT1jmp1ojyhZvYBrjkArp5CvK7LDlAtFrtg==" workbookSaltValue="HVD8YATdo9R9gZxf3yKsH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E85" i="4"/>
  <c r="BB10" i="4"/>
  <c r="AD10" i="4"/>
  <c r="W10" i="4"/>
  <c r="P10" i="4"/>
  <c r="B10" i="4"/>
  <c r="BB8" i="4"/>
  <c r="AT8" i="4"/>
  <c r="AD8" i="4"/>
  <c r="W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<sst xmlns="http://schemas.openxmlformats.org/spreadsheetml/2006/main" count="319" uniqueCount="117">
  <si>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</si>
  <si>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</si>
  <si>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</si>
  <si>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</si>
  <si>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</si>
  <si>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</si>
  <si>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</si>
  <si>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</si>
  <si>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</si>
  <si>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</si>
  <si>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</si>
  <si>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</si>
  <si>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</si>
  <si>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</si>
  <si>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</si>
  <si>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</si>
  <si>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</si>
  <si>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</si>
  <si>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</si>
  <si>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</si>
  <si>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</si>
  <si>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</si>
  <si>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</si>
  <si>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</si>
  <si>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</si>
  <si>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</si>
  <si>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</si>
  <si>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</si>
  <si>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</si>
  <si>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</si>
  <si>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</si>
  <si>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</si>
  <si>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</si>
  <si>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</si>
  <si>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</si>
  <si>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</si>
  <si>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</si>
  <si>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</si>
  <si>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</si>
  <si>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</si>
  <si>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</si>
  <si>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</si>
  <si>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</si>
  <si>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</si>
  <si>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</si>
  <si>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</si>
  <si>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</si>
  <si>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</si>
  <si>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</si>
  <si>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</si>
  <si>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</si>
  <si>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</si>
  <si>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</si>
  <si>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</si>
  <si>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</si>
  <si>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</si>
  <si>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</si>
  <si>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</si>
  <si>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</si>
  <si>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</si>
  <si>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</si>
  <si>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</si>
  <si>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</si>
  <si>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</si>
  <si>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</si>
  <si>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</si>
  <si>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</si>
  <si>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</si>
  <si>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</si>
  <si>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</si>
  <si>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</si>
  <si>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</si>
  <si>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</si>
  <si>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</si>
  <si>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</si>
  <si>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</si>
  <si>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</si>
  <si>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</si>
  <si>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</si>
  <si>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</si>
  <si>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</si>
  <si>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</si>
  <si>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</si>
  <si>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</si>
  <si>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</si>
  <si>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</si>
  <si>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</si>
  <si>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</si>
  <si>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</si>
  <si>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</si>
  <si>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</si>
  <si>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</si>
  <si>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</si>
  <si>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</si>
  <si>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</si>
  <si>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</si>
  <si>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</si>
  <si>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</si>
  <si>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</si>
  <si>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</si>
  <si>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</si>
  <si>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</si>
  <si>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</si>
  <si>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</si>
  <si>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</si>
  <si>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</si>
  <si>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</si>
  <si>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</si>
  <si>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</si>
  <si>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</si>
  <si>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</si>
  <si>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</si>
  <si>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</si>
  <si>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</si>
  <si>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令和2年度が法適用初年度であり、減価償却累計額としては1年分しか計上されていないため、類似団体平均より低くなっているが、供用開始後約20年経っているため、処理場施設等について、ストックマネジメント計画を策定し計画的な改築更新を行っている。
②、③管渠の耐用年数は経過していないものの、下水道施設のライフサイクルコストの最小化や計画的な予防保全による安全性の確保のため、ストックマネジメント計画を策定し運用している。</t>
    <rPh sb="1" eb="3">
      <t>レイワ</t>
    </rPh>
    <rPh sb="4" eb="6">
      <t>ネンド</t>
    </rPh>
    <rPh sb="7" eb="8">
      <t>ホウ</t>
    </rPh>
    <rPh sb="8" eb="10">
      <t>テキヨウ</t>
    </rPh>
    <rPh sb="10" eb="13">
      <t>ショネンド</t>
    </rPh>
    <rPh sb="17" eb="19">
      <t>ゲンカ</t>
    </rPh>
    <rPh sb="19" eb="21">
      <t>ショウキャク</t>
    </rPh>
    <rPh sb="21" eb="23">
      <t>ルイケイ</t>
    </rPh>
    <rPh sb="23" eb="24">
      <t>ガク</t>
    </rPh>
    <rPh sb="29" eb="31">
      <t>ネンブン</t>
    </rPh>
    <rPh sb="33" eb="35">
      <t>ケイジョウ</t>
    </rPh>
    <rPh sb="44" eb="46">
      <t>ルイジ</t>
    </rPh>
    <rPh sb="46" eb="48">
      <t>ダンタイ</t>
    </rPh>
    <rPh sb="48" eb="50">
      <t>ヘイキン</t>
    </rPh>
    <rPh sb="52" eb="53">
      <t>ヒク</t>
    </rPh>
    <rPh sb="61" eb="63">
      <t>キョウヨウ</t>
    </rPh>
    <rPh sb="63" eb="65">
      <t>カイシ</t>
    </rPh>
    <rPh sb="65" eb="66">
      <t>ゴ</t>
    </rPh>
    <rPh sb="66" eb="67">
      <t>ヤク</t>
    </rPh>
    <rPh sb="69" eb="70">
      <t>ネン</t>
    </rPh>
    <rPh sb="70" eb="71">
      <t>タ</t>
    </rPh>
    <rPh sb="78" eb="81">
      <t>ショリジョウ</t>
    </rPh>
    <rPh sb="81" eb="83">
      <t>シセツ</t>
    </rPh>
    <rPh sb="83" eb="84">
      <t>トウ</t>
    </rPh>
    <rPh sb="99" eb="101">
      <t>ケイカク</t>
    </rPh>
    <rPh sb="102" eb="104">
      <t>サクテイ</t>
    </rPh>
    <rPh sb="105" eb="108">
      <t>ケイカクテキ</t>
    </rPh>
    <rPh sb="109" eb="111">
      <t>カイチク</t>
    </rPh>
    <rPh sb="111" eb="113">
      <t>コウシン</t>
    </rPh>
    <rPh sb="114" eb="115">
      <t>オコナ</t>
    </rPh>
    <rPh sb="124" eb="126">
      <t>カンキョ</t>
    </rPh>
    <rPh sb="143" eb="146">
      <t>ゲスイドウ</t>
    </rPh>
    <rPh sb="146" eb="148">
      <t>シセツ</t>
    </rPh>
    <rPh sb="160" eb="163">
      <t>サイショウカ</t>
    </rPh>
    <rPh sb="164" eb="167">
      <t>ケイカクテキ</t>
    </rPh>
    <rPh sb="168" eb="170">
      <t>ヨボウ</t>
    </rPh>
    <rPh sb="170" eb="172">
      <t>ホゼン</t>
    </rPh>
    <rPh sb="175" eb="178">
      <t>アンゼンセイ</t>
    </rPh>
    <rPh sb="179" eb="181">
      <t>カクホ</t>
    </rPh>
    <rPh sb="195" eb="197">
      <t>ケイカク</t>
    </rPh>
    <rPh sb="198" eb="200">
      <t>サクテイ</t>
    </rPh>
    <rPh sb="201" eb="203">
      <t>ウンヨウ</t>
    </rPh>
    <phoneticPr fontId="4"/>
  </si>
  <si>
    <t>経費回収率100％を上回っているものの、施設利用率が低く、更なる経営改善を図る必要がある。要因の一つとして水洗化率が低いことがあげられることから、接続率の向上により使用料収入の確保に努める。また、令和4年度から農業集落排水の一部を統合することにより、施設利用率の向上を見込んでいる。
老朽化対策としては、現在策定中のストックマネジメント計画をもとに施設の計画的な改築更新を行いライフサイクルコストの最小化や平準化を図っていき、適正な施設管理を行う。</t>
    <rPh sb="10" eb="12">
      <t>ウワマワ</t>
    </rPh>
    <rPh sb="20" eb="22">
      <t>シセツ</t>
    </rPh>
    <rPh sb="22" eb="25">
      <t>リヨウリツ</t>
    </rPh>
    <rPh sb="26" eb="27">
      <t>ヒク</t>
    </rPh>
    <rPh sb="29" eb="30">
      <t>サラ</t>
    </rPh>
    <rPh sb="32" eb="34">
      <t>ケイエイ</t>
    </rPh>
    <rPh sb="34" eb="36">
      <t>カイゼン</t>
    </rPh>
    <rPh sb="37" eb="38">
      <t>ハカ</t>
    </rPh>
    <rPh sb="39" eb="41">
      <t>ヒツヨウ</t>
    </rPh>
    <rPh sb="45" eb="47">
      <t>ヨウイン</t>
    </rPh>
    <rPh sb="48" eb="49">
      <t>ヒト</t>
    </rPh>
    <rPh sb="53" eb="56">
      <t>スイセンカ</t>
    </rPh>
    <rPh sb="56" eb="57">
      <t>リツ</t>
    </rPh>
    <rPh sb="73" eb="75">
      <t>セツゾク</t>
    </rPh>
    <rPh sb="75" eb="76">
      <t>リツ</t>
    </rPh>
    <rPh sb="77" eb="79">
      <t>コウジョウ</t>
    </rPh>
    <rPh sb="82" eb="85">
      <t>シヨウリョウ</t>
    </rPh>
    <rPh sb="85" eb="87">
      <t>シュウニュウ</t>
    </rPh>
    <rPh sb="88" eb="90">
      <t>カクホ</t>
    </rPh>
    <rPh sb="91" eb="92">
      <t>ツト</t>
    </rPh>
    <rPh sb="98" eb="100">
      <t>レイワ</t>
    </rPh>
    <rPh sb="101" eb="103">
      <t>ネンド</t>
    </rPh>
    <rPh sb="105" eb="107">
      <t>ノウギョウ</t>
    </rPh>
    <rPh sb="107" eb="109">
      <t>シュウラク</t>
    </rPh>
    <rPh sb="109" eb="111">
      <t>ハイスイ</t>
    </rPh>
    <rPh sb="112" eb="114">
      <t>イチブ</t>
    </rPh>
    <rPh sb="115" eb="117">
      <t>トウゴウ</t>
    </rPh>
    <rPh sb="125" eb="127">
      <t>シセツ</t>
    </rPh>
    <rPh sb="127" eb="130">
      <t>リヨウリツ</t>
    </rPh>
    <rPh sb="131" eb="133">
      <t>コウジョウ</t>
    </rPh>
    <rPh sb="134" eb="136">
      <t>ミコ</t>
    </rPh>
    <rPh sb="142" eb="145">
      <t>ロウキュウカ</t>
    </rPh>
    <rPh sb="145" eb="147">
      <t>タイサク</t>
    </rPh>
    <rPh sb="152" eb="154">
      <t>ゲンザイ</t>
    </rPh>
    <rPh sb="154" eb="157">
      <t>サクテイチュウ</t>
    </rPh>
    <rPh sb="168" eb="170">
      <t>ケイカク</t>
    </rPh>
    <rPh sb="174" eb="176">
      <t>シセツ</t>
    </rPh>
    <rPh sb="177" eb="180">
      <t>ケイカクテキ</t>
    </rPh>
    <rPh sb="181" eb="183">
      <t>カイチク</t>
    </rPh>
    <rPh sb="183" eb="185">
      <t>コウシン</t>
    </rPh>
    <rPh sb="186" eb="187">
      <t>オコナ</t>
    </rPh>
    <rPh sb="199" eb="202">
      <t>サイショウカ</t>
    </rPh>
    <rPh sb="203" eb="206">
      <t>ヘイジュンカ</t>
    </rPh>
    <rPh sb="207" eb="208">
      <t>ハカ</t>
    </rPh>
    <rPh sb="213" eb="215">
      <t>テキセイ</t>
    </rPh>
    <rPh sb="216" eb="218">
      <t>シセツ</t>
    </rPh>
    <rPh sb="218" eb="220">
      <t>カンリ</t>
    </rPh>
    <rPh sb="221" eb="222">
      <t>オコナ</t>
    </rPh>
    <phoneticPr fontId="4"/>
  </si>
  <si>
    <t>令和2年度から地方公営企業法の一部適用をしたため比較対象となる前年度の数値はない。
①経常収支比率は、一般会計からの繰入もあり100％を超えているが、類似団体平均を下回っているため更なる経営改善を目指す必要がある。
③流動比率は、改築更新等起債を財源とした事業を実施しており、起債の借入額が多いことが流動比率が低くなっている要因と思われる。更なる収入確保等により流動資産の確保が必要である。
④企業債残高対事業規模比率は、類似団体平均に対して低くなっている。整備区域内の整備が完了していることが要因と思われる。
⑥汚水処理原価は類似団体平均値を下回っている。今後も費用削減等に努める。
⑤経費回収率は、類似団体平均値は上回っているものの100％を下回っている。また、⑦施設利用率は類似団体平均を下回っており、いずいれも⑧水洗化率の伸び悩みが要因と思われる。水洗化率は類似団体平均を下回っていることから更なる接続率向上のための働きかけを行う必要がある。</t>
    <rPh sb="0" eb="2">
      <t>レイワ</t>
    </rPh>
    <rPh sb="3" eb="5">
      <t>ネンド</t>
    </rPh>
    <rPh sb="7" eb="9">
      <t>チホウ</t>
    </rPh>
    <rPh sb="9" eb="11">
      <t>コウエイ</t>
    </rPh>
    <rPh sb="11" eb="13">
      <t>キギョウ</t>
    </rPh>
    <rPh sb="13" eb="14">
      <t>ホウ</t>
    </rPh>
    <rPh sb="15" eb="17">
      <t>イチブ</t>
    </rPh>
    <rPh sb="17" eb="19">
      <t>テキヨウ</t>
    </rPh>
    <rPh sb="24" eb="26">
      <t>ヒカク</t>
    </rPh>
    <rPh sb="26" eb="28">
      <t>タイショウ</t>
    </rPh>
    <rPh sb="31" eb="34">
      <t>ゼンネンド</t>
    </rPh>
    <rPh sb="35" eb="37">
      <t>スウチ</t>
    </rPh>
    <rPh sb="43" eb="45">
      <t>ケイジョウ</t>
    </rPh>
    <rPh sb="45" eb="47">
      <t>シュウシ</t>
    </rPh>
    <rPh sb="47" eb="48">
      <t>ヒ</t>
    </rPh>
    <rPh sb="48" eb="49">
      <t>リツ</t>
    </rPh>
    <rPh sb="51" eb="53">
      <t>イッパン</t>
    </rPh>
    <rPh sb="53" eb="55">
      <t>カイケイ</t>
    </rPh>
    <rPh sb="58" eb="60">
      <t>クリイレ</t>
    </rPh>
    <rPh sb="68" eb="69">
      <t>コ</t>
    </rPh>
    <rPh sb="75" eb="77">
      <t>ルイジ</t>
    </rPh>
    <rPh sb="77" eb="79">
      <t>ダンタイ</t>
    </rPh>
    <rPh sb="79" eb="81">
      <t>ヘイキン</t>
    </rPh>
    <rPh sb="82" eb="84">
      <t>シタマワ</t>
    </rPh>
    <rPh sb="90" eb="91">
      <t>サラ</t>
    </rPh>
    <rPh sb="93" eb="95">
      <t>ケイエイ</t>
    </rPh>
    <rPh sb="95" eb="97">
      <t>カイゼン</t>
    </rPh>
    <rPh sb="98" eb="100">
      <t>メザ</t>
    </rPh>
    <rPh sb="101" eb="103">
      <t>ヒツヨウ</t>
    </rPh>
    <rPh sb="109" eb="111">
      <t>リュウドウ</t>
    </rPh>
    <rPh sb="111" eb="113">
      <t>ヒリツ</t>
    </rPh>
    <rPh sb="115" eb="117">
      <t>カイチク</t>
    </rPh>
    <rPh sb="117" eb="119">
      <t>コウシン</t>
    </rPh>
    <rPh sb="119" eb="120">
      <t>トウ</t>
    </rPh>
    <rPh sb="120" eb="122">
      <t>キサイ</t>
    </rPh>
    <rPh sb="123" eb="125">
      <t>ザイゲン</t>
    </rPh>
    <rPh sb="128" eb="130">
      <t>ジギョウ</t>
    </rPh>
    <rPh sb="131" eb="133">
      <t>ジッシ</t>
    </rPh>
    <rPh sb="138" eb="140">
      <t>キサイ</t>
    </rPh>
    <rPh sb="141" eb="143">
      <t>カリイレ</t>
    </rPh>
    <rPh sb="143" eb="144">
      <t>ガク</t>
    </rPh>
    <rPh sb="145" eb="146">
      <t>オオ</t>
    </rPh>
    <rPh sb="150" eb="152">
      <t>リュウドウ</t>
    </rPh>
    <rPh sb="152" eb="154">
      <t>ヒリツ</t>
    </rPh>
    <rPh sb="155" eb="156">
      <t>ヒク</t>
    </rPh>
    <rPh sb="162" eb="164">
      <t>ヨウイン</t>
    </rPh>
    <rPh sb="165" eb="166">
      <t>オモ</t>
    </rPh>
    <rPh sb="170" eb="171">
      <t>サラ</t>
    </rPh>
    <rPh sb="173" eb="175">
      <t>シュウニュウ</t>
    </rPh>
    <rPh sb="175" eb="177">
      <t>カクホ</t>
    </rPh>
    <rPh sb="177" eb="178">
      <t>トウ</t>
    </rPh>
    <rPh sb="181" eb="183">
      <t>リュウドウ</t>
    </rPh>
    <rPh sb="183" eb="185">
      <t>シサン</t>
    </rPh>
    <rPh sb="186" eb="188">
      <t>カクホ</t>
    </rPh>
    <rPh sb="189" eb="191">
      <t>ヒツヨウ</t>
    </rPh>
    <rPh sb="197" eb="199">
      <t>キギョウ</t>
    </rPh>
    <rPh sb="199" eb="200">
      <t>サイ</t>
    </rPh>
    <rPh sb="200" eb="202">
      <t>ザンダカ</t>
    </rPh>
    <rPh sb="202" eb="203">
      <t>タイ</t>
    </rPh>
    <rPh sb="203" eb="205">
      <t>ジギョウ</t>
    </rPh>
    <rPh sb="205" eb="207">
      <t>キボ</t>
    </rPh>
    <rPh sb="207" eb="209">
      <t>ヒリツ</t>
    </rPh>
    <rPh sb="211" eb="213">
      <t>ルイジ</t>
    </rPh>
    <rPh sb="213" eb="215">
      <t>ダンタイ</t>
    </rPh>
    <rPh sb="215" eb="217">
      <t>ヘイキン</t>
    </rPh>
    <rPh sb="218" eb="219">
      <t>タイ</t>
    </rPh>
    <rPh sb="221" eb="222">
      <t>ヒク</t>
    </rPh>
    <rPh sb="229" eb="231">
      <t>セイビ</t>
    </rPh>
    <rPh sb="231" eb="233">
      <t>クイキ</t>
    </rPh>
    <rPh sb="235" eb="237">
      <t>セイビ</t>
    </rPh>
    <rPh sb="238" eb="240">
      <t>カンリョウ</t>
    </rPh>
    <rPh sb="247" eb="249">
      <t>ヨウイン</t>
    </rPh>
    <rPh sb="250" eb="251">
      <t>オモ</t>
    </rPh>
    <rPh sb="286" eb="287">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</si>
</sst>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0A0-4439-AF90-6952E5BF43D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80A0-4439-AF90-6952E5BF43D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29.28</c:v>
                </c:pt>
              </c:numCache>
            </c:numRef>
          </c:val>
          <c:extLst>
            <c:ext xmlns:c16="http://schemas.microsoft.com/office/drawing/2014/chart" uri="{C3380CC4-5D6E-409C-BE32-E72D297353CC}">
              <c16:uniqueId val="{00000000-2AF9-42A3-8188-B39351F716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2AF9-42A3-8188-B39351F716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64.44</c:v>
                </c:pt>
              </c:numCache>
            </c:numRef>
          </c:val>
          <c:extLst>
            <c:ext xmlns:c16="http://schemas.microsoft.com/office/drawing/2014/chart" uri="{C3380CC4-5D6E-409C-BE32-E72D297353CC}">
              <c16:uniqueId val="{00000000-91A6-41A2-AFDD-B8772F87ACD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91A6-41A2-AFDD-B8772F87ACD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101.17</c:v>
                </c:pt>
              </c:numCache>
            </c:numRef>
          </c:val>
          <c:extLst>
            <c:ext xmlns:c16="http://schemas.microsoft.com/office/drawing/2014/chart" uri="{C3380CC4-5D6E-409C-BE32-E72D297353CC}">
              <c16:uniqueId val="{00000000-C8FE-4E16-92E9-892D0813080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C8FE-4E16-92E9-892D0813080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4.6100000000000003</c:v>
                </c:pt>
              </c:numCache>
            </c:numRef>
          </c:val>
          <c:extLst>
            <c:ext xmlns:c16="http://schemas.microsoft.com/office/drawing/2014/chart" uri="{C3380CC4-5D6E-409C-BE32-E72D297353CC}">
              <c16:uniqueId val="{00000000-D31D-4EA6-A2DE-EF4E5932B83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D31D-4EA6-A2DE-EF4E5932B83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5AF-47AD-B50E-1904D7400FB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F5AF-47AD-B50E-1904D7400FB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195-4D5C-B5BA-C65DBFA596A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1195-4D5C-B5BA-C65DBFA596A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41.15</c:v>
                </c:pt>
              </c:numCache>
            </c:numRef>
          </c:val>
          <c:extLst>
            <c:ext xmlns:c16="http://schemas.microsoft.com/office/drawing/2014/chart" uri="{C3380CC4-5D6E-409C-BE32-E72D297353CC}">
              <c16:uniqueId val="{00000000-D2F0-44A5-A41B-64A08C14BE2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D2F0-44A5-A41B-64A08C14BE2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990.7</c:v>
                </c:pt>
              </c:numCache>
            </c:numRef>
          </c:val>
          <c:extLst>
            <c:ext xmlns:c16="http://schemas.microsoft.com/office/drawing/2014/chart" uri="{C3380CC4-5D6E-409C-BE32-E72D297353CC}">
              <c16:uniqueId val="{00000000-3D43-48BA-9507-01FA8D7DA8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3D43-48BA-9507-01FA8D7DA8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95.85</c:v>
                </c:pt>
              </c:numCache>
            </c:numRef>
          </c:val>
          <c:extLst>
            <c:ext xmlns:c16="http://schemas.microsoft.com/office/drawing/2014/chart" uri="{C3380CC4-5D6E-409C-BE32-E72D297353CC}">
              <c16:uniqueId val="{00000000-5A94-4A04-99AF-B10487AFDB5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5A94-4A04-99AF-B10487AFDB5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184.69</c:v>
                </c:pt>
              </c:numCache>
            </c:numRef>
          </c:val>
          <c:extLst>
            <c:ext xmlns:c16="http://schemas.microsoft.com/office/drawing/2014/chart" uri="{C3380CC4-5D6E-409C-BE32-E72D297353CC}">
              <c16:uniqueId val="{00000000-6A74-46B0-9548-B5D26A4C68F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6A74-46B0-9548-B5D26A4C68F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杵築市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28235</v>
      </c>
      <c r="AM8" s="51"/>
      <c r="AN8" s="51"/>
      <c r="AO8" s="51"/>
      <c r="AP8" s="51"/>
      <c r="AQ8" s="51"/>
      <c r="AR8" s="51"/>
      <c r="AS8" s="51"/>
      <c r="AT8" s="46">
        <f>データ!T6</f>
        <v>280.08</v>
      </c>
      <c r="AU8" s="46"/>
      <c r="AV8" s="46"/>
      <c r="AW8" s="46"/>
      <c r="AX8" s="46"/>
      <c r="AY8" s="46"/>
      <c r="AZ8" s="46"/>
      <c r="BA8" s="46"/>
      <c r="BB8" s="46">
        <f>データ!U6</f>
        <v>100.81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58.14</v>
      </c>
      <c r="J10" s="46"/>
      <c r="K10" s="46"/>
      <c r="L10" s="46"/>
      <c r="M10" s="46"/>
      <c r="N10" s="46"/>
      <c r="O10" s="46"/>
      <c r="P10" s="46">
        <f>データ!P6</f>
        <v>8.48</v>
      </c>
      <c r="Q10" s="46"/>
      <c r="R10" s="46"/>
      <c r="S10" s="46"/>
      <c r="T10" s="46"/>
      <c r="U10" s="46"/>
      <c r="V10" s="46"/>
      <c r="W10" s="46">
        <f>データ!Q6</f>
        <v>94.19</v>
      </c>
      <c r="X10" s="46"/>
      <c r="Y10" s="46"/>
      <c r="Z10" s="46"/>
      <c r="AA10" s="46"/>
      <c r="AB10" s="46"/>
      <c r="AC10" s="46"/>
      <c r="AD10" s="51">
        <f>データ!R6</f>
        <v>3570</v>
      </c>
      <c r="AE10" s="51"/>
      <c r="AF10" s="51"/>
      <c r="AG10" s="51"/>
      <c r="AH10" s="51"/>
      <c r="AI10" s="51"/>
      <c r="AJ10" s="51"/>
      <c r="AK10" s="2"/>
      <c r="AL10" s="51">
        <f>データ!V6</f>
        <v>2376</v>
      </c>
      <c r="AM10" s="51"/>
      <c r="AN10" s="51"/>
      <c r="AO10" s="51"/>
      <c r="AP10" s="51"/>
      <c r="AQ10" s="51"/>
      <c r="AR10" s="51"/>
      <c r="AS10" s="51"/>
      <c r="AT10" s="46">
        <f>データ!W6</f>
        <v>1.21</v>
      </c>
      <c r="AU10" s="46"/>
      <c r="AV10" s="46"/>
      <c r="AW10" s="46"/>
      <c r="AX10" s="46"/>
      <c r="AY10" s="46"/>
      <c r="AZ10" s="46"/>
      <c r="BA10" s="46"/>
      <c r="BB10" s="46">
        <f>データ!X6</f>
        <v>1963.64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9fzHOQwOUGzPUzIIgbTY2VsJuHMEyVxTnU58eH8pTAwTBmtEQHHWF5jI+FFSVI323s221IFSd5QmRXCsWZumKw==" saltValue="dQNP1Lfb9tcRmyfsmSl+W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442101</v>
      </c>
      <c r="D6" s="33">
        <f t="shared" si="3"/>
        <v>46</v>
      </c>
      <c r="E6" s="33">
        <f t="shared" si="3"/>
        <v>17</v>
      </c>
      <c r="F6" s="33">
        <f t="shared" si="3"/>
        <v>4</v>
      </c>
      <c r="G6" s="33">
        <f t="shared" si="3"/>
        <v>0</v>
      </c>
      <c r="H6" s="33" t="str">
        <f t="shared" si="3"/>
        <v>大分県　杵築市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58.14</v>
      </c>
      <c r="P6" s="34">
        <f t="shared" si="3"/>
        <v>8.48</v>
      </c>
      <c r="Q6" s="34">
        <f t="shared" si="3"/>
        <v>94.19</v>
      </c>
      <c r="R6" s="34">
        <f t="shared" si="3"/>
        <v>3570</v>
      </c>
      <c r="S6" s="34">
        <f t="shared" si="3"/>
        <v>28235</v>
      </c>
      <c r="T6" s="34">
        <f t="shared" si="3"/>
        <v>280.08</v>
      </c>
      <c r="U6" s="34">
        <f t="shared" si="3"/>
        <v>100.81</v>
      </c>
      <c r="V6" s="34">
        <f t="shared" si="3"/>
        <v>2376</v>
      </c>
      <c r="W6" s="34">
        <f t="shared" si="3"/>
        <v>1.21</v>
      </c>
      <c r="X6" s="34">
        <f t="shared" si="3"/>
        <v>1963.64</v>
      </c>
      <c r="Y6" s="35" t="str">
        <f>IF(Y7="",NA(),Y7)</f>
        <v>-</v>
      </c>
      <c r="Z6" s="35" t="str">
        <f t="shared" ref="Z6:AH6" si="4">IF(Z7="",NA(),Z7)</f>
        <v>-</v>
      </c>
      <c r="AA6" s="35" t="str">
        <f t="shared" si="4"/>
        <v>-</v>
      </c>
      <c r="AB6" s="35" t="str">
        <f t="shared" si="4"/>
        <v>-</v>
      </c>
      <c r="AC6" s="35">
        <f t="shared" si="4"/>
        <v>101.17</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41.15</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990.7</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95.85</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184.69</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29.28</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64.44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4.6100000000000003</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442101</v>
      </c>
      <c r="D7" s="37">
        <v>46</v>
      </c>
      <c r="E7" s="37">
        <v>17</v>
      </c>
      <c r="F7" s="37">
        <v>4</v>
      </c>
      <c r="G7" s="37">
        <v>0</v>
      </c>
      <c r="H7" s="37" t="s">
        <v>96</v>
      </c>
      <c r="I7" s="37" t="s">
        <v>97</v>
      </c>
      <c r="J7" s="37" t="s">
        <v>98</v>
      </c>
      <c r="K7" s="37" t="s">
        <v>99</v>
      </c>
      <c r="L7" s="37" t="s">
        <v>100</v>
      </c>
      <c r="M7" s="37" t="s">
        <v>101</v>
      </c>
      <c r="N7" s="38" t="s">
        <v>102</v>
      </c>
      <c r="O7" s="38">
        <v>58.14</v>
      </c>
      <c r="P7" s="38">
        <v>8.48</v>
      </c>
      <c r="Q7" s="38">
        <v>94.19</v>
      </c>
      <c r="R7" s="38">
        <v>3570</v>
      </c>
      <c r="S7" s="38">
        <v>28235</v>
      </c>
      <c r="T7" s="38">
        <v>280.08</v>
      </c>
      <c r="U7" s="38">
        <v>100.81</v>
      </c>
      <c r="V7" s="38">
        <v>2376</v>
      </c>
      <c r="W7" s="38">
        <v>1.21</v>
      </c>
      <c r="X7" s="38">
        <v>1963.64</v>
      </c>
      <c r="Y7" s="38" t="s">
        <v>102</v>
      </c>
      <c r="Z7" s="38" t="s">
        <v>102</v>
      </c>
      <c r="AA7" s="38" t="s">
        <v>102</v>
      </c>
      <c r="AB7" s="38" t="s">
        <v>102</v>
      </c>
      <c r="AC7" s="38">
        <v>101.17</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41.15</v>
      </c>
      <c r="AZ7" s="38" t="s">
        <v>102</v>
      </c>
      <c r="BA7" s="38" t="s">
        <v>102</v>
      </c>
      <c r="BB7" s="38" t="s">
        <v>102</v>
      </c>
      <c r="BC7" s="38" t="s">
        <v>102</v>
      </c>
      <c r="BD7" s="38">
        <v>44.24</v>
      </c>
      <c r="BE7" s="38">
        <v>45.34</v>
      </c>
      <c r="BF7" s="38" t="s">
        <v>102</v>
      </c>
      <c r="BG7" s="38" t="s">
        <v>102</v>
      </c>
      <c r="BH7" s="38" t="s">
        <v>102</v>
      </c>
      <c r="BI7" s="38" t="s">
        <v>102</v>
      </c>
      <c r="BJ7" s="38">
        <v>990.7</v>
      </c>
      <c r="BK7" s="38" t="s">
        <v>102</v>
      </c>
      <c r="BL7" s="38" t="s">
        <v>102</v>
      </c>
      <c r="BM7" s="38" t="s">
        <v>102</v>
      </c>
      <c r="BN7" s="38" t="s">
        <v>102</v>
      </c>
      <c r="BO7" s="38">
        <v>1258.43</v>
      </c>
      <c r="BP7" s="38">
        <v>1260.21</v>
      </c>
      <c r="BQ7" s="38" t="s">
        <v>102</v>
      </c>
      <c r="BR7" s="38" t="s">
        <v>102</v>
      </c>
      <c r="BS7" s="38" t="s">
        <v>102</v>
      </c>
      <c r="BT7" s="38" t="s">
        <v>102</v>
      </c>
      <c r="BU7" s="38">
        <v>95.85</v>
      </c>
      <c r="BV7" s="38" t="s">
        <v>102</v>
      </c>
      <c r="BW7" s="38" t="s">
        <v>102</v>
      </c>
      <c r="BX7" s="38" t="s">
        <v>102</v>
      </c>
      <c r="BY7" s="38" t="s">
        <v>102</v>
      </c>
      <c r="BZ7" s="38">
        <v>73.36</v>
      </c>
      <c r="CA7" s="38">
        <v>75.290000000000006</v>
      </c>
      <c r="CB7" s="38" t="s">
        <v>102</v>
      </c>
      <c r="CC7" s="38" t="s">
        <v>102</v>
      </c>
      <c r="CD7" s="38" t="s">
        <v>102</v>
      </c>
      <c r="CE7" s="38" t="s">
        <v>102</v>
      </c>
      <c r="CF7" s="38">
        <v>184.69</v>
      </c>
      <c r="CG7" s="38" t="s">
        <v>102</v>
      </c>
      <c r="CH7" s="38" t="s">
        <v>102</v>
      </c>
      <c r="CI7" s="38" t="s">
        <v>102</v>
      </c>
      <c r="CJ7" s="38" t="s">
        <v>102</v>
      </c>
      <c r="CK7" s="38">
        <v>224.88</v>
      </c>
      <c r="CL7" s="38">
        <v>215.41</v>
      </c>
      <c r="CM7" s="38" t="s">
        <v>102</v>
      </c>
      <c r="CN7" s="38" t="s">
        <v>102</v>
      </c>
      <c r="CO7" s="38" t="s">
        <v>102</v>
      </c>
      <c r="CP7" s="38" t="s">
        <v>102</v>
      </c>
      <c r="CQ7" s="38">
        <v>29.28</v>
      </c>
      <c r="CR7" s="38" t="s">
        <v>102</v>
      </c>
      <c r="CS7" s="38" t="s">
        <v>102</v>
      </c>
      <c r="CT7" s="38" t="s">
        <v>102</v>
      </c>
      <c r="CU7" s="38" t="s">
        <v>102</v>
      </c>
      <c r="CV7" s="38">
        <v>42.4</v>
      </c>
      <c r="CW7" s="38">
        <v>42.9</v>
      </c>
      <c r="CX7" s="38" t="s">
        <v>102</v>
      </c>
      <c r="CY7" s="38" t="s">
        <v>102</v>
      </c>
      <c r="CZ7" s="38" t="s">
        <v>102</v>
      </c>
      <c r="DA7" s="38" t="s">
        <v>102</v>
      </c>
      <c r="DB7" s="38">
        <v>64.44</v>
      </c>
      <c r="DC7" s="38" t="s">
        <v>102</v>
      </c>
      <c r="DD7" s="38" t="s">
        <v>102</v>
      </c>
      <c r="DE7" s="38" t="s">
        <v>102</v>
      </c>
      <c r="DF7" s="38" t="s">
        <v>102</v>
      </c>
      <c r="DG7" s="38">
        <v>84.19</v>
      </c>
      <c r="DH7" s="38">
        <v>84.75</v>
      </c>
      <c r="DI7" s="38" t="s">
        <v>102</v>
      </c>
      <c r="DJ7" s="38" t="s">
        <v>102</v>
      </c>
      <c r="DK7" s="38" t="s">
        <v>102</v>
      </c>
      <c r="DL7" s="38" t="s">
        <v>102</v>
      </c>
      <c r="DM7" s="38">
        <v>4.6100000000000003</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2022-01-13T06:43:33Z</cp:lastPrinted>
  <dcterms:created xsi:type="dcterms:W3CDTF">2021-12-03T07:28:22Z</dcterms:created>
  <dcterms:modified xsi:type="dcterms:W3CDTF">2022-02-02T05:35:43Z</dcterms:modified>
  <cp:category/>
</cp:coreProperties>
</file>