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6.0.6\上下水道課\水道課\53050_管理営業係\14_企業\1401_上水道\1401000_諸務\1301_水道事業照会回答関係書\01_庁内部局\02月_公営企業に係る経営比較分析表の分析等について（財政課）\R03\"/>
    </mc:Choice>
  </mc:AlternateContent>
  <workbookProtection workbookAlgorithmName="SHA-512" workbookHashValue="pVv2/bKfAvTwMQ74XK6UJoPGaULFNv8496LtpfbWMoFkfQUr4ownvOQ+1BACeXjNTJLE4KwqvEB7eLtC0thcWA==" workbookSaltValue="//A47tNcA5vQCpBepaUSBw==" workbookSpinCount="100000" lockStructure="1"/>
  <bookViews>
    <workbookView xWindow="0" yWindow="0" windowWidth="28800" windowHeight="124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P10" i="4"/>
  <c r="I10" i="4"/>
  <c r="AT8" i="4"/>
  <c r="AL8" i="4"/>
  <c r="W8" i="4"/>
  <c r="P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<sst xmlns="http://schemas.openxmlformats.org/spreadsheetml/2006/main" count="319" uniqueCount="117">
  <si>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</si>
  <si>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</si>
  <si>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</si>
  <si>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</si>
  <si>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</si>
  <si>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</si>
  <si>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</si>
  <si>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</si>
  <si>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</si>
  <si>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</si>
  <si>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</si>
  <si>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</si>
  <si>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</si>
  <si>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</si>
  <si>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</si>
  <si>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</si>
  <si>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</si>
  <si>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</si>
  <si>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</si>
  <si>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</si>
  <si>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</si>
  <si>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</si>
  <si>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</si>
  <si>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</si>
  <si>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</si>
  <si>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</si>
  <si>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</si>
  <si>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</si>
  <si>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</si>
  <si>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</si>
  <si>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</si>
  <si>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</si>
  <si>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</si>
  <si>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</si>
  <si>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</si>
  <si>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</si>
  <si>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</si>
  <si>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</si>
  <si>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</si>
  <si>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</si>
  <si>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</si>
  <si>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</si>
  <si>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</si>
  <si>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</si>
  <si>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</si>
  <si>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</si>
  <si>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</si>
  <si>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</si>
  <si>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</si>
  <si>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</si>
  <si>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</si>
  <si>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</si>
  <si>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</si>
  <si>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</si>
  <si>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</si>
  <si>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</si>
  <si>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</si>
  <si>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</si>
  <si>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</si>
  <si>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</si>
  <si>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</si>
  <si>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</si>
  <si>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</si>
  <si>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</si>
  <si>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</si>
  <si>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</si>
  <si>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</si>
  <si>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</si>
  <si>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</si>
  <si>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</si>
  <si>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</si>
  <si>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</si>
  <si>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</si>
  <si>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</si>
  <si>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</si>
  <si>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</si>
  <si>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</si>
  <si>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</si>
  <si>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</si>
  <si>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</si>
  <si>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</si>
  <si>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</si>
  <si>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</si>
  <si>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</si>
  <si>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</si>
  <si>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</si>
  <si>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</si>
  <si>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</si>
  <si>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</si>
  <si>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</si>
  <si>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</si>
  <si>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</si>
  <si>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</si>
  <si>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</si>
  <si>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</si>
  <si>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</si>
  <si>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</si>
  <si>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</si>
  <si>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</si>
  <si>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</si>
  <si>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</si>
  <si>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</si>
  <si>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</si>
  <si>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</si>
  <si>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</si>
  <si>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</si>
  <si>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</si>
  <si>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</si>
  <si>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</si>
  <si>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</si>
  <si>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</si>
  <si>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</si>
  <si>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</si>
  <si>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</si>
  <si>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事業の開始時期が平成10年で、現在のところ更新が必要となる資産はありませんが、耐用年数を考慮し、今後の更新計画を策定する必要があります。
②管路老朽化率、③管渠改善率：
　事業の開始時期が平成10年で、現在のところ更新が必要となる管渠はありませんが、耐用年数（50年）を考慮し、今後の更新計画を策定する必要があります。</t>
    <rPh sb="15" eb="17">
      <t>ジギョウ</t>
    </rPh>
    <rPh sb="44" eb="46">
      <t>シサン</t>
    </rPh>
    <phoneticPr fontId="4"/>
  </si>
  <si>
    <t>①経常収支比率：
　事業規模が小さく、使用料収入によって、施設の修繕費や維持管理費及び企業債支払利息等が賄えておらず、一般会計からの繰入金に依存している状況となっています。
②累積欠損金比率：
　一般会計から繰入金により、欠損金は発生していません。
③流動比率：
　流動負債は、主に建設改良に充てられた企業債の元金償還等となっているものの、使用料収入で賄うことができず、一般会計からの繰入金に依存している状況となっています。
④企業債残高対事業規模比率：
　類似団体の約２倍となっており、施設整備に投資した経費に対して、使用料収入で賄うことができず、一般会計からの繰入金に依存している状況となっています。
⑤経費回収率：
　水洗化率が77％程度であることに加え、使用料改定（消費税による改定を除く。）も平成17年から行っていないため、使用料収入も低迷しており、類似団体と同程度となっています。
⑥汚水処理原価：
　事業規模が小さく、処理区域内人口は過疎化とともに減少傾向にあり、水洗化率もほぼ横ばいであるため、有収水量（使用料徴収の対象となる汚水量）が伸び悩み、類似団体と比較して高くなっています。
⑦施設利用率：
　平成16年度に施設整備事業が完了し、60％程度となっており、類似団体と比較すると高い状況となっています。
⑧水洗化率：
　77％程度となっており、類似団体と比較すると低い状況となっています。</t>
    <rPh sb="1" eb="3">
      <t>ケイジョウ</t>
    </rPh>
    <rPh sb="3" eb="5">
      <t>シュウシ</t>
    </rPh>
    <rPh sb="5" eb="7">
      <t>ヒリツ</t>
    </rPh>
    <rPh sb="10" eb="12">
      <t>ジギョウ</t>
    </rPh>
    <rPh sb="12" eb="14">
      <t>キボ</t>
    </rPh>
    <rPh sb="15" eb="16">
      <t>チイ</t>
    </rPh>
    <rPh sb="34" eb="35">
      <t>ヒ</t>
    </rPh>
    <rPh sb="40" eb="41">
      <t>ヒ</t>
    </rPh>
    <rPh sb="46" eb="48">
      <t>シハラ</t>
    </rPh>
    <rPh sb="98" eb="100">
      <t>イッパン</t>
    </rPh>
    <rPh sb="100" eb="102">
      <t>カイケイ</t>
    </rPh>
    <rPh sb="104" eb="106">
      <t>クリイレ</t>
    </rPh>
    <rPh sb="106" eb="107">
      <t>キン</t>
    </rPh>
    <rPh sb="135" eb="137">
      <t>フサイ</t>
    </rPh>
    <rPh sb="139" eb="140">
      <t>オモ</t>
    </rPh>
    <rPh sb="141" eb="143">
      <t>ケンセツ</t>
    </rPh>
    <rPh sb="143" eb="145">
      <t>カイリョウ</t>
    </rPh>
    <rPh sb="146" eb="147">
      <t>ア</t>
    </rPh>
    <rPh sb="151" eb="153">
      <t>キギョウ</t>
    </rPh>
    <rPh sb="153" eb="154">
      <t>サイ</t>
    </rPh>
    <rPh sb="155" eb="157">
      <t>ガンキン</t>
    </rPh>
    <rPh sb="157" eb="159">
      <t>ショウカン</t>
    </rPh>
    <rPh sb="159" eb="160">
      <t>トウ</t>
    </rPh>
    <rPh sb="170" eb="173">
      <t>シヨウリョウ</t>
    </rPh>
    <rPh sb="173" eb="175">
      <t>シュウニュウ</t>
    </rPh>
    <rPh sb="176" eb="177">
      <t>マカナ</t>
    </rPh>
    <rPh sb="185" eb="187">
      <t>イッパン</t>
    </rPh>
    <rPh sb="187" eb="189">
      <t>カイケイ</t>
    </rPh>
    <rPh sb="192" eb="194">
      <t>クリイレ</t>
    </rPh>
    <rPh sb="194" eb="195">
      <t>キン</t>
    </rPh>
    <rPh sb="196" eb="198">
      <t>イゾン</t>
    </rPh>
    <rPh sb="202" eb="204">
      <t>ジョウキョウ</t>
    </rPh>
    <rPh sb="229" eb="231">
      <t>ルイジ</t>
    </rPh>
    <rPh sb="231" eb="233">
      <t>ダンタイ</t>
    </rPh>
    <rPh sb="234" eb="235">
      <t>ヤク</t>
    </rPh>
    <rPh sb="236" eb="237">
      <t>バイ</t>
    </rPh>
    <rPh sb="244" eb="246">
      <t>シセツ</t>
    </rPh>
    <rPh sb="246" eb="248">
      <t>セイビ</t>
    </rPh>
    <rPh sb="249" eb="251">
      <t>トウシ</t>
    </rPh>
    <rPh sb="253" eb="255">
      <t>ケイヒ</t>
    </rPh>
    <rPh sb="256" eb="257">
      <t>タイ</t>
    </rPh>
    <rPh sb="260" eb="263">
      <t>シヨウリョウ</t>
    </rPh>
    <rPh sb="263" eb="265">
      <t>シュウニュウ</t>
    </rPh>
    <rPh sb="266" eb="267">
      <t>マカナ</t>
    </rPh>
    <rPh sb="320" eb="322">
      <t>テイド</t>
    </rPh>
    <rPh sb="573" eb="575">
      <t>テイド</t>
    </rPh>
    <rPh sb="582" eb="584">
      <t>ルイジ</t>
    </rPh>
    <rPh sb="584" eb="586">
      <t>ダンタイ</t>
    </rPh>
    <rPh sb="587" eb="589">
      <t>ヒカク</t>
    </rPh>
    <rPh sb="592" eb="593">
      <t>ヒク</t>
    </rPh>
    <rPh sb="594" eb="596">
      <t>ジョウキョウ</t>
    </rPh>
    <phoneticPr fontId="4"/>
  </si>
  <si>
    <r>
      <t>　集落排水施設の整備は、平成16年度に完了し、水洗化率は、徐々に増加しているものの77％前後と低迷しています。これは事業計画に基づいて建設した汚水処理場等が処理能力の77％しか活用されず、23％分が余剰能力となっている状態です。
　今後も快適な住環境を維持するため、令和６年度には、隣接する特定環境保全公共下水道との統合を予定しており、施設の</t>
    </r>
    <r>
      <rPr>
        <sz val="11"/>
        <rFont val="ＭＳ ゴシック"/>
        <family val="3"/>
        <charset val="128"/>
      </rPr>
      <t>施設更新や維持管理に係る経費の低減化を図っていくこととしています。</t>
    </r>
    <rPh sb="109" eb="111">
      <t>ジョウタイ</t>
    </rPh>
    <rPh sb="133" eb="135">
      <t>レイワ</t>
    </rPh>
    <rPh sb="136" eb="138">
      <t>ネンド</t>
    </rPh>
    <rPh sb="141" eb="143">
      <t>リンセツ</t>
    </rPh>
    <rPh sb="145" eb="147">
      <t>トクテイ</t>
    </rPh>
    <rPh sb="147" eb="149">
      <t>カンキョウ</t>
    </rPh>
    <rPh sb="149" eb="151">
      <t>ホゼン</t>
    </rPh>
    <rPh sb="151" eb="153">
      <t>コウキョウ</t>
    </rPh>
    <rPh sb="153" eb="156">
      <t>ゲスイドウ</t>
    </rPh>
    <rPh sb="158" eb="160">
      <t>トウゴウ</t>
    </rPh>
    <rPh sb="168" eb="170">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</si>
</sst>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599-4CB9-AF34-B7062819CBBE}"/>
            </c:ext>
          </c:extLst>
        </c:ser>
        <c:dLbls>
          <c:showLegendKey val="0"/>
          <c:showVal val="0"/>
          <c:showCatName val="0"/>
          <c:showSerName val="0"/>
          <c:showPercent val="0"/>
          <c:showBubbleSize val="0"/>
        </c:dLbls>
        <c:gapWidth val="150"/>
        <c:axId val="107937128"/>
        <c:axId val="10793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xmlns:c16r2="http://schemas.microsoft.com/office/drawing/2015/06/chart">
            <c:ext xmlns:c16="http://schemas.microsoft.com/office/drawing/2014/chart" uri="{C3380CC4-5D6E-409C-BE32-E72D297353CC}">
              <c16:uniqueId val="{00000001-C599-4CB9-AF34-B7062819CBBE}"/>
            </c:ext>
          </c:extLst>
        </c:ser>
        <c:dLbls>
          <c:showLegendKey val="0"/>
          <c:showVal val="0"/>
          <c:showCatName val="0"/>
          <c:showSerName val="0"/>
          <c:showPercent val="0"/>
          <c:showBubbleSize val="0"/>
        </c:dLbls>
        <c:marker val="1"/>
        <c:smooth val="0"/>
        <c:axId val="107937128"/>
        <c:axId val="107937520"/>
      </c:lineChart>
      <c:dateAx>
        <c:axId val="107937128"/>
        <c:scaling>
          <c:orientation val="minMax"/>
        </c:scaling>
        <c:delete val="1"/>
        <c:axPos val="b"/>
        <c:numFmt formatCode="&quot;H&quot;yy" sourceLinked="1"/>
        <c:majorTickMark val="none"/>
        <c:minorTickMark val="none"/>
        <c:tickLblPos val="none"/>
        <c:crossAx val="107937520"/>
        <c:crosses val="autoZero"/>
        <c:auto val="1"/>
        <c:lblOffset val="100"/>
        <c:baseTimeUnit val="years"/>
      </c:dateAx>
      <c:valAx>
        <c:axId val="10793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3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58.13</c:v>
                </c:pt>
              </c:numCache>
            </c:numRef>
          </c:val>
          <c:extLst xmlns:c16r2="http://schemas.microsoft.com/office/drawing/2015/06/chart">
            <c:ext xmlns:c16="http://schemas.microsoft.com/office/drawing/2014/chart" uri="{C3380CC4-5D6E-409C-BE32-E72D297353CC}">
              <c16:uniqueId val="{00000000-1B67-4692-9F4B-71092A513B02}"/>
            </c:ext>
          </c:extLst>
        </c:ser>
        <c:dLbls>
          <c:showLegendKey val="0"/>
          <c:showVal val="0"/>
          <c:showCatName val="0"/>
          <c:showSerName val="0"/>
          <c:showPercent val="0"/>
          <c:showBubbleSize val="0"/>
        </c:dLbls>
        <c:gapWidth val="150"/>
        <c:axId val="329127184"/>
        <c:axId val="3291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xmlns:c16r2="http://schemas.microsoft.com/office/drawing/2015/06/chart">
            <c:ext xmlns:c16="http://schemas.microsoft.com/office/drawing/2014/chart" uri="{C3380CC4-5D6E-409C-BE32-E72D297353CC}">
              <c16:uniqueId val="{00000001-1B67-4692-9F4B-71092A513B02}"/>
            </c:ext>
          </c:extLst>
        </c:ser>
        <c:dLbls>
          <c:showLegendKey val="0"/>
          <c:showVal val="0"/>
          <c:showCatName val="0"/>
          <c:showSerName val="0"/>
          <c:showPercent val="0"/>
          <c:showBubbleSize val="0"/>
        </c:dLbls>
        <c:marker val="1"/>
        <c:smooth val="0"/>
        <c:axId val="329127184"/>
        <c:axId val="329127968"/>
      </c:lineChart>
      <c:dateAx>
        <c:axId val="329127184"/>
        <c:scaling>
          <c:orientation val="minMax"/>
        </c:scaling>
        <c:delete val="1"/>
        <c:axPos val="b"/>
        <c:numFmt formatCode="&quot;H&quot;yy" sourceLinked="1"/>
        <c:majorTickMark val="none"/>
        <c:minorTickMark val="none"/>
        <c:tickLblPos val="none"/>
        <c:crossAx val="329127968"/>
        <c:crosses val="autoZero"/>
        <c:auto val="1"/>
        <c:lblOffset val="100"/>
        <c:baseTimeUnit val="years"/>
      </c:dateAx>
      <c:valAx>
        <c:axId val="3291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2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77.61</c:v>
                </c:pt>
              </c:numCache>
            </c:numRef>
          </c:val>
          <c:extLst xmlns:c16r2="http://schemas.microsoft.com/office/drawing/2015/06/chart">
            <c:ext xmlns:c16="http://schemas.microsoft.com/office/drawing/2014/chart" uri="{C3380CC4-5D6E-409C-BE32-E72D297353CC}">
              <c16:uniqueId val="{00000000-8F43-4F19-AFC5-24956E81BC15}"/>
            </c:ext>
          </c:extLst>
        </c:ser>
        <c:dLbls>
          <c:showLegendKey val="0"/>
          <c:showVal val="0"/>
          <c:showCatName val="0"/>
          <c:showSerName val="0"/>
          <c:showPercent val="0"/>
          <c:showBubbleSize val="0"/>
        </c:dLbls>
        <c:gapWidth val="150"/>
        <c:axId val="329127576"/>
        <c:axId val="32912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xmlns:c16r2="http://schemas.microsoft.com/office/drawing/2015/06/chart">
            <c:ext xmlns:c16="http://schemas.microsoft.com/office/drawing/2014/chart" uri="{C3380CC4-5D6E-409C-BE32-E72D297353CC}">
              <c16:uniqueId val="{00000001-8F43-4F19-AFC5-24956E81BC15}"/>
            </c:ext>
          </c:extLst>
        </c:ser>
        <c:dLbls>
          <c:showLegendKey val="0"/>
          <c:showVal val="0"/>
          <c:showCatName val="0"/>
          <c:showSerName val="0"/>
          <c:showPercent val="0"/>
          <c:showBubbleSize val="0"/>
        </c:dLbls>
        <c:marker val="1"/>
        <c:smooth val="0"/>
        <c:axId val="329127576"/>
        <c:axId val="329128360"/>
      </c:lineChart>
      <c:dateAx>
        <c:axId val="329127576"/>
        <c:scaling>
          <c:orientation val="minMax"/>
        </c:scaling>
        <c:delete val="1"/>
        <c:axPos val="b"/>
        <c:numFmt formatCode="&quot;H&quot;yy" sourceLinked="1"/>
        <c:majorTickMark val="none"/>
        <c:minorTickMark val="none"/>
        <c:tickLblPos val="none"/>
        <c:crossAx val="329128360"/>
        <c:crosses val="autoZero"/>
        <c:auto val="1"/>
        <c:lblOffset val="100"/>
        <c:baseTimeUnit val="years"/>
      </c:dateAx>
      <c:valAx>
        <c:axId val="32912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2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99.3</c:v>
                </c:pt>
              </c:numCache>
            </c:numRef>
          </c:val>
          <c:extLst xmlns:c16r2="http://schemas.microsoft.com/office/drawing/2015/06/chart">
            <c:ext xmlns:c16="http://schemas.microsoft.com/office/drawing/2014/chart" uri="{C3380CC4-5D6E-409C-BE32-E72D297353CC}">
              <c16:uniqueId val="{00000000-1833-48CF-BF6F-0305682BD64A}"/>
            </c:ext>
          </c:extLst>
        </c:ser>
        <c:dLbls>
          <c:showLegendKey val="0"/>
          <c:showVal val="0"/>
          <c:showCatName val="0"/>
          <c:showSerName val="0"/>
          <c:showPercent val="0"/>
          <c:showBubbleSize val="0"/>
        </c:dLbls>
        <c:gapWidth val="150"/>
        <c:axId val="107933600"/>
        <c:axId val="10793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xmlns:c16r2="http://schemas.microsoft.com/office/drawing/2015/06/chart">
            <c:ext xmlns:c16="http://schemas.microsoft.com/office/drawing/2014/chart" uri="{C3380CC4-5D6E-409C-BE32-E72D297353CC}">
              <c16:uniqueId val="{00000001-1833-48CF-BF6F-0305682BD64A}"/>
            </c:ext>
          </c:extLst>
        </c:ser>
        <c:dLbls>
          <c:showLegendKey val="0"/>
          <c:showVal val="0"/>
          <c:showCatName val="0"/>
          <c:showSerName val="0"/>
          <c:showPercent val="0"/>
          <c:showBubbleSize val="0"/>
        </c:dLbls>
        <c:marker val="1"/>
        <c:smooth val="0"/>
        <c:axId val="107933600"/>
        <c:axId val="107938696"/>
      </c:lineChart>
      <c:dateAx>
        <c:axId val="107933600"/>
        <c:scaling>
          <c:orientation val="minMax"/>
        </c:scaling>
        <c:delete val="1"/>
        <c:axPos val="b"/>
        <c:numFmt formatCode="&quot;H&quot;yy" sourceLinked="1"/>
        <c:majorTickMark val="none"/>
        <c:minorTickMark val="none"/>
        <c:tickLblPos val="none"/>
        <c:crossAx val="107938696"/>
        <c:crosses val="autoZero"/>
        <c:auto val="1"/>
        <c:lblOffset val="100"/>
        <c:baseTimeUnit val="years"/>
      </c:dateAx>
      <c:valAx>
        <c:axId val="10793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4.21</c:v>
                </c:pt>
              </c:numCache>
            </c:numRef>
          </c:val>
          <c:extLst xmlns:c16r2="http://schemas.microsoft.com/office/drawing/2015/06/chart">
            <c:ext xmlns:c16="http://schemas.microsoft.com/office/drawing/2014/chart" uri="{C3380CC4-5D6E-409C-BE32-E72D297353CC}">
              <c16:uniqueId val="{00000000-C924-4F5B-B761-38FB8B8DDFBD}"/>
            </c:ext>
          </c:extLst>
        </c:ser>
        <c:dLbls>
          <c:showLegendKey val="0"/>
          <c:showVal val="0"/>
          <c:showCatName val="0"/>
          <c:showSerName val="0"/>
          <c:showPercent val="0"/>
          <c:showBubbleSize val="0"/>
        </c:dLbls>
        <c:gapWidth val="150"/>
        <c:axId val="107933992"/>
        <c:axId val="10793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xmlns:c16r2="http://schemas.microsoft.com/office/drawing/2015/06/chart">
            <c:ext xmlns:c16="http://schemas.microsoft.com/office/drawing/2014/chart" uri="{C3380CC4-5D6E-409C-BE32-E72D297353CC}">
              <c16:uniqueId val="{00000001-C924-4F5B-B761-38FB8B8DDFBD}"/>
            </c:ext>
          </c:extLst>
        </c:ser>
        <c:dLbls>
          <c:showLegendKey val="0"/>
          <c:showVal val="0"/>
          <c:showCatName val="0"/>
          <c:showSerName val="0"/>
          <c:showPercent val="0"/>
          <c:showBubbleSize val="0"/>
        </c:dLbls>
        <c:marker val="1"/>
        <c:smooth val="0"/>
        <c:axId val="107933992"/>
        <c:axId val="107935168"/>
      </c:lineChart>
      <c:dateAx>
        <c:axId val="107933992"/>
        <c:scaling>
          <c:orientation val="minMax"/>
        </c:scaling>
        <c:delete val="1"/>
        <c:axPos val="b"/>
        <c:numFmt formatCode="&quot;H&quot;yy" sourceLinked="1"/>
        <c:majorTickMark val="none"/>
        <c:minorTickMark val="none"/>
        <c:tickLblPos val="none"/>
        <c:crossAx val="107935168"/>
        <c:crosses val="autoZero"/>
        <c:auto val="1"/>
        <c:lblOffset val="100"/>
        <c:baseTimeUnit val="years"/>
      </c:dateAx>
      <c:valAx>
        <c:axId val="1079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3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9EC-47A3-A10D-DAEBC502D187}"/>
            </c:ext>
          </c:extLst>
        </c:ser>
        <c:dLbls>
          <c:showLegendKey val="0"/>
          <c:showVal val="0"/>
          <c:showCatName val="0"/>
          <c:showSerName val="0"/>
          <c:showPercent val="0"/>
          <c:showBubbleSize val="0"/>
        </c:dLbls>
        <c:gapWidth val="150"/>
        <c:axId val="328827704"/>
        <c:axId val="32882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19EC-47A3-A10D-DAEBC502D187}"/>
            </c:ext>
          </c:extLst>
        </c:ser>
        <c:dLbls>
          <c:showLegendKey val="0"/>
          <c:showVal val="0"/>
          <c:showCatName val="0"/>
          <c:showSerName val="0"/>
          <c:showPercent val="0"/>
          <c:showBubbleSize val="0"/>
        </c:dLbls>
        <c:marker val="1"/>
        <c:smooth val="0"/>
        <c:axId val="328827704"/>
        <c:axId val="328829664"/>
      </c:lineChart>
      <c:dateAx>
        <c:axId val="328827704"/>
        <c:scaling>
          <c:orientation val="minMax"/>
        </c:scaling>
        <c:delete val="1"/>
        <c:axPos val="b"/>
        <c:numFmt formatCode="&quot;H&quot;yy" sourceLinked="1"/>
        <c:majorTickMark val="none"/>
        <c:minorTickMark val="none"/>
        <c:tickLblPos val="none"/>
        <c:crossAx val="328829664"/>
        <c:crosses val="autoZero"/>
        <c:auto val="1"/>
        <c:lblOffset val="100"/>
        <c:baseTimeUnit val="years"/>
      </c:dateAx>
      <c:valAx>
        <c:axId val="3288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82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1B0-4090-8406-032AC1FD9401}"/>
            </c:ext>
          </c:extLst>
        </c:ser>
        <c:dLbls>
          <c:showLegendKey val="0"/>
          <c:showVal val="0"/>
          <c:showCatName val="0"/>
          <c:showSerName val="0"/>
          <c:showPercent val="0"/>
          <c:showBubbleSize val="0"/>
        </c:dLbls>
        <c:gapWidth val="150"/>
        <c:axId val="328827312"/>
        <c:axId val="32883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xmlns:c16r2="http://schemas.microsoft.com/office/drawing/2015/06/chart">
            <c:ext xmlns:c16="http://schemas.microsoft.com/office/drawing/2014/chart" uri="{C3380CC4-5D6E-409C-BE32-E72D297353CC}">
              <c16:uniqueId val="{00000001-E1B0-4090-8406-032AC1FD9401}"/>
            </c:ext>
          </c:extLst>
        </c:ser>
        <c:dLbls>
          <c:showLegendKey val="0"/>
          <c:showVal val="0"/>
          <c:showCatName val="0"/>
          <c:showSerName val="0"/>
          <c:showPercent val="0"/>
          <c:showBubbleSize val="0"/>
        </c:dLbls>
        <c:marker val="1"/>
        <c:smooth val="0"/>
        <c:axId val="328827312"/>
        <c:axId val="328831624"/>
      </c:lineChart>
      <c:dateAx>
        <c:axId val="328827312"/>
        <c:scaling>
          <c:orientation val="minMax"/>
        </c:scaling>
        <c:delete val="1"/>
        <c:axPos val="b"/>
        <c:numFmt formatCode="&quot;H&quot;yy" sourceLinked="1"/>
        <c:majorTickMark val="none"/>
        <c:minorTickMark val="none"/>
        <c:tickLblPos val="none"/>
        <c:crossAx val="328831624"/>
        <c:crosses val="autoZero"/>
        <c:auto val="1"/>
        <c:lblOffset val="100"/>
        <c:baseTimeUnit val="years"/>
      </c:dateAx>
      <c:valAx>
        <c:axId val="32883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82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92.18</c:v>
                </c:pt>
              </c:numCache>
            </c:numRef>
          </c:val>
          <c:extLst xmlns:c16r2="http://schemas.microsoft.com/office/drawing/2015/06/chart">
            <c:ext xmlns:c16="http://schemas.microsoft.com/office/drawing/2014/chart" uri="{C3380CC4-5D6E-409C-BE32-E72D297353CC}">
              <c16:uniqueId val="{00000000-7689-46B6-9577-03ABB10A15A3}"/>
            </c:ext>
          </c:extLst>
        </c:ser>
        <c:dLbls>
          <c:showLegendKey val="0"/>
          <c:showVal val="0"/>
          <c:showCatName val="0"/>
          <c:showSerName val="0"/>
          <c:showPercent val="0"/>
          <c:showBubbleSize val="0"/>
        </c:dLbls>
        <c:gapWidth val="150"/>
        <c:axId val="328833192"/>
        <c:axId val="32882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xmlns:c16r2="http://schemas.microsoft.com/office/drawing/2015/06/chart">
            <c:ext xmlns:c16="http://schemas.microsoft.com/office/drawing/2014/chart" uri="{C3380CC4-5D6E-409C-BE32-E72D297353CC}">
              <c16:uniqueId val="{00000001-7689-46B6-9577-03ABB10A15A3}"/>
            </c:ext>
          </c:extLst>
        </c:ser>
        <c:dLbls>
          <c:showLegendKey val="0"/>
          <c:showVal val="0"/>
          <c:showCatName val="0"/>
          <c:showSerName val="0"/>
          <c:showPercent val="0"/>
          <c:showBubbleSize val="0"/>
        </c:dLbls>
        <c:marker val="1"/>
        <c:smooth val="0"/>
        <c:axId val="328833192"/>
        <c:axId val="328826528"/>
      </c:lineChart>
      <c:dateAx>
        <c:axId val="328833192"/>
        <c:scaling>
          <c:orientation val="minMax"/>
        </c:scaling>
        <c:delete val="1"/>
        <c:axPos val="b"/>
        <c:numFmt formatCode="&quot;H&quot;yy" sourceLinked="1"/>
        <c:majorTickMark val="none"/>
        <c:minorTickMark val="none"/>
        <c:tickLblPos val="none"/>
        <c:crossAx val="328826528"/>
        <c:crosses val="autoZero"/>
        <c:auto val="1"/>
        <c:lblOffset val="100"/>
        <c:baseTimeUnit val="years"/>
      </c:dateAx>
      <c:valAx>
        <c:axId val="3288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83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1542.81</c:v>
                </c:pt>
              </c:numCache>
            </c:numRef>
          </c:val>
          <c:extLst xmlns:c16r2="http://schemas.microsoft.com/office/drawing/2015/06/chart">
            <c:ext xmlns:c16="http://schemas.microsoft.com/office/drawing/2014/chart" uri="{C3380CC4-5D6E-409C-BE32-E72D297353CC}">
              <c16:uniqueId val="{00000000-B365-4EA9-AC92-E27F3F57005F}"/>
            </c:ext>
          </c:extLst>
        </c:ser>
        <c:dLbls>
          <c:showLegendKey val="0"/>
          <c:showVal val="0"/>
          <c:showCatName val="0"/>
          <c:showSerName val="0"/>
          <c:showPercent val="0"/>
          <c:showBubbleSize val="0"/>
        </c:dLbls>
        <c:gapWidth val="150"/>
        <c:axId val="328825744"/>
        <c:axId val="32882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xmlns:c16r2="http://schemas.microsoft.com/office/drawing/2015/06/chart">
            <c:ext xmlns:c16="http://schemas.microsoft.com/office/drawing/2014/chart" uri="{C3380CC4-5D6E-409C-BE32-E72D297353CC}">
              <c16:uniqueId val="{00000001-B365-4EA9-AC92-E27F3F57005F}"/>
            </c:ext>
          </c:extLst>
        </c:ser>
        <c:dLbls>
          <c:showLegendKey val="0"/>
          <c:showVal val="0"/>
          <c:showCatName val="0"/>
          <c:showSerName val="0"/>
          <c:showPercent val="0"/>
          <c:showBubbleSize val="0"/>
        </c:dLbls>
        <c:marker val="1"/>
        <c:smooth val="0"/>
        <c:axId val="328825744"/>
        <c:axId val="328829272"/>
      </c:lineChart>
      <c:dateAx>
        <c:axId val="328825744"/>
        <c:scaling>
          <c:orientation val="minMax"/>
        </c:scaling>
        <c:delete val="1"/>
        <c:axPos val="b"/>
        <c:numFmt formatCode="&quot;H&quot;yy" sourceLinked="1"/>
        <c:majorTickMark val="none"/>
        <c:minorTickMark val="none"/>
        <c:tickLblPos val="none"/>
        <c:crossAx val="328829272"/>
        <c:crosses val="autoZero"/>
        <c:auto val="1"/>
        <c:lblOffset val="100"/>
        <c:baseTimeUnit val="years"/>
      </c:dateAx>
      <c:valAx>
        <c:axId val="32882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82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50.96</c:v>
                </c:pt>
              </c:numCache>
            </c:numRef>
          </c:val>
          <c:extLst xmlns:c16r2="http://schemas.microsoft.com/office/drawing/2015/06/chart">
            <c:ext xmlns:c16="http://schemas.microsoft.com/office/drawing/2014/chart" uri="{C3380CC4-5D6E-409C-BE32-E72D297353CC}">
              <c16:uniqueId val="{00000000-8B98-4712-A301-4ED908440849}"/>
            </c:ext>
          </c:extLst>
        </c:ser>
        <c:dLbls>
          <c:showLegendKey val="0"/>
          <c:showVal val="0"/>
          <c:showCatName val="0"/>
          <c:showSerName val="0"/>
          <c:showPercent val="0"/>
          <c:showBubbleSize val="0"/>
        </c:dLbls>
        <c:gapWidth val="150"/>
        <c:axId val="328826136"/>
        <c:axId val="32883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xmlns:c16r2="http://schemas.microsoft.com/office/drawing/2015/06/chart">
            <c:ext xmlns:c16="http://schemas.microsoft.com/office/drawing/2014/chart" uri="{C3380CC4-5D6E-409C-BE32-E72D297353CC}">
              <c16:uniqueId val="{00000001-8B98-4712-A301-4ED908440849}"/>
            </c:ext>
          </c:extLst>
        </c:ser>
        <c:dLbls>
          <c:showLegendKey val="0"/>
          <c:showVal val="0"/>
          <c:showCatName val="0"/>
          <c:showSerName val="0"/>
          <c:showPercent val="0"/>
          <c:showBubbleSize val="0"/>
        </c:dLbls>
        <c:marker val="1"/>
        <c:smooth val="0"/>
        <c:axId val="328826136"/>
        <c:axId val="328830448"/>
      </c:lineChart>
      <c:dateAx>
        <c:axId val="328826136"/>
        <c:scaling>
          <c:orientation val="minMax"/>
        </c:scaling>
        <c:delete val="1"/>
        <c:axPos val="b"/>
        <c:numFmt formatCode="&quot;H&quot;yy" sourceLinked="1"/>
        <c:majorTickMark val="none"/>
        <c:minorTickMark val="none"/>
        <c:tickLblPos val="none"/>
        <c:crossAx val="328830448"/>
        <c:crosses val="autoZero"/>
        <c:auto val="1"/>
        <c:lblOffset val="100"/>
        <c:baseTimeUnit val="years"/>
      </c:dateAx>
      <c:valAx>
        <c:axId val="32883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82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291.31</c:v>
                </c:pt>
              </c:numCache>
            </c:numRef>
          </c:val>
          <c:extLst xmlns:c16r2="http://schemas.microsoft.com/office/drawing/2015/06/chart">
            <c:ext xmlns:c16="http://schemas.microsoft.com/office/drawing/2014/chart" uri="{C3380CC4-5D6E-409C-BE32-E72D297353CC}">
              <c16:uniqueId val="{00000000-3B23-4EC0-AD5E-E7D918877BA8}"/>
            </c:ext>
          </c:extLst>
        </c:ser>
        <c:dLbls>
          <c:showLegendKey val="0"/>
          <c:showVal val="0"/>
          <c:showCatName val="0"/>
          <c:showSerName val="0"/>
          <c:showPercent val="0"/>
          <c:showBubbleSize val="0"/>
        </c:dLbls>
        <c:gapWidth val="150"/>
        <c:axId val="329125224"/>
        <c:axId val="32912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xmlns:c16r2="http://schemas.microsoft.com/office/drawing/2015/06/chart">
            <c:ext xmlns:c16="http://schemas.microsoft.com/office/drawing/2014/chart" uri="{C3380CC4-5D6E-409C-BE32-E72D297353CC}">
              <c16:uniqueId val="{00000001-3B23-4EC0-AD5E-E7D918877BA8}"/>
            </c:ext>
          </c:extLst>
        </c:ser>
        <c:dLbls>
          <c:showLegendKey val="0"/>
          <c:showVal val="0"/>
          <c:showCatName val="0"/>
          <c:showSerName val="0"/>
          <c:showPercent val="0"/>
          <c:showBubbleSize val="0"/>
        </c:dLbls>
        <c:marker val="1"/>
        <c:smooth val="0"/>
        <c:axId val="329125224"/>
        <c:axId val="329125616"/>
      </c:lineChart>
      <c:dateAx>
        <c:axId val="329125224"/>
        <c:scaling>
          <c:orientation val="minMax"/>
        </c:scaling>
        <c:delete val="1"/>
        <c:axPos val="b"/>
        <c:numFmt formatCode="&quot;H&quot;yy" sourceLinked="1"/>
        <c:majorTickMark val="none"/>
        <c:minorTickMark val="none"/>
        <c:tickLblPos val="none"/>
        <c:crossAx val="329125616"/>
        <c:crosses val="autoZero"/>
        <c:auto val="1"/>
        <c:lblOffset val="100"/>
        <c:baseTimeUnit val="years"/>
      </c:dateAx>
      <c:valAx>
        <c:axId val="32912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2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49" zoomScale="115" zoomScaleNormal="115" workbookViewId="0">
      <selection activeCell="BD80" sqref="BD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豊後高田市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22433</v>
      </c>
      <c r="AM8" s="75"/>
      <c r="AN8" s="75"/>
      <c r="AO8" s="75"/>
      <c r="AP8" s="75"/>
      <c r="AQ8" s="75"/>
      <c r="AR8" s="75"/>
      <c r="AS8" s="75"/>
      <c r="AT8" s="74">
        <f>データ!T6</f>
        <v>206.24</v>
      </c>
      <c r="AU8" s="74"/>
      <c r="AV8" s="74"/>
      <c r="AW8" s="74"/>
      <c r="AX8" s="74"/>
      <c r="AY8" s="74"/>
      <c r="AZ8" s="74"/>
      <c r="BA8" s="74"/>
      <c r="BB8" s="74">
        <f>データ!U6</f>
        <v>108.77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83.23</v>
      </c>
      <c r="J10" s="74"/>
      <c r="K10" s="74"/>
      <c r="L10" s="74"/>
      <c r="M10" s="74"/>
      <c r="N10" s="74"/>
      <c r="O10" s="74"/>
      <c r="P10" s="74">
        <f>データ!P6</f>
        <v>3.24</v>
      </c>
      <c r="Q10" s="74"/>
      <c r="R10" s="74"/>
      <c r="S10" s="74"/>
      <c r="T10" s="74"/>
      <c r="U10" s="74"/>
      <c r="V10" s="74"/>
      <c r="W10" s="74">
        <f>データ!Q6</f>
        <v>82.82</v>
      </c>
      <c r="X10" s="74"/>
      <c r="Y10" s="74"/>
      <c r="Z10" s="74"/>
      <c r="AA10" s="74"/>
      <c r="AB10" s="74"/>
      <c r="AC10" s="74"/>
      <c r="AD10" s="75">
        <f>データ!R6</f>
        <v>2940</v>
      </c>
      <c r="AE10" s="75"/>
      <c r="AF10" s="75"/>
      <c r="AG10" s="75"/>
      <c r="AH10" s="75"/>
      <c r="AI10" s="75"/>
      <c r="AJ10" s="75"/>
      <c r="AK10" s="2"/>
      <c r="AL10" s="75">
        <f>データ!V6</f>
        <v>728</v>
      </c>
      <c r="AM10" s="75"/>
      <c r="AN10" s="75"/>
      <c r="AO10" s="75"/>
      <c r="AP10" s="75"/>
      <c r="AQ10" s="75"/>
      <c r="AR10" s="75"/>
      <c r="AS10" s="75"/>
      <c r="AT10" s="74">
        <f>データ!W6</f>
        <v>0.43</v>
      </c>
      <c r="AU10" s="74"/>
      <c r="AV10" s="74"/>
      <c r="AW10" s="74"/>
      <c r="AX10" s="74"/>
      <c r="AY10" s="74"/>
      <c r="AZ10" s="74"/>
      <c r="BA10" s="74"/>
      <c r="BB10" s="74">
        <f>データ!X6</f>
        <v>1693.02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deI+AFbAElKAk4pCPcuifTKw50u8w076YjShwzlXQ1UcaWW5+Ua8U91EO4DAPibZy8asibmpZjImIWK9EKwlcg==" saltValue="nK4/IalZFikVafWnVHIQ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442097</v>
      </c>
      <c r="D6" s="33">
        <f t="shared" si="3"/>
        <v>46</v>
      </c>
      <c r="E6" s="33">
        <f t="shared" si="3"/>
        <v>17</v>
      </c>
      <c r="F6" s="33">
        <f t="shared" si="3"/>
        <v>5</v>
      </c>
      <c r="G6" s="33">
        <f t="shared" si="3"/>
        <v>0</v>
      </c>
      <c r="H6" s="33" t="str">
        <f t="shared" si="3"/>
        <v>大分県　豊後高田市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83.23</v>
      </c>
      <c r="P6" s="34">
        <f t="shared" si="3"/>
        <v>3.24</v>
      </c>
      <c r="Q6" s="34">
        <f t="shared" si="3"/>
        <v>82.82</v>
      </c>
      <c r="R6" s="34">
        <f t="shared" si="3"/>
        <v>2940</v>
      </c>
      <c r="S6" s="34">
        <f t="shared" si="3"/>
        <v>22433</v>
      </c>
      <c r="T6" s="34">
        <f t="shared" si="3"/>
        <v>206.24</v>
      </c>
      <c r="U6" s="34">
        <f t="shared" si="3"/>
        <v>108.77</v>
      </c>
      <c r="V6" s="34">
        <f t="shared" si="3"/>
        <v>728</v>
      </c>
      <c r="W6" s="34">
        <f t="shared" si="3"/>
        <v>0.43</v>
      </c>
      <c r="X6" s="34">
        <f t="shared" si="3"/>
        <v>1693.02</v>
      </c>
      <c r="Y6" s="35" t="str">
        <f>IF(Y7="",NA(),Y7)</f>
        <v>-</v>
      </c>
      <c r="Z6" s="35" t="str">
        <f t="shared" ref="Z6:AH6" si="4">IF(Z7="",NA(),Z7)</f>
        <v>-</v>
      </c>
      <c r="AA6" s="35" t="str">
        <f t="shared" si="4"/>
        <v>-</v>
      </c>
      <c r="AB6" s="35" t="str">
        <f t="shared" si="4"/>
        <v>-</v>
      </c>
      <c r="AC6" s="35">
        <f t="shared" si="4"/>
        <v>99.3</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92.18</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1542.81</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50.96</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291.31</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58.13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77.61</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4.21</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442097</v>
      </c>
      <c r="D7" s="37">
        <v>46</v>
      </c>
      <c r="E7" s="37">
        <v>17</v>
      </c>
      <c r="F7" s="37">
        <v>5</v>
      </c>
      <c r="G7" s="37">
        <v>0</v>
      </c>
      <c r="H7" s="37" t="s">
        <v>96</v>
      </c>
      <c r="I7" s="37" t="s">
        <v>97</v>
      </c>
      <c r="J7" s="37" t="s">
        <v>98</v>
      </c>
      <c r="K7" s="37" t="s">
        <v>99</v>
      </c>
      <c r="L7" s="37" t="s">
        <v>100</v>
      </c>
      <c r="M7" s="37" t="s">
        <v>101</v>
      </c>
      <c r="N7" s="38" t="s">
        <v>102</v>
      </c>
      <c r="O7" s="38">
        <v>83.23</v>
      </c>
      <c r="P7" s="38">
        <v>3.24</v>
      </c>
      <c r="Q7" s="38">
        <v>82.82</v>
      </c>
      <c r="R7" s="38">
        <v>2940</v>
      </c>
      <c r="S7" s="38">
        <v>22433</v>
      </c>
      <c r="T7" s="38">
        <v>206.24</v>
      </c>
      <c r="U7" s="38">
        <v>108.77</v>
      </c>
      <c r="V7" s="38">
        <v>728</v>
      </c>
      <c r="W7" s="38">
        <v>0.43</v>
      </c>
      <c r="X7" s="38">
        <v>1693.02</v>
      </c>
      <c r="Y7" s="38" t="s">
        <v>102</v>
      </c>
      <c r="Z7" s="38" t="s">
        <v>102</v>
      </c>
      <c r="AA7" s="38" t="s">
        <v>102</v>
      </c>
      <c r="AB7" s="38" t="s">
        <v>102</v>
      </c>
      <c r="AC7" s="38">
        <v>99.3</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92.18</v>
      </c>
      <c r="AZ7" s="38" t="s">
        <v>102</v>
      </c>
      <c r="BA7" s="38" t="s">
        <v>102</v>
      </c>
      <c r="BB7" s="38" t="s">
        <v>102</v>
      </c>
      <c r="BC7" s="38" t="s">
        <v>102</v>
      </c>
      <c r="BD7" s="38">
        <v>29.13</v>
      </c>
      <c r="BE7" s="38">
        <v>32.799999999999997</v>
      </c>
      <c r="BF7" s="38" t="s">
        <v>102</v>
      </c>
      <c r="BG7" s="38" t="s">
        <v>102</v>
      </c>
      <c r="BH7" s="38" t="s">
        <v>102</v>
      </c>
      <c r="BI7" s="38" t="s">
        <v>102</v>
      </c>
      <c r="BJ7" s="38">
        <v>1542.81</v>
      </c>
      <c r="BK7" s="38" t="s">
        <v>102</v>
      </c>
      <c r="BL7" s="38" t="s">
        <v>102</v>
      </c>
      <c r="BM7" s="38" t="s">
        <v>102</v>
      </c>
      <c r="BN7" s="38" t="s">
        <v>102</v>
      </c>
      <c r="BO7" s="38">
        <v>867.83</v>
      </c>
      <c r="BP7" s="38">
        <v>832.52</v>
      </c>
      <c r="BQ7" s="38" t="s">
        <v>102</v>
      </c>
      <c r="BR7" s="38" t="s">
        <v>102</v>
      </c>
      <c r="BS7" s="38" t="s">
        <v>102</v>
      </c>
      <c r="BT7" s="38" t="s">
        <v>102</v>
      </c>
      <c r="BU7" s="38">
        <v>50.96</v>
      </c>
      <c r="BV7" s="38" t="s">
        <v>102</v>
      </c>
      <c r="BW7" s="38" t="s">
        <v>102</v>
      </c>
      <c r="BX7" s="38" t="s">
        <v>102</v>
      </c>
      <c r="BY7" s="38" t="s">
        <v>102</v>
      </c>
      <c r="BZ7" s="38">
        <v>57.08</v>
      </c>
      <c r="CA7" s="38">
        <v>60.94</v>
      </c>
      <c r="CB7" s="38" t="s">
        <v>102</v>
      </c>
      <c r="CC7" s="38" t="s">
        <v>102</v>
      </c>
      <c r="CD7" s="38" t="s">
        <v>102</v>
      </c>
      <c r="CE7" s="38" t="s">
        <v>102</v>
      </c>
      <c r="CF7" s="38">
        <v>291.31</v>
      </c>
      <c r="CG7" s="38" t="s">
        <v>102</v>
      </c>
      <c r="CH7" s="38" t="s">
        <v>102</v>
      </c>
      <c r="CI7" s="38" t="s">
        <v>102</v>
      </c>
      <c r="CJ7" s="38" t="s">
        <v>102</v>
      </c>
      <c r="CK7" s="38">
        <v>274.99</v>
      </c>
      <c r="CL7" s="38">
        <v>253.04</v>
      </c>
      <c r="CM7" s="38" t="s">
        <v>102</v>
      </c>
      <c r="CN7" s="38" t="s">
        <v>102</v>
      </c>
      <c r="CO7" s="38" t="s">
        <v>102</v>
      </c>
      <c r="CP7" s="38" t="s">
        <v>102</v>
      </c>
      <c r="CQ7" s="38">
        <v>58.13</v>
      </c>
      <c r="CR7" s="38" t="s">
        <v>102</v>
      </c>
      <c r="CS7" s="38" t="s">
        <v>102</v>
      </c>
      <c r="CT7" s="38" t="s">
        <v>102</v>
      </c>
      <c r="CU7" s="38" t="s">
        <v>102</v>
      </c>
      <c r="CV7" s="38">
        <v>54.83</v>
      </c>
      <c r="CW7" s="38">
        <v>54.84</v>
      </c>
      <c r="CX7" s="38" t="s">
        <v>102</v>
      </c>
      <c r="CY7" s="38" t="s">
        <v>102</v>
      </c>
      <c r="CZ7" s="38" t="s">
        <v>102</v>
      </c>
      <c r="DA7" s="38" t="s">
        <v>102</v>
      </c>
      <c r="DB7" s="38">
        <v>77.61</v>
      </c>
      <c r="DC7" s="38" t="s">
        <v>102</v>
      </c>
      <c r="DD7" s="38" t="s">
        <v>102</v>
      </c>
      <c r="DE7" s="38" t="s">
        <v>102</v>
      </c>
      <c r="DF7" s="38" t="s">
        <v>102</v>
      </c>
      <c r="DG7" s="38">
        <v>84.7</v>
      </c>
      <c r="DH7" s="38">
        <v>86.6</v>
      </c>
      <c r="DI7" s="38" t="s">
        <v>102</v>
      </c>
      <c r="DJ7" s="38" t="s">
        <v>102</v>
      </c>
      <c r="DK7" s="38" t="s">
        <v>102</v>
      </c>
      <c r="DL7" s="38" t="s">
        <v>102</v>
      </c>
      <c r="DM7" s="38">
        <v>4.21</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2022-01-19T23:49:19Z</cp:lastPrinted>
  <dcterms:created xsi:type="dcterms:W3CDTF">2021-12-03T07:35:26Z</dcterms:created>
  <dcterms:modified xsi:type="dcterms:W3CDTF">2022-01-20T00:37:15Z</dcterms:modified>
  <cp:category/>
</cp:coreProperties>
</file>