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09豊後高田市\"/>
    </mc:Choice>
  </mc:AlternateContent>
  <workbookProtection workbookAlgorithmName="SHA-512" workbookHashValue="dH+GDzXJBec5ldnOpLiBjHLvVN2aD8Md9fQyStnm203ItQTSOqvsnIg/XI7VGQ9rXiwi+wZj+UStVMlSQCBpnQ==" workbookSaltValue="ZKZSjmYO5voALlVkLxddlw==" workbookSpinCount="100000" lockStructure="1"/>
  <bookViews>
    <workbookView xWindow="0" yWindow="0" windowWidth="28800" windowHeight="124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<sst xmlns="http://schemas.openxmlformats.org/spreadsheetml/2006/main" count="319" uniqueCount="117">
  <si>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</si>
  <si>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</si>
  <si>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</si>
  <si>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</si>
  <si>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</si>
  <si>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</si>
  <si>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</si>
  <si>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</si>
  <si>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</si>
  <si>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</si>
  <si>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</si>
  <si>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</si>
  <si>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</si>
  <si>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</si>
  <si>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</si>
  <si>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</si>
  <si>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</si>
  <si>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</si>
  <si>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</si>
  <si>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</si>
  <si>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</si>
  <si>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</si>
  <si>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</si>
  <si>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</si>
  <si>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</si>
  <si>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</si>
  <si>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</si>
  <si>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</si>
  <si>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</si>
  <si>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</si>
  <si>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</si>
  <si>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</si>
  <si>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</si>
  <si>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</si>
  <si>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</si>
  <si>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</si>
  <si>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</si>
  <si>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</si>
  <si>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</si>
  <si>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</si>
  <si>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</si>
  <si>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</si>
  <si>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</si>
  <si>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</si>
  <si>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</si>
  <si>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</si>
  <si>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</si>
  <si>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</si>
  <si>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</si>
  <si>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</si>
  <si>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</si>
  <si>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</si>
  <si>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</si>
  <si>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</si>
  <si>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</si>
  <si>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</si>
  <si>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</si>
  <si>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</si>
  <si>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</si>
  <si>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</si>
  <si>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</si>
  <si>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</si>
  <si>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</si>
  <si>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</si>
  <si>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</si>
  <si>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</si>
  <si>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</si>
  <si>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</si>
  <si>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</si>
  <si>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</si>
  <si>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</si>
  <si>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</si>
  <si>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</si>
  <si>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</si>
  <si>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</si>
  <si>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</si>
  <si>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</si>
  <si>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</si>
  <si>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</si>
  <si>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</si>
  <si>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</si>
  <si>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</si>
  <si>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</si>
  <si>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</si>
  <si>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</si>
  <si>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</si>
  <si>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</si>
  <si>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</si>
  <si>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</si>
  <si>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</si>
  <si>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</si>
  <si>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</si>
  <si>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</si>
  <si>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</si>
  <si>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</si>
  <si>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</si>
  <si>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</si>
  <si>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</si>
  <si>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</si>
  <si>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</si>
  <si>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</si>
  <si>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</si>
  <si>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</si>
  <si>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</si>
  <si>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</si>
  <si>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</si>
  <si>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</si>
  <si>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</si>
  <si>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</si>
  <si>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</si>
  <si>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</si>
  <si>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</si>
  <si>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</si>
  <si>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</si>
  <si>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下水道施設の管渠整備は、ほぼ計画を達成していますが、その一方で、水洗化率は徐々に上昇しているものの80％前半にとどまっています。これは事業計画に基づいて建設した汚水処理場等が処理能力の80％程度しか活用されず、20％分が余剰能力となっている状態です。
　下水道は、市民生活に欠くことのできない施設であり、下水道事業の健全で安定的な経営を図るうえで、水洗化率の向上が最優先課題となっています。
　また、今後は人口減少による汚水処理人口の低迷が懸念されます。限りある財源を効率的に投資するため、下水道が整備されていない山間部等（非人口密集地域）については、合併処理浄化槽の整備を推進していきます。</t>
    <phoneticPr fontId="4"/>
  </si>
  <si>
    <t>①有形固定資産減価償却率：
　事業の開始時期が昭和52年で、終末処理場の機械・電気設備等が耐用年数を迎えており、ストックマネジメント計画に基づき、更新工事を実施しています。
②管路老朽化率、③管渠改善率：
　事業の開始時期が昭和52年で、耐用年数（50年）を迎える管渠はまだありませんが、平成28年度から豊後高田市公共下水道長寿命化計画に基づき、老朽管の更新事業を実施しています。</t>
    <rPh sb="30" eb="32">
      <t>シュウマツ</t>
    </rPh>
    <rPh sb="32" eb="35">
      <t>ショリジョウ</t>
    </rPh>
    <rPh sb="36" eb="38">
      <t>キカイ</t>
    </rPh>
    <rPh sb="39" eb="41">
      <t>デンキ</t>
    </rPh>
    <rPh sb="41" eb="43">
      <t>セツビ</t>
    </rPh>
    <rPh sb="43" eb="44">
      <t>トウ</t>
    </rPh>
    <rPh sb="45" eb="47">
      <t>タイヨウ</t>
    </rPh>
    <rPh sb="47" eb="49">
      <t>ネンスウ</t>
    </rPh>
    <rPh sb="50" eb="51">
      <t>ムカ</t>
    </rPh>
    <rPh sb="73" eb="75">
      <t>コウシン</t>
    </rPh>
    <rPh sb="75" eb="77">
      <t>コウジ</t>
    </rPh>
    <rPh sb="78" eb="80">
      <t>ジッシ</t>
    </rPh>
    <rPh sb="126" eb="127">
      <t>ネン</t>
    </rPh>
    <phoneticPr fontId="4"/>
  </si>
  <si>
    <t>①経常収支比率：
　100％を超えていますが、施設の老朽化が進行し、計画的に修繕や大規模改修を行っており、使用料収入の確保に向けた取り組みが必要となっています。
②累積欠損金比率：
　一般会計から繰入金により、欠損金は発生していません。
③流動比率：
　流動負債は、主に建設改良に充てられた企業債の元金償還等となっているものの、使用料収入で賄うことができず、一般会計からの繰入金に依存している状況となっています。
④企業債残高対事業規模比率：
　類似団体と比較すると低くなっていますが、耐用年数を超えた処理場の設備改修工事等を行っており、企業債残高を見据えながら計画的に実施していく必要があります。
⑤経費回収率：
　①経常収支比率と同様に、100％を超えていますが、使用料収入の確保に向けた取り組みが必要となっています。
⑥汚水処理原価：
　汚泥処理は脱水までで焼却処理を行っていないため、類似団体と比較して、原価は安くなっています。
⑦施設利用率：
　類似団体の水準を超えていますが、利用率は77％程度となっています。
⑧水洗化率：
　82％程度となっており、類似団体と同程度の水準となっています。</t>
    <rPh sb="1" eb="3">
      <t>ケイジョウ</t>
    </rPh>
    <rPh sb="3" eb="5">
      <t>シュウシ</t>
    </rPh>
    <rPh sb="5" eb="7">
      <t>ヒリツ</t>
    </rPh>
    <rPh sb="15" eb="16">
      <t>コ</t>
    </rPh>
    <rPh sb="23" eb="25">
      <t>シセツ</t>
    </rPh>
    <rPh sb="26" eb="29">
      <t>ロウキュウカ</t>
    </rPh>
    <rPh sb="34" eb="37">
      <t>ケイカクテキ</t>
    </rPh>
    <rPh sb="38" eb="40">
      <t>シュウゼン</t>
    </rPh>
    <rPh sb="41" eb="44">
      <t>ダイキボ</t>
    </rPh>
    <rPh sb="44" eb="46">
      <t>カイシュウ</t>
    </rPh>
    <rPh sb="47" eb="48">
      <t>オコナ</t>
    </rPh>
    <rPh sb="53" eb="56">
      <t>シヨウリョウ</t>
    </rPh>
    <rPh sb="56" eb="58">
      <t>シュウニュウ</t>
    </rPh>
    <rPh sb="59" eb="61">
      <t>カクホ</t>
    </rPh>
    <rPh sb="62" eb="63">
      <t>ム</t>
    </rPh>
    <rPh sb="65" eb="66">
      <t>ト</t>
    </rPh>
    <rPh sb="67" eb="68">
      <t>ク</t>
    </rPh>
    <rPh sb="70" eb="72">
      <t>ヒツヨウ</t>
    </rPh>
    <rPh sb="129" eb="131">
      <t>フサイ</t>
    </rPh>
    <rPh sb="133" eb="134">
      <t>オモ</t>
    </rPh>
    <rPh sb="135" eb="137">
      <t>ケンセツ</t>
    </rPh>
    <rPh sb="137" eb="139">
      <t>カイリョウ</t>
    </rPh>
    <rPh sb="140" eb="141">
      <t>ア</t>
    </rPh>
    <rPh sb="145" eb="147">
      <t>キギョウ</t>
    </rPh>
    <rPh sb="147" eb="148">
      <t>サイ</t>
    </rPh>
    <rPh sb="149" eb="151">
      <t>ガンキン</t>
    </rPh>
    <rPh sb="151" eb="153">
      <t>ショウカン</t>
    </rPh>
    <rPh sb="153" eb="154">
      <t>トウ</t>
    </rPh>
    <rPh sb="164" eb="167">
      <t>シヨウリョウ</t>
    </rPh>
    <rPh sb="167" eb="169">
      <t>シュウニュウ</t>
    </rPh>
    <rPh sb="170" eb="171">
      <t>マカナ</t>
    </rPh>
    <rPh sb="179" eb="181">
      <t>イッパン</t>
    </rPh>
    <rPh sb="181" eb="183">
      <t>カイケイ</t>
    </rPh>
    <rPh sb="186" eb="188">
      <t>クリイレ</t>
    </rPh>
    <rPh sb="188" eb="189">
      <t>キン</t>
    </rPh>
    <rPh sb="190" eb="192">
      <t>イゾン</t>
    </rPh>
    <rPh sb="196" eb="198">
      <t>ジョウキョウ</t>
    </rPh>
    <rPh sb="223" eb="225">
      <t>ルイジ</t>
    </rPh>
    <rPh sb="225" eb="227">
      <t>ダンタイ</t>
    </rPh>
    <rPh sb="228" eb="230">
      <t>ヒカク</t>
    </rPh>
    <rPh sb="233" eb="234">
      <t>ヒク</t>
    </rPh>
    <rPh sb="243" eb="245">
      <t>タイヨウ</t>
    </rPh>
    <rPh sb="245" eb="247">
      <t>ネンスウ</t>
    </rPh>
    <rPh sb="248" eb="249">
      <t>コ</t>
    </rPh>
    <rPh sb="251" eb="254">
      <t>ショリジョウ</t>
    </rPh>
    <rPh sb="255" eb="257">
      <t>セツビ</t>
    </rPh>
    <rPh sb="257" eb="259">
      <t>カイシュウ</t>
    </rPh>
    <rPh sb="259" eb="261">
      <t>コウジ</t>
    </rPh>
    <rPh sb="261" eb="262">
      <t>トウ</t>
    </rPh>
    <rPh sb="263" eb="264">
      <t>オコナ</t>
    </rPh>
    <rPh sb="310" eb="312">
      <t>ケイジョウ</t>
    </rPh>
    <rPh sb="312" eb="314">
      <t>シュウシ</t>
    </rPh>
    <rPh sb="314" eb="316">
      <t>ヒリツ</t>
    </rPh>
    <rPh sb="317" eb="319">
      <t>ドウヨウ</t>
    </rPh>
    <rPh sb="326" eb="327">
      <t>コ</t>
    </rPh>
    <rPh sb="406" eb="408">
      <t>ゲンカ</t>
    </rPh>
    <rPh sb="409" eb="410">
      <t>ヤス</t>
    </rPh>
    <rPh sb="473" eb="475">
      <t>テイド</t>
    </rPh>
    <rPh sb="482" eb="484">
      <t>ルイジ</t>
    </rPh>
    <rPh sb="484" eb="486">
      <t>ダンタイ</t>
    </rPh>
    <rPh sb="487" eb="490">
      <t>ドウテイド</t>
    </rPh>
    <rPh sb="491" eb="493">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</si>
</sst>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6C1-41E6-9BF3-2747147BDB07}"/>
            </c:ext>
          </c:extLst>
        </c:ser>
        <c:dLbls>
          <c:showLegendKey val="0"/>
          <c:showVal val="0"/>
          <c:showCatName val="0"/>
          <c:showSerName val="0"/>
          <c:showPercent val="0"/>
          <c:showBubbleSize val="0"/>
        </c:dLbls>
        <c:gapWidth val="150"/>
        <c:axId val="132323968"/>
        <c:axId val="13231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96C1-41E6-9BF3-2747147BDB07}"/>
            </c:ext>
          </c:extLst>
        </c:ser>
        <c:dLbls>
          <c:showLegendKey val="0"/>
          <c:showVal val="0"/>
          <c:showCatName val="0"/>
          <c:showSerName val="0"/>
          <c:showPercent val="0"/>
          <c:showBubbleSize val="0"/>
        </c:dLbls>
        <c:marker val="1"/>
        <c:smooth val="0"/>
        <c:axId val="132323968"/>
        <c:axId val="132316520"/>
      </c:lineChart>
      <c:dateAx>
        <c:axId val="132323968"/>
        <c:scaling>
          <c:orientation val="minMax"/>
        </c:scaling>
        <c:delete val="1"/>
        <c:axPos val="b"/>
        <c:numFmt formatCode="&quot;H&quot;yy" sourceLinked="1"/>
        <c:majorTickMark val="none"/>
        <c:minorTickMark val="none"/>
        <c:tickLblPos val="none"/>
        <c:crossAx val="132316520"/>
        <c:crosses val="autoZero"/>
        <c:auto val="1"/>
        <c:lblOffset val="100"/>
        <c:baseTimeUnit val="years"/>
      </c:dateAx>
      <c:valAx>
        <c:axId val="13231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77.23</c:v>
                </c:pt>
              </c:numCache>
            </c:numRef>
          </c:val>
          <c:extLst>
            <c:ext xmlns:c16="http://schemas.microsoft.com/office/drawing/2014/chart" uri="{C3380CC4-5D6E-409C-BE32-E72D297353CC}">
              <c16:uniqueId val="{00000000-A9DD-4CAD-9015-C2E52574F77F}"/>
            </c:ext>
          </c:extLst>
        </c:ser>
        <c:dLbls>
          <c:showLegendKey val="0"/>
          <c:showVal val="0"/>
          <c:showCatName val="0"/>
          <c:showSerName val="0"/>
          <c:showPercent val="0"/>
          <c:showBubbleSize val="0"/>
        </c:dLbls>
        <c:gapWidth val="150"/>
        <c:axId val="320641008"/>
        <c:axId val="32063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A9DD-4CAD-9015-C2E52574F77F}"/>
            </c:ext>
          </c:extLst>
        </c:ser>
        <c:dLbls>
          <c:showLegendKey val="0"/>
          <c:showVal val="0"/>
          <c:showCatName val="0"/>
          <c:showSerName val="0"/>
          <c:showPercent val="0"/>
          <c:showBubbleSize val="0"/>
        </c:dLbls>
        <c:marker val="1"/>
        <c:smooth val="0"/>
        <c:axId val="320641008"/>
        <c:axId val="320638656"/>
      </c:lineChart>
      <c:dateAx>
        <c:axId val="320641008"/>
        <c:scaling>
          <c:orientation val="minMax"/>
        </c:scaling>
        <c:delete val="1"/>
        <c:axPos val="b"/>
        <c:numFmt formatCode="&quot;H&quot;yy" sourceLinked="1"/>
        <c:majorTickMark val="none"/>
        <c:minorTickMark val="none"/>
        <c:tickLblPos val="none"/>
        <c:crossAx val="320638656"/>
        <c:crosses val="autoZero"/>
        <c:auto val="1"/>
        <c:lblOffset val="100"/>
        <c:baseTimeUnit val="years"/>
      </c:dateAx>
      <c:valAx>
        <c:axId val="3206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64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82.63</c:v>
                </c:pt>
              </c:numCache>
            </c:numRef>
          </c:val>
          <c:extLst>
            <c:ext xmlns:c16="http://schemas.microsoft.com/office/drawing/2014/chart" uri="{C3380CC4-5D6E-409C-BE32-E72D297353CC}">
              <c16:uniqueId val="{00000000-E02D-4789-90D4-7C561C659D2D}"/>
            </c:ext>
          </c:extLst>
        </c:ser>
        <c:dLbls>
          <c:showLegendKey val="0"/>
          <c:showVal val="0"/>
          <c:showCatName val="0"/>
          <c:showSerName val="0"/>
          <c:showPercent val="0"/>
          <c:showBubbleSize val="0"/>
        </c:dLbls>
        <c:gapWidth val="150"/>
        <c:axId val="320642184"/>
        <c:axId val="32063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E02D-4789-90D4-7C561C659D2D}"/>
            </c:ext>
          </c:extLst>
        </c:ser>
        <c:dLbls>
          <c:showLegendKey val="0"/>
          <c:showVal val="0"/>
          <c:showCatName val="0"/>
          <c:showSerName val="0"/>
          <c:showPercent val="0"/>
          <c:showBubbleSize val="0"/>
        </c:dLbls>
        <c:marker val="1"/>
        <c:smooth val="0"/>
        <c:axId val="320642184"/>
        <c:axId val="320639048"/>
      </c:lineChart>
      <c:dateAx>
        <c:axId val="320642184"/>
        <c:scaling>
          <c:orientation val="minMax"/>
        </c:scaling>
        <c:delete val="1"/>
        <c:axPos val="b"/>
        <c:numFmt formatCode="&quot;H&quot;yy" sourceLinked="1"/>
        <c:majorTickMark val="none"/>
        <c:minorTickMark val="none"/>
        <c:tickLblPos val="none"/>
        <c:crossAx val="320639048"/>
        <c:crosses val="autoZero"/>
        <c:auto val="1"/>
        <c:lblOffset val="100"/>
        <c:baseTimeUnit val="years"/>
      </c:dateAx>
      <c:valAx>
        <c:axId val="32063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64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100.85</c:v>
                </c:pt>
              </c:numCache>
            </c:numRef>
          </c:val>
          <c:extLst>
            <c:ext xmlns:c16="http://schemas.microsoft.com/office/drawing/2014/chart" uri="{C3380CC4-5D6E-409C-BE32-E72D297353CC}">
              <c16:uniqueId val="{00000000-F9EA-43BD-A71C-FFD2233CB728}"/>
            </c:ext>
          </c:extLst>
        </c:ser>
        <c:dLbls>
          <c:showLegendKey val="0"/>
          <c:showVal val="0"/>
          <c:showCatName val="0"/>
          <c:showSerName val="0"/>
          <c:showPercent val="0"/>
          <c:showBubbleSize val="0"/>
        </c:dLbls>
        <c:gapWidth val="150"/>
        <c:axId val="132318480"/>
        <c:axId val="13231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F9EA-43BD-A71C-FFD2233CB728}"/>
            </c:ext>
          </c:extLst>
        </c:ser>
        <c:dLbls>
          <c:showLegendKey val="0"/>
          <c:showVal val="0"/>
          <c:showCatName val="0"/>
          <c:showSerName val="0"/>
          <c:showPercent val="0"/>
          <c:showBubbleSize val="0"/>
        </c:dLbls>
        <c:marker val="1"/>
        <c:smooth val="0"/>
        <c:axId val="132318480"/>
        <c:axId val="132318872"/>
      </c:lineChart>
      <c:dateAx>
        <c:axId val="132318480"/>
        <c:scaling>
          <c:orientation val="minMax"/>
        </c:scaling>
        <c:delete val="1"/>
        <c:axPos val="b"/>
        <c:numFmt formatCode="&quot;H&quot;yy" sourceLinked="1"/>
        <c:majorTickMark val="none"/>
        <c:minorTickMark val="none"/>
        <c:tickLblPos val="none"/>
        <c:crossAx val="132318872"/>
        <c:crosses val="autoZero"/>
        <c:auto val="1"/>
        <c:lblOffset val="100"/>
        <c:baseTimeUnit val="years"/>
      </c:dateAx>
      <c:valAx>
        <c:axId val="13231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1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3.97</c:v>
                </c:pt>
              </c:numCache>
            </c:numRef>
          </c:val>
          <c:extLst>
            <c:ext xmlns:c16="http://schemas.microsoft.com/office/drawing/2014/chart" uri="{C3380CC4-5D6E-409C-BE32-E72D297353CC}">
              <c16:uniqueId val="{00000000-2642-4B78-931E-418F0AF85ABE}"/>
            </c:ext>
          </c:extLst>
        </c:ser>
        <c:dLbls>
          <c:showLegendKey val="0"/>
          <c:showVal val="0"/>
          <c:showCatName val="0"/>
          <c:showSerName val="0"/>
          <c:showPercent val="0"/>
          <c:showBubbleSize val="0"/>
        </c:dLbls>
        <c:gapWidth val="150"/>
        <c:axId val="132319264"/>
        <c:axId val="13232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2642-4B78-931E-418F0AF85ABE}"/>
            </c:ext>
          </c:extLst>
        </c:ser>
        <c:dLbls>
          <c:showLegendKey val="0"/>
          <c:showVal val="0"/>
          <c:showCatName val="0"/>
          <c:showSerName val="0"/>
          <c:showPercent val="0"/>
          <c:showBubbleSize val="0"/>
        </c:dLbls>
        <c:marker val="1"/>
        <c:smooth val="0"/>
        <c:axId val="132319264"/>
        <c:axId val="132320048"/>
      </c:lineChart>
      <c:dateAx>
        <c:axId val="132319264"/>
        <c:scaling>
          <c:orientation val="minMax"/>
        </c:scaling>
        <c:delete val="1"/>
        <c:axPos val="b"/>
        <c:numFmt formatCode="&quot;H&quot;yy" sourceLinked="1"/>
        <c:majorTickMark val="none"/>
        <c:minorTickMark val="none"/>
        <c:tickLblPos val="none"/>
        <c:crossAx val="132320048"/>
        <c:crosses val="autoZero"/>
        <c:auto val="1"/>
        <c:lblOffset val="100"/>
        <c:baseTimeUnit val="years"/>
      </c:dateAx>
      <c:valAx>
        <c:axId val="13232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224-47B9-BD12-B5C22AAB923E}"/>
            </c:ext>
          </c:extLst>
        </c:ser>
        <c:dLbls>
          <c:showLegendKey val="0"/>
          <c:showVal val="0"/>
          <c:showCatName val="0"/>
          <c:showSerName val="0"/>
          <c:showPercent val="0"/>
          <c:showBubbleSize val="0"/>
        </c:dLbls>
        <c:gapWidth val="150"/>
        <c:axId val="320228424"/>
        <c:axId val="32023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224-47B9-BD12-B5C22AAB923E}"/>
            </c:ext>
          </c:extLst>
        </c:ser>
        <c:dLbls>
          <c:showLegendKey val="0"/>
          <c:showVal val="0"/>
          <c:showCatName val="0"/>
          <c:showSerName val="0"/>
          <c:showPercent val="0"/>
          <c:showBubbleSize val="0"/>
        </c:dLbls>
        <c:marker val="1"/>
        <c:smooth val="0"/>
        <c:axId val="320228424"/>
        <c:axId val="320233520"/>
      </c:lineChart>
      <c:dateAx>
        <c:axId val="320228424"/>
        <c:scaling>
          <c:orientation val="minMax"/>
        </c:scaling>
        <c:delete val="1"/>
        <c:axPos val="b"/>
        <c:numFmt formatCode="&quot;H&quot;yy" sourceLinked="1"/>
        <c:majorTickMark val="none"/>
        <c:minorTickMark val="none"/>
        <c:tickLblPos val="none"/>
        <c:crossAx val="320233520"/>
        <c:crosses val="autoZero"/>
        <c:auto val="1"/>
        <c:lblOffset val="100"/>
        <c:baseTimeUnit val="years"/>
      </c:dateAx>
      <c:valAx>
        <c:axId val="32023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2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331-4812-9815-D9982BAE0353}"/>
            </c:ext>
          </c:extLst>
        </c:ser>
        <c:dLbls>
          <c:showLegendKey val="0"/>
          <c:showVal val="0"/>
          <c:showCatName val="0"/>
          <c:showSerName val="0"/>
          <c:showPercent val="0"/>
          <c:showBubbleSize val="0"/>
        </c:dLbls>
        <c:gapWidth val="150"/>
        <c:axId val="320231168"/>
        <c:axId val="32022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8331-4812-9815-D9982BAE0353}"/>
            </c:ext>
          </c:extLst>
        </c:ser>
        <c:dLbls>
          <c:showLegendKey val="0"/>
          <c:showVal val="0"/>
          <c:showCatName val="0"/>
          <c:showSerName val="0"/>
          <c:showPercent val="0"/>
          <c:showBubbleSize val="0"/>
        </c:dLbls>
        <c:marker val="1"/>
        <c:smooth val="0"/>
        <c:axId val="320231168"/>
        <c:axId val="320227640"/>
      </c:lineChart>
      <c:dateAx>
        <c:axId val="320231168"/>
        <c:scaling>
          <c:orientation val="minMax"/>
        </c:scaling>
        <c:delete val="1"/>
        <c:axPos val="b"/>
        <c:numFmt formatCode="&quot;H&quot;yy" sourceLinked="1"/>
        <c:majorTickMark val="none"/>
        <c:minorTickMark val="none"/>
        <c:tickLblPos val="none"/>
        <c:crossAx val="320227640"/>
        <c:crosses val="autoZero"/>
        <c:auto val="1"/>
        <c:lblOffset val="100"/>
        <c:baseTimeUnit val="years"/>
      </c:dateAx>
      <c:valAx>
        <c:axId val="32022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22.3</c:v>
                </c:pt>
              </c:numCache>
            </c:numRef>
          </c:val>
          <c:extLst>
            <c:ext xmlns:c16="http://schemas.microsoft.com/office/drawing/2014/chart" uri="{C3380CC4-5D6E-409C-BE32-E72D297353CC}">
              <c16:uniqueId val="{00000000-FFC6-4223-A745-C198108F083B}"/>
            </c:ext>
          </c:extLst>
        </c:ser>
        <c:dLbls>
          <c:showLegendKey val="0"/>
          <c:showVal val="0"/>
          <c:showCatName val="0"/>
          <c:showSerName val="0"/>
          <c:showPercent val="0"/>
          <c:showBubbleSize val="0"/>
        </c:dLbls>
        <c:gapWidth val="150"/>
        <c:axId val="320229600"/>
        <c:axId val="32022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FFC6-4223-A745-C198108F083B}"/>
            </c:ext>
          </c:extLst>
        </c:ser>
        <c:dLbls>
          <c:showLegendKey val="0"/>
          <c:showVal val="0"/>
          <c:showCatName val="0"/>
          <c:showSerName val="0"/>
          <c:showPercent val="0"/>
          <c:showBubbleSize val="0"/>
        </c:dLbls>
        <c:marker val="1"/>
        <c:smooth val="0"/>
        <c:axId val="320229600"/>
        <c:axId val="320229992"/>
      </c:lineChart>
      <c:dateAx>
        <c:axId val="320229600"/>
        <c:scaling>
          <c:orientation val="minMax"/>
        </c:scaling>
        <c:delete val="1"/>
        <c:axPos val="b"/>
        <c:numFmt formatCode="&quot;H&quot;yy" sourceLinked="1"/>
        <c:majorTickMark val="none"/>
        <c:minorTickMark val="none"/>
        <c:tickLblPos val="none"/>
        <c:crossAx val="320229992"/>
        <c:crosses val="autoZero"/>
        <c:auto val="1"/>
        <c:lblOffset val="100"/>
        <c:baseTimeUnit val="years"/>
      </c:dateAx>
      <c:valAx>
        <c:axId val="320229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854.38</c:v>
                </c:pt>
              </c:numCache>
            </c:numRef>
          </c:val>
          <c:extLst>
            <c:ext xmlns:c16="http://schemas.microsoft.com/office/drawing/2014/chart" uri="{C3380CC4-5D6E-409C-BE32-E72D297353CC}">
              <c16:uniqueId val="{00000000-B929-47D2-B8E0-19CC54BE49E0}"/>
            </c:ext>
          </c:extLst>
        </c:ser>
        <c:dLbls>
          <c:showLegendKey val="0"/>
          <c:showVal val="0"/>
          <c:showCatName val="0"/>
          <c:showSerName val="0"/>
          <c:showPercent val="0"/>
          <c:showBubbleSize val="0"/>
        </c:dLbls>
        <c:gapWidth val="150"/>
        <c:axId val="320232736"/>
        <c:axId val="32023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B929-47D2-B8E0-19CC54BE49E0}"/>
            </c:ext>
          </c:extLst>
        </c:ser>
        <c:dLbls>
          <c:showLegendKey val="0"/>
          <c:showVal val="0"/>
          <c:showCatName val="0"/>
          <c:showSerName val="0"/>
          <c:showPercent val="0"/>
          <c:showBubbleSize val="0"/>
        </c:dLbls>
        <c:marker val="1"/>
        <c:smooth val="0"/>
        <c:axId val="320232736"/>
        <c:axId val="320233128"/>
      </c:lineChart>
      <c:dateAx>
        <c:axId val="320232736"/>
        <c:scaling>
          <c:orientation val="minMax"/>
        </c:scaling>
        <c:delete val="1"/>
        <c:axPos val="b"/>
        <c:numFmt formatCode="&quot;H&quot;yy" sourceLinked="1"/>
        <c:majorTickMark val="none"/>
        <c:minorTickMark val="none"/>
        <c:tickLblPos val="none"/>
        <c:crossAx val="320233128"/>
        <c:crosses val="autoZero"/>
        <c:auto val="1"/>
        <c:lblOffset val="100"/>
        <c:baseTimeUnit val="years"/>
      </c:dateAx>
      <c:valAx>
        <c:axId val="32023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100.43</c:v>
                </c:pt>
              </c:numCache>
            </c:numRef>
          </c:val>
          <c:extLst>
            <c:ext xmlns:c16="http://schemas.microsoft.com/office/drawing/2014/chart" uri="{C3380CC4-5D6E-409C-BE32-E72D297353CC}">
              <c16:uniqueId val="{00000000-28EE-4089-A3B5-CA6DF0B82A76}"/>
            </c:ext>
          </c:extLst>
        </c:ser>
        <c:dLbls>
          <c:showLegendKey val="0"/>
          <c:showVal val="0"/>
          <c:showCatName val="0"/>
          <c:showSerName val="0"/>
          <c:showPercent val="0"/>
          <c:showBubbleSize val="0"/>
        </c:dLbls>
        <c:gapWidth val="150"/>
        <c:axId val="320227248"/>
        <c:axId val="32022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28EE-4089-A3B5-CA6DF0B82A76}"/>
            </c:ext>
          </c:extLst>
        </c:ser>
        <c:dLbls>
          <c:showLegendKey val="0"/>
          <c:showVal val="0"/>
          <c:showCatName val="0"/>
          <c:showSerName val="0"/>
          <c:showPercent val="0"/>
          <c:showBubbleSize val="0"/>
        </c:dLbls>
        <c:marker val="1"/>
        <c:smooth val="0"/>
        <c:axId val="320227248"/>
        <c:axId val="320228816"/>
      </c:lineChart>
      <c:dateAx>
        <c:axId val="320227248"/>
        <c:scaling>
          <c:orientation val="minMax"/>
        </c:scaling>
        <c:delete val="1"/>
        <c:axPos val="b"/>
        <c:numFmt formatCode="&quot;H&quot;yy" sourceLinked="1"/>
        <c:majorTickMark val="none"/>
        <c:minorTickMark val="none"/>
        <c:tickLblPos val="none"/>
        <c:crossAx val="320228816"/>
        <c:crosses val="autoZero"/>
        <c:auto val="1"/>
        <c:lblOffset val="100"/>
        <c:baseTimeUnit val="years"/>
      </c:dateAx>
      <c:valAx>
        <c:axId val="32022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2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151.19999999999999</c:v>
                </c:pt>
              </c:numCache>
            </c:numRef>
          </c:val>
          <c:extLst>
            <c:ext xmlns:c16="http://schemas.microsoft.com/office/drawing/2014/chart" uri="{C3380CC4-5D6E-409C-BE32-E72D297353CC}">
              <c16:uniqueId val="{00000000-C3BF-436E-A032-4A3AC9E6F6CD}"/>
            </c:ext>
          </c:extLst>
        </c:ser>
        <c:dLbls>
          <c:showLegendKey val="0"/>
          <c:showVal val="0"/>
          <c:showCatName val="0"/>
          <c:showSerName val="0"/>
          <c:showPercent val="0"/>
          <c:showBubbleSize val="0"/>
        </c:dLbls>
        <c:gapWidth val="150"/>
        <c:axId val="320634736"/>
        <c:axId val="32063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C3BF-436E-A032-4A3AC9E6F6CD}"/>
            </c:ext>
          </c:extLst>
        </c:ser>
        <c:dLbls>
          <c:showLegendKey val="0"/>
          <c:showVal val="0"/>
          <c:showCatName val="0"/>
          <c:showSerName val="0"/>
          <c:showPercent val="0"/>
          <c:showBubbleSize val="0"/>
        </c:dLbls>
        <c:marker val="1"/>
        <c:smooth val="0"/>
        <c:axId val="320634736"/>
        <c:axId val="320635912"/>
      </c:lineChart>
      <c:dateAx>
        <c:axId val="320634736"/>
        <c:scaling>
          <c:orientation val="minMax"/>
        </c:scaling>
        <c:delete val="1"/>
        <c:axPos val="b"/>
        <c:numFmt formatCode="&quot;H&quot;yy" sourceLinked="1"/>
        <c:majorTickMark val="none"/>
        <c:minorTickMark val="none"/>
        <c:tickLblPos val="none"/>
        <c:crossAx val="320635912"/>
        <c:crosses val="autoZero"/>
        <c:auto val="1"/>
        <c:lblOffset val="100"/>
        <c:baseTimeUnit val="years"/>
      </c:dateAx>
      <c:valAx>
        <c:axId val="32063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63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豊後高田市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22433</v>
      </c>
      <c r="AM8" s="51"/>
      <c r="AN8" s="51"/>
      <c r="AO8" s="51"/>
      <c r="AP8" s="51"/>
      <c r="AQ8" s="51"/>
      <c r="AR8" s="51"/>
      <c r="AS8" s="51"/>
      <c r="AT8" s="46">
        <f>データ!T6</f>
        <v>206.24</v>
      </c>
      <c r="AU8" s="46"/>
      <c r="AV8" s="46"/>
      <c r="AW8" s="46"/>
      <c r="AX8" s="46"/>
      <c r="AY8" s="46"/>
      <c r="AZ8" s="46"/>
      <c r="BA8" s="46"/>
      <c r="BB8" s="46">
        <f>データ!U6</f>
        <v>108.77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68.94</v>
      </c>
      <c r="J10" s="46"/>
      <c r="K10" s="46"/>
      <c r="L10" s="46"/>
      <c r="M10" s="46"/>
      <c r="N10" s="46"/>
      <c r="O10" s="46"/>
      <c r="P10" s="46">
        <f>データ!P6</f>
        <v>42.09</v>
      </c>
      <c r="Q10" s="46"/>
      <c r="R10" s="46"/>
      <c r="S10" s="46"/>
      <c r="T10" s="46"/>
      <c r="U10" s="46"/>
      <c r="V10" s="46"/>
      <c r="W10" s="46">
        <f>データ!Q6</f>
        <v>71.28</v>
      </c>
      <c r="X10" s="46"/>
      <c r="Y10" s="46"/>
      <c r="Z10" s="46"/>
      <c r="AA10" s="46"/>
      <c r="AB10" s="46"/>
      <c r="AC10" s="46"/>
      <c r="AD10" s="51">
        <f>データ!R6</f>
        <v>2940</v>
      </c>
      <c r="AE10" s="51"/>
      <c r="AF10" s="51"/>
      <c r="AG10" s="51"/>
      <c r="AH10" s="51"/>
      <c r="AI10" s="51"/>
      <c r="AJ10" s="51"/>
      <c r="AK10" s="2"/>
      <c r="AL10" s="51">
        <f>データ!V6</f>
        <v>9446</v>
      </c>
      <c r="AM10" s="51"/>
      <c r="AN10" s="51"/>
      <c r="AO10" s="51"/>
      <c r="AP10" s="51"/>
      <c r="AQ10" s="51"/>
      <c r="AR10" s="51"/>
      <c r="AS10" s="51"/>
      <c r="AT10" s="46">
        <f>データ!W6</f>
        <v>5.15</v>
      </c>
      <c r="AU10" s="46"/>
      <c r="AV10" s="46"/>
      <c r="AW10" s="46"/>
      <c r="AX10" s="46"/>
      <c r="AY10" s="46"/>
      <c r="AZ10" s="46"/>
      <c r="BA10" s="46"/>
      <c r="BB10" s="46">
        <f>データ!X6</f>
        <v>1834.17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TiZfAdLzVNmtui3suDRL2HGWbZ57rJvndSWnx3Myj/V24u6Ty87lyGkvefkTdTUzFwIrC/iwv/e6+8SEB4fFw==" saltValue="9UWo5ysdivIXJO0nnTj6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442097</v>
      </c>
      <c r="D6" s="33">
        <f t="shared" si="3"/>
        <v>46</v>
      </c>
      <c r="E6" s="33">
        <f t="shared" si="3"/>
        <v>17</v>
      </c>
      <c r="F6" s="33">
        <f t="shared" si="3"/>
        <v>1</v>
      </c>
      <c r="G6" s="33">
        <f t="shared" si="3"/>
        <v>0</v>
      </c>
      <c r="H6" s="33" t="str">
        <f t="shared" si="3"/>
        <v>大分県　豊後高田市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68.94</v>
      </c>
      <c r="P6" s="34">
        <f t="shared" si="3"/>
        <v>42.09</v>
      </c>
      <c r="Q6" s="34">
        <f t="shared" si="3"/>
        <v>71.28</v>
      </c>
      <c r="R6" s="34">
        <f t="shared" si="3"/>
        <v>2940</v>
      </c>
      <c r="S6" s="34">
        <f t="shared" si="3"/>
        <v>22433</v>
      </c>
      <c r="T6" s="34">
        <f t="shared" si="3"/>
        <v>206.24</v>
      </c>
      <c r="U6" s="34">
        <f t="shared" si="3"/>
        <v>108.77</v>
      </c>
      <c r="V6" s="34">
        <f t="shared" si="3"/>
        <v>9446</v>
      </c>
      <c r="W6" s="34">
        <f t="shared" si="3"/>
        <v>5.15</v>
      </c>
      <c r="X6" s="34">
        <f t="shared" si="3"/>
        <v>1834.17</v>
      </c>
      <c r="Y6" s="35" t="str">
        <f>IF(Y7="",NA(),Y7)</f>
        <v>-</v>
      </c>
      <c r="Z6" s="35" t="str">
        <f t="shared" ref="Z6:AH6" si="4">IF(Z7="",NA(),Z7)</f>
        <v>-</v>
      </c>
      <c r="AA6" s="35" t="str">
        <f t="shared" si="4"/>
        <v>-</v>
      </c>
      <c r="AB6" s="35" t="str">
        <f t="shared" si="4"/>
        <v>-</v>
      </c>
      <c r="AC6" s="35">
        <f t="shared" si="4"/>
        <v>100.85</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22.3</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5">
        <f t="shared" si="7"/>
        <v>854.38</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100.43</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151.19999999999999</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77.23</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82.63</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3.97</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442097</v>
      </c>
      <c r="D7" s="37">
        <v>46</v>
      </c>
      <c r="E7" s="37">
        <v>17</v>
      </c>
      <c r="F7" s="37">
        <v>1</v>
      </c>
      <c r="G7" s="37">
        <v>0</v>
      </c>
      <c r="H7" s="37" t="s">
        <v>96</v>
      </c>
      <c r="I7" s="37" t="s">
        <v>97</v>
      </c>
      <c r="J7" s="37" t="s">
        <v>98</v>
      </c>
      <c r="K7" s="37" t="s">
        <v>99</v>
      </c>
      <c r="L7" s="37" t="s">
        <v>100</v>
      </c>
      <c r="M7" s="37" t="s">
        <v>101</v>
      </c>
      <c r="N7" s="38" t="s">
        <v>102</v>
      </c>
      <c r="O7" s="38">
        <v>68.94</v>
      </c>
      <c r="P7" s="38">
        <v>42.09</v>
      </c>
      <c r="Q7" s="38">
        <v>71.28</v>
      </c>
      <c r="R7" s="38">
        <v>2940</v>
      </c>
      <c r="S7" s="38">
        <v>22433</v>
      </c>
      <c r="T7" s="38">
        <v>206.24</v>
      </c>
      <c r="U7" s="38">
        <v>108.77</v>
      </c>
      <c r="V7" s="38">
        <v>9446</v>
      </c>
      <c r="W7" s="38">
        <v>5.15</v>
      </c>
      <c r="X7" s="38">
        <v>1834.17</v>
      </c>
      <c r="Y7" s="38" t="s">
        <v>102</v>
      </c>
      <c r="Z7" s="38" t="s">
        <v>102</v>
      </c>
      <c r="AA7" s="38" t="s">
        <v>102</v>
      </c>
      <c r="AB7" s="38" t="s">
        <v>102</v>
      </c>
      <c r="AC7" s="38">
        <v>100.85</v>
      </c>
      <c r="AD7" s="38" t="s">
        <v>102</v>
      </c>
      <c r="AE7" s="38" t="s">
        <v>102</v>
      </c>
      <c r="AF7" s="38" t="s">
        <v>102</v>
      </c>
      <c r="AG7" s="38" t="s">
        <v>102</v>
      </c>
      <c r="AH7" s="38">
        <v>107.81</v>
      </c>
      <c r="AI7" s="38">
        <v>106.67</v>
      </c>
      <c r="AJ7" s="38" t="s">
        <v>102</v>
      </c>
      <c r="AK7" s="38" t="s">
        <v>102</v>
      </c>
      <c r="AL7" s="38" t="s">
        <v>102</v>
      </c>
      <c r="AM7" s="38" t="s">
        <v>102</v>
      </c>
      <c r="AN7" s="38">
        <v>0</v>
      </c>
      <c r="AO7" s="38" t="s">
        <v>102</v>
      </c>
      <c r="AP7" s="38" t="s">
        <v>102</v>
      </c>
      <c r="AQ7" s="38" t="s">
        <v>102</v>
      </c>
      <c r="AR7" s="38" t="s">
        <v>102</v>
      </c>
      <c r="AS7" s="38">
        <v>18.2</v>
      </c>
      <c r="AT7" s="38">
        <v>3.64</v>
      </c>
      <c r="AU7" s="38" t="s">
        <v>102</v>
      </c>
      <c r="AV7" s="38" t="s">
        <v>102</v>
      </c>
      <c r="AW7" s="38" t="s">
        <v>102</v>
      </c>
      <c r="AX7" s="38" t="s">
        <v>102</v>
      </c>
      <c r="AY7" s="38">
        <v>22.3</v>
      </c>
      <c r="AZ7" s="38" t="s">
        <v>102</v>
      </c>
      <c r="BA7" s="38" t="s">
        <v>102</v>
      </c>
      <c r="BB7" s="38" t="s">
        <v>102</v>
      </c>
      <c r="BC7" s="38" t="s">
        <v>102</v>
      </c>
      <c r="BD7" s="38">
        <v>48.56</v>
      </c>
      <c r="BE7" s="38">
        <v>67.52</v>
      </c>
      <c r="BF7" s="38" t="s">
        <v>102</v>
      </c>
      <c r="BG7" s="38" t="s">
        <v>102</v>
      </c>
      <c r="BH7" s="38" t="s">
        <v>102</v>
      </c>
      <c r="BI7" s="38" t="s">
        <v>102</v>
      </c>
      <c r="BJ7" s="38">
        <v>854.38</v>
      </c>
      <c r="BK7" s="38" t="s">
        <v>102</v>
      </c>
      <c r="BL7" s="38" t="s">
        <v>102</v>
      </c>
      <c r="BM7" s="38" t="s">
        <v>102</v>
      </c>
      <c r="BN7" s="38" t="s">
        <v>102</v>
      </c>
      <c r="BO7" s="38">
        <v>1245.0999999999999</v>
      </c>
      <c r="BP7" s="38">
        <v>705.21</v>
      </c>
      <c r="BQ7" s="38" t="s">
        <v>102</v>
      </c>
      <c r="BR7" s="38" t="s">
        <v>102</v>
      </c>
      <c r="BS7" s="38" t="s">
        <v>102</v>
      </c>
      <c r="BT7" s="38" t="s">
        <v>102</v>
      </c>
      <c r="BU7" s="38">
        <v>100.43</v>
      </c>
      <c r="BV7" s="38" t="s">
        <v>102</v>
      </c>
      <c r="BW7" s="38" t="s">
        <v>102</v>
      </c>
      <c r="BX7" s="38" t="s">
        <v>102</v>
      </c>
      <c r="BY7" s="38" t="s">
        <v>102</v>
      </c>
      <c r="BZ7" s="38">
        <v>79.77</v>
      </c>
      <c r="CA7" s="38">
        <v>98.96</v>
      </c>
      <c r="CB7" s="38" t="s">
        <v>102</v>
      </c>
      <c r="CC7" s="38" t="s">
        <v>102</v>
      </c>
      <c r="CD7" s="38" t="s">
        <v>102</v>
      </c>
      <c r="CE7" s="38" t="s">
        <v>102</v>
      </c>
      <c r="CF7" s="38">
        <v>151.19999999999999</v>
      </c>
      <c r="CG7" s="38" t="s">
        <v>102</v>
      </c>
      <c r="CH7" s="38" t="s">
        <v>102</v>
      </c>
      <c r="CI7" s="38" t="s">
        <v>102</v>
      </c>
      <c r="CJ7" s="38" t="s">
        <v>102</v>
      </c>
      <c r="CK7" s="38">
        <v>214.56</v>
      </c>
      <c r="CL7" s="38">
        <v>134.52000000000001</v>
      </c>
      <c r="CM7" s="38" t="s">
        <v>102</v>
      </c>
      <c r="CN7" s="38" t="s">
        <v>102</v>
      </c>
      <c r="CO7" s="38" t="s">
        <v>102</v>
      </c>
      <c r="CP7" s="38" t="s">
        <v>102</v>
      </c>
      <c r="CQ7" s="38">
        <v>77.23</v>
      </c>
      <c r="CR7" s="38" t="s">
        <v>102</v>
      </c>
      <c r="CS7" s="38" t="s">
        <v>102</v>
      </c>
      <c r="CT7" s="38" t="s">
        <v>102</v>
      </c>
      <c r="CU7" s="38" t="s">
        <v>102</v>
      </c>
      <c r="CV7" s="38">
        <v>49.47</v>
      </c>
      <c r="CW7" s="38">
        <v>59.57</v>
      </c>
      <c r="CX7" s="38" t="s">
        <v>102</v>
      </c>
      <c r="CY7" s="38" t="s">
        <v>102</v>
      </c>
      <c r="CZ7" s="38" t="s">
        <v>102</v>
      </c>
      <c r="DA7" s="38" t="s">
        <v>102</v>
      </c>
      <c r="DB7" s="38">
        <v>82.63</v>
      </c>
      <c r="DC7" s="38" t="s">
        <v>102</v>
      </c>
      <c r="DD7" s="38" t="s">
        <v>102</v>
      </c>
      <c r="DE7" s="38" t="s">
        <v>102</v>
      </c>
      <c r="DF7" s="38" t="s">
        <v>102</v>
      </c>
      <c r="DG7" s="38">
        <v>82.06</v>
      </c>
      <c r="DH7" s="38">
        <v>95.57</v>
      </c>
      <c r="DI7" s="38" t="s">
        <v>102</v>
      </c>
      <c r="DJ7" s="38" t="s">
        <v>102</v>
      </c>
      <c r="DK7" s="38" t="s">
        <v>102</v>
      </c>
      <c r="DL7" s="38" t="s">
        <v>102</v>
      </c>
      <c r="DM7" s="38">
        <v>3.97</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dcterms:created xsi:type="dcterms:W3CDTF">2021-12-03T07:19:41Z</dcterms:created>
  <dcterms:modified xsi:type="dcterms:W3CDTF">2022-02-02T05:34:45Z</dcterms:modified>
  <cp:category/>
</cp:coreProperties>
</file>