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3年度\決算統計\02公営会計\13経営比較分析表〇\03_公営企業に係る経営比較分析表（令和2年度決算）の分析等について\03_市町村回答\08_竹田市\"/>
    </mc:Choice>
  </mc:AlternateContent>
  <workbookProtection workbookAlgorithmName="SHA-512" workbookHashValue="B8oZ7v2o/i6Fsnqvs5IMUHZgOpsJ3UclJ57Dpd+SuiCrD9HBtdsKeIpZehQhg6ULdctOfK8Eui2dK1AQLlNNFg==" workbookSaltValue="NO1DFYkSXLMkoAEBOs/Mtg==" workbookSpinCount="100000" lockStructure="1"/>
  <bookViews>
    <workbookView xWindow="0" yWindow="0" windowWidth="20490" windowHeight="6840"/>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<sst xmlns="http://schemas.openxmlformats.org/spreadsheetml/2006/main" count="233" uniqueCount="119">
  <si>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</si>
  <si>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</si>
  <si>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</si>
  <si>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</si>
  <si>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</si>
  <si>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</si>
  <si>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</si>
  <si>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</si>
  <si>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</si>
  <si>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</si>
  <si>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</si>
  <si>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</si>
  <si>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</si>
  <si>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</si>
  <si>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</si>
  <si>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</si>
  <si>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</si>
  <si>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</si>
  <si>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</si>
  <si>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</si>
  <si>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</si>
  <si>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</si>
  <si>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</si>
  <si>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</si>
  <si>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</si>
  <si>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</si>
  <si>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</si>
  <si>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</si>
  <si>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</si>
  <si>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</si>
  <si>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</si>
  <si>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</si>
  <si>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</si>
  <si>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</si>
  <si>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</si>
  <si>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</si>
  <si>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</si>
  <si>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</si>
  <si>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</si>
  <si>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</si>
  <si>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</si>
  <si>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</si>
  <si>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</si>
  <si>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</si>
  <si>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</si>
  <si>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</si>
  <si>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</si>
  <si>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</si>
  <si>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</si>
  <si>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</si>
  <si>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</si>
  <si>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</si>
  <si>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</si>
  <si>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</si>
  <si>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</si>
  <si>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</si>
  <si>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</si>
  <si>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</si>
  <si>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</si>
  <si>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</si>
  <si>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</si>
  <si>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</si>
  <si>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</si>
  <si>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</si>
  <si>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</si>
  <si>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</si>
  <si>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</si>
  <si>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</si>
  <si>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</si>
  <si>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</si>
  <si>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</si>
  <si>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</si>
  <si>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</si>
  <si>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</si>
  <si>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</si>
  <si>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</si>
  <si>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</si>
  <si>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</si>
  <si>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</si>
  <si>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</si>
  <si>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</si>
  <si>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</si>
  <si>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</si>
  <si>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</si>
  <si>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</si>
  <si>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</si>
  <si>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</si>
  <si>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</si>
  <si>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</si>
  <si>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</si>
  <si>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</si>
  <si>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</si>
  <si>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</si>
  <si>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</si>
  <si>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</si>
  <si>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</si>
  <si>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竹田市</t>
  </si>
  <si>
    <t>法非適用</t>
  </si>
  <si>
    <t>水道事業</t>
  </si>
  <si>
    <t>簡易水道事業</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</si>
  <si>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</si>
  <si>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</si>
  <si>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</si>
  <si>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</si>
  <si>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</si>
  <si>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</si>
  <si>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</si>
  <si>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</si>
  <si>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</si>
  <si>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</si>
  <si>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</si>
  <si>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</si>
  <si>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</si>
  <si>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</si>
  <si>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</si>
  <si>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</si>
  <si>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③『管路更新率』：類似団体平均値と比較して低い水準で推移しています。これは、財政的な面で管路更新が滞っているためです。今後、上水道との統合に伴い、有収率の向上も考慮し、平成29年度に策定した新水道ビジョンに基づき施設の計画的な更新を図る必要があります。</t>
    <rPh sb="9" eb="11">
      <t>ルイジ</t>
    </rPh>
    <rPh sb="11" eb="13">
      <t>ダンタイ</t>
    </rPh>
    <rPh sb="59" eb="61">
      <t>コンゴ</t>
    </rPh>
    <rPh sb="62" eb="63">
      <t>ウエ</t>
    </rPh>
    <rPh sb="63" eb="65">
      <t>スイドウ</t>
    </rPh>
    <rPh sb="67" eb="69">
      <t>トウゴウ</t>
    </rPh>
    <rPh sb="70" eb="71">
      <t>トモナ</t>
    </rPh>
    <rPh sb="84" eb="86">
      <t>ヘイセイ</t>
    </rPh>
    <rPh sb="88" eb="89">
      <t>ネン</t>
    </rPh>
    <rPh sb="89" eb="90">
      <t>ド</t>
    </rPh>
    <rPh sb="91" eb="93">
      <t>サクテイ</t>
    </rPh>
    <rPh sb="95" eb="96">
      <t>シン</t>
    </rPh>
    <rPh sb="96" eb="98">
      <t>スイドウ</t>
    </rPh>
    <rPh sb="103" eb="104">
      <t>モト</t>
    </rPh>
    <rPh sb="106" eb="108">
      <t>シセツ</t>
    </rPh>
    <rPh sb="109" eb="112">
      <t>ケイカクテキ</t>
    </rPh>
    <rPh sb="113" eb="115">
      <t>コウシン</t>
    </rPh>
    <phoneticPr fontId="4"/>
  </si>
  <si>
    <t>　本事業の経営は、給水収益に加え一般会計からの繰入金なしではできない状況です。今後、簡易水道が公営企業会計に移行する令和５年度以降、上水道との統合を計画しており、新水道ビジョン及び経営戦略に沿って、経営基盤の強化を図っていきます。</t>
    <rPh sb="42" eb="44">
      <t>カンイ</t>
    </rPh>
    <rPh sb="44" eb="46">
      <t>スイドウ</t>
    </rPh>
    <rPh sb="47" eb="49">
      <t>コウエイ</t>
    </rPh>
    <rPh sb="49" eb="51">
      <t>キギョウ</t>
    </rPh>
    <rPh sb="51" eb="53">
      <t>カイケイ</t>
    </rPh>
    <rPh sb="54" eb="56">
      <t>イコウ</t>
    </rPh>
    <rPh sb="58" eb="60">
      <t>レイワ</t>
    </rPh>
    <rPh sb="61" eb="63">
      <t>ネンド</t>
    </rPh>
    <rPh sb="63" eb="65">
      <t>イコウ</t>
    </rPh>
    <rPh sb="66" eb="67">
      <t>ウエ</t>
    </rPh>
    <rPh sb="67" eb="69">
      <t>スイドウ</t>
    </rPh>
    <rPh sb="71" eb="73">
      <t>トウゴウ</t>
    </rPh>
    <rPh sb="74" eb="76">
      <t>ケイカク</t>
    </rPh>
    <rPh sb="81" eb="82">
      <t>シン</t>
    </rPh>
    <rPh sb="82" eb="84">
      <t>スイドウ</t>
    </rPh>
    <rPh sb="88" eb="89">
      <t>オヨ</t>
    </rPh>
    <rPh sb="90" eb="92">
      <t>ケイエイ</t>
    </rPh>
    <rPh sb="92" eb="94">
      <t>センリャク</t>
    </rPh>
    <phoneticPr fontId="4"/>
  </si>
  <si>
    <t>①『収益的収支比率』：収益的収支比率は前年度に比べ低下し、また、類似団体平均値と比較して大きく低下しました。
収益的収支比率は一般会計からの繰入金により増減しています。今後、基準外の繰入が不要となるように経費等の削減に努めていく必要があります。
④『企業債残高対給水収益比率』：近年減少傾向にあり、類似団体平均値と比較して低い比率となっていますが、今後、施設整備や老朽化した施設の更新等による企業債の増加が見込まれます。
⑤『料金回収率』：類似団体平均値と比較して低い比率になっています。今後、上水道との統合を踏まえ、上水道との料金格差をなくすため、段階的な料金改定を行う予定です。
⑥『給水原価』：類似団体平均値と比較して高い比率となっています。今後も経費の抑制に努めていきます。
⑦『施設利用率』：類似団体平均値と比較し高い比率となっていますが、今後、給水人口の減少により、施設の遊休化が懸念されるため、上水道との統合を踏まえ、施設の統廃合を図っていく必要があります。
⑧『有収率』：類似団体平均値と比較して低くなっています。配水管の漏水が原因と考えられるため、修繕工事などによる漏水対策が急務となっています。</t>
    <rPh sb="2" eb="5">
      <t>シュウエキテキ</t>
    </rPh>
    <rPh sb="5" eb="7">
      <t>シュウシ</t>
    </rPh>
    <rPh sb="11" eb="14">
      <t>シュウエキテキ</t>
    </rPh>
    <rPh sb="14" eb="16">
      <t>シュウシ</t>
    </rPh>
    <rPh sb="16" eb="18">
      <t>ヒリツ</t>
    </rPh>
    <rPh sb="19" eb="20">
      <t>マエ</t>
    </rPh>
    <rPh sb="20" eb="22">
      <t>ネンド</t>
    </rPh>
    <rPh sb="23" eb="24">
      <t>クラ</t>
    </rPh>
    <rPh sb="25" eb="27">
      <t>テイカ</t>
    </rPh>
    <rPh sb="32" eb="34">
      <t>ルイジ</t>
    </rPh>
    <rPh sb="34" eb="36">
      <t>ダンタイ</t>
    </rPh>
    <rPh sb="36" eb="39">
      <t>ヘイキンチ</t>
    </rPh>
    <rPh sb="40" eb="42">
      <t>ヒカク</t>
    </rPh>
    <rPh sb="44" eb="45">
      <t>オオ</t>
    </rPh>
    <rPh sb="47" eb="49">
      <t>テイカ</t>
    </rPh>
    <rPh sb="55" eb="58">
      <t>シュウエキテキ</t>
    </rPh>
    <rPh sb="58" eb="60">
      <t>シュウシ</t>
    </rPh>
    <rPh sb="60" eb="62">
      <t>ヒリツ</t>
    </rPh>
    <rPh sb="149" eb="151">
      <t>ルイジ</t>
    </rPh>
    <rPh sb="151" eb="153">
      <t>ダンタイ</t>
    </rPh>
    <rPh sb="220" eb="222">
      <t>ルイジ</t>
    </rPh>
    <rPh sb="222" eb="224">
      <t>ダンタイ</t>
    </rPh>
    <rPh sb="228" eb="230">
      <t>ヒカク</t>
    </rPh>
    <rPh sb="232" eb="233">
      <t>ヒク</t>
    </rPh>
    <rPh sb="234" eb="236">
      <t>ヒリツ</t>
    </rPh>
    <rPh sb="244" eb="246">
      <t>コンゴ</t>
    </rPh>
    <rPh sb="247" eb="248">
      <t>ウエ</t>
    </rPh>
    <rPh sb="248" eb="250">
      <t>スイドウ</t>
    </rPh>
    <rPh sb="252" eb="254">
      <t>トウゴウ</t>
    </rPh>
    <rPh sb="255" eb="256">
      <t>フ</t>
    </rPh>
    <rPh sb="300" eb="302">
      <t>ルイジ</t>
    </rPh>
    <rPh sb="302" eb="304">
      <t>ダンタイ</t>
    </rPh>
    <rPh sb="308" eb="310">
      <t>ヒカク</t>
    </rPh>
    <rPh sb="312" eb="313">
      <t>タカ</t>
    </rPh>
    <rPh sb="314" eb="316">
      <t>ヒリツ</t>
    </rPh>
    <rPh sb="351" eb="353">
      <t>ルイジ</t>
    </rPh>
    <rPh sb="353" eb="355">
      <t>ダンタイ</t>
    </rPh>
    <rPh sb="359" eb="361">
      <t>ヒカク</t>
    </rPh>
    <rPh sb="375" eb="377">
      <t>コンゴ</t>
    </rPh>
    <rPh sb="404" eb="405">
      <t>ウエ</t>
    </rPh>
    <rPh sb="405" eb="407">
      <t>スイドウ</t>
    </rPh>
    <rPh sb="409" eb="411">
      <t>トウゴウ</t>
    </rPh>
    <rPh sb="412" eb="413">
      <t>フ</t>
    </rPh>
    <rPh sb="444" eb="446">
      <t>ルイジ</t>
    </rPh>
    <rPh sb="446" eb="448">
      <t>ダンタイ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</si>
</sst>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0.17</c:v>
                </c:pt>
                <c:pt idx="1">
                  <c:v>0.08</c:v>
                </c:pt>
                <c:pt idx="2">
                  <c:v>0.14000000000000001</c:v>
                </c:pt>
                <c:pt idx="3">
                  <c:v>0.1</c:v>
                </c:pt>
                <c:pt idx="4">
                  <c:v>0.21</c:v>
                </c:pt>
              </c:numCache>
            </c:numRef>
          </c:val>
          <c:extLst>
            <c:ext xmlns:c16="http://schemas.microsoft.com/office/drawing/2014/chart" uri="{C3380CC4-5D6E-409C-BE32-E72D297353CC}">
              <c16:uniqueId val="{00000000-DE13-4537-A7F9-4D793E535104}"/>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c:v>
                </c:pt>
                <c:pt idx="1">
                  <c:v>0.96</c:v>
                </c:pt>
                <c:pt idx="2">
                  <c:v>0.65</c:v>
                </c:pt>
                <c:pt idx="3">
                  <c:v>0.52</c:v>
                </c:pt>
                <c:pt idx="4">
                  <c:v>1.48</c:v>
                </c:pt>
              </c:numCache>
            </c:numRef>
          </c:val>
          <c:smooth val="0"/>
          <c:extLst>
            <c:ext xmlns:c16="http://schemas.microsoft.com/office/drawing/2014/chart" uri="{C3380CC4-5D6E-409C-BE32-E72D297353CC}">
              <c16:uniqueId val="{00000001-DE13-4537-A7F9-4D793E535104}"/>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77.05</c:v>
                </c:pt>
                <c:pt idx="1">
                  <c:v>71.28</c:v>
                </c:pt>
                <c:pt idx="2">
                  <c:v>74.95</c:v>
                </c:pt>
                <c:pt idx="3">
                  <c:v>69.42</c:v>
                </c:pt>
                <c:pt idx="4">
                  <c:v>68.12</c:v>
                </c:pt>
              </c:numCache>
            </c:numRef>
          </c:val>
          <c:extLst>
            <c:ext xmlns:c16="http://schemas.microsoft.com/office/drawing/2014/chart" uri="{C3380CC4-5D6E-409C-BE32-E72D297353CC}">
              <c16:uniqueId val="{00000000-984A-4F33-A7F0-6387E45F991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76.650000000000006</c:v>
                </c:pt>
                <c:pt idx="1">
                  <c:v>73.959999999999994</c:v>
                </c:pt>
                <c:pt idx="2">
                  <c:v>75.010000000000005</c:v>
                </c:pt>
                <c:pt idx="3">
                  <c:v>72.760000000000005</c:v>
                </c:pt>
                <c:pt idx="4">
                  <c:v>82.57</c:v>
                </c:pt>
              </c:numCache>
            </c:numRef>
          </c:val>
          <c:smooth val="0"/>
          <c:extLst>
            <c:ext xmlns:c16="http://schemas.microsoft.com/office/drawing/2014/chart" uri="{C3380CC4-5D6E-409C-BE32-E72D297353CC}">
              <c16:uniqueId val="{00000001-984A-4F33-A7F0-6387E45F991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B6-418B-BF60-94122B5F8921}"/>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B6-418B-BF60-94122B5F8921}"/>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8C-48B7-B1F1-A90151F92BBD}"/>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8C-48B7-B1F1-A90151F92BBD}"/>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E6-42FE-822B-C51CC8AA2EC1}"/>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E6-42FE-822B-C51CC8AA2EC1}"/>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25-4AFD-9198-76940E2F60BE}"/>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25-4AFD-9198-76940E2F60BE}"/>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786.69</c:v>
                </c:pt>
                <c:pt idx="1">
                  <c:v>675.4</c:v>
                </c:pt>
                <c:pt idx="2">
                  <c:v>619.13</c:v>
                </c:pt>
                <c:pt idx="3">
                  <c:v>565.03</c:v>
                </c:pt>
                <c:pt idx="4">
                  <c:v>497.24</c:v>
                </c:pt>
              </c:numCache>
            </c:numRef>
          </c:val>
          <c:extLst>
            <c:ext xmlns:c16="http://schemas.microsoft.com/office/drawing/2014/chart" uri="{C3380CC4-5D6E-409C-BE32-E72D297353CC}">
              <c16:uniqueId val="{00000000-6900-434B-ABBC-78A2E5803D6D}"/>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1346.23</c:v>
                </c:pt>
                <c:pt idx="1">
                  <c:v>1295.06</c:v>
                </c:pt>
                <c:pt idx="2">
                  <c:v>1168.7</c:v>
                </c:pt>
                <c:pt idx="3">
                  <c:v>1245.46</c:v>
                </c:pt>
                <c:pt idx="4">
                  <c:v>834.1</c:v>
                </c:pt>
              </c:numCache>
            </c:numRef>
          </c:val>
          <c:smooth val="0"/>
          <c:extLst>
            <c:ext xmlns:c16="http://schemas.microsoft.com/office/drawing/2014/chart" uri="{C3380CC4-5D6E-409C-BE32-E72D297353CC}">
              <c16:uniqueId val="{00000001-6900-434B-ABBC-78A2E5803D6D}"/>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59.97</c:v>
                </c:pt>
                <c:pt idx="1">
                  <c:v>56.6</c:v>
                </c:pt>
                <c:pt idx="2">
                  <c:v>62.68</c:v>
                </c:pt>
                <c:pt idx="3">
                  <c:v>59.18</c:v>
                </c:pt>
                <c:pt idx="4">
                  <c:v>57.38</c:v>
                </c:pt>
              </c:numCache>
            </c:numRef>
          </c:val>
          <c:extLst>
            <c:ext xmlns:c16="http://schemas.microsoft.com/office/drawing/2014/chart" uri="{C3380CC4-5D6E-409C-BE32-E72D297353CC}">
              <c16:uniqueId val="{00000000-3C47-46AC-8C3B-F45FFA1707DD}"/>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53.41</c:v>
                </c:pt>
                <c:pt idx="1">
                  <c:v>53.29</c:v>
                </c:pt>
                <c:pt idx="2">
                  <c:v>53.59</c:v>
                </c:pt>
                <c:pt idx="3">
                  <c:v>51.08</c:v>
                </c:pt>
                <c:pt idx="4">
                  <c:v>64.44</c:v>
                </c:pt>
              </c:numCache>
            </c:numRef>
          </c:val>
          <c:smooth val="0"/>
          <c:extLst>
            <c:ext xmlns:c16="http://schemas.microsoft.com/office/drawing/2014/chart" uri="{C3380CC4-5D6E-409C-BE32-E72D297353CC}">
              <c16:uniqueId val="{00000001-3C47-46AC-8C3B-F45FFA1707DD}"/>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260.67</c:v>
                </c:pt>
                <c:pt idx="1">
                  <c:v>281.79000000000002</c:v>
                </c:pt>
                <c:pt idx="2">
                  <c:v>261.85000000000002</c:v>
                </c:pt>
                <c:pt idx="3">
                  <c:v>275.20999999999998</c:v>
                </c:pt>
                <c:pt idx="4">
                  <c:v>284.24</c:v>
                </c:pt>
              </c:numCache>
            </c:numRef>
          </c:val>
          <c:extLst>
            <c:ext xmlns:c16="http://schemas.microsoft.com/office/drawing/2014/chart" uri="{C3380CC4-5D6E-409C-BE32-E72D297353CC}">
              <c16:uniqueId val="{00000000-2597-45BF-80FA-41E9286053CD}"/>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277.39999999999998</c:v>
                </c:pt>
                <c:pt idx="1">
                  <c:v>259.02</c:v>
                </c:pt>
                <c:pt idx="2">
                  <c:v>259.79000000000002</c:v>
                </c:pt>
                <c:pt idx="3">
                  <c:v>262.13</c:v>
                </c:pt>
                <c:pt idx="4">
                  <c:v>197.14</c:v>
                </c:pt>
              </c:numCache>
            </c:numRef>
          </c:val>
          <c:smooth val="0"/>
          <c:extLst>
            <c:ext xmlns:c16="http://schemas.microsoft.com/office/drawing/2014/chart" uri="{C3380CC4-5D6E-409C-BE32-E72D297353CC}">
              <c16:uniqueId val="{00000001-2597-45BF-80FA-41E9286053CD}"/>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56.62</c:v>
                </c:pt>
                <c:pt idx="1">
                  <c:v>59.11</c:v>
                </c:pt>
                <c:pt idx="2">
                  <c:v>57.16</c:v>
                </c:pt>
                <c:pt idx="3">
                  <c:v>56.57</c:v>
                </c:pt>
                <c:pt idx="4">
                  <c:v>56.99</c:v>
                </c:pt>
              </c:numCache>
            </c:numRef>
          </c:val>
          <c:extLst>
            <c:ext xmlns:c16="http://schemas.microsoft.com/office/drawing/2014/chart" uri="{C3380CC4-5D6E-409C-BE32-E72D297353CC}">
              <c16:uniqueId val="{00000000-EC84-4043-AEEA-7AEDC0630564}"/>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56.19</c:v>
                </c:pt>
                <c:pt idx="1">
                  <c:v>56.65</c:v>
                </c:pt>
                <c:pt idx="2">
                  <c:v>56.41</c:v>
                </c:pt>
                <c:pt idx="3">
                  <c:v>54.9</c:v>
                </c:pt>
                <c:pt idx="4">
                  <c:v>55.7</c:v>
                </c:pt>
              </c:numCache>
            </c:numRef>
          </c:val>
          <c:smooth val="0"/>
          <c:extLst>
            <c:ext xmlns:c16="http://schemas.microsoft.com/office/drawing/2014/chart" uri="{C3380CC4-5D6E-409C-BE32-E72D297353CC}">
              <c16:uniqueId val="{00000001-EC84-4043-AEEA-7AEDC0630564}"/>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69</c:v>
                </c:pt>
                <c:pt idx="1">
                  <c:v>69</c:v>
                </c:pt>
                <c:pt idx="2">
                  <c:v>69</c:v>
                </c:pt>
                <c:pt idx="3">
                  <c:v>69</c:v>
                </c:pt>
                <c:pt idx="4">
                  <c:v>69</c:v>
                </c:pt>
              </c:numCache>
            </c:numRef>
          </c:val>
          <c:extLst>
            <c:ext xmlns:c16="http://schemas.microsoft.com/office/drawing/2014/chart" uri="{C3380CC4-5D6E-409C-BE32-E72D297353CC}">
              <c16:uniqueId val="{00000000-452B-4086-B99A-8E4619235B10}"/>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77.180000000000007</c:v>
                </c:pt>
                <c:pt idx="1">
                  <c:v>76.13</c:v>
                </c:pt>
                <c:pt idx="2">
                  <c:v>75.12</c:v>
                </c:pt>
                <c:pt idx="3">
                  <c:v>74.27</c:v>
                </c:pt>
                <c:pt idx="4">
                  <c:v>71.81</c:v>
                </c:pt>
              </c:numCache>
            </c:numRef>
          </c:val>
          <c:smooth val="0"/>
          <c:extLst>
            <c:ext xmlns:c16="http://schemas.microsoft.com/office/drawing/2014/chart" uri="{C3380CC4-5D6E-409C-BE32-E72D297353CC}">
              <c16:uniqueId val="{00000001-452B-4086-B99A-8E4619235B10}"/>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O1" zoomScaleNormal="100" workbookViewId="0">
      <selection activeCell="CK28" sqref="CK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竹田市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4" t="s">
        <v>9</v>
      </c>
      <c r="BM7" s="5"/>
      <c r="BN7" s="5"/>
      <c r="BO7" s="5"/>
      <c r="BP7" s="5"/>
      <c r="BQ7" s="5"/>
      <c r="BR7" s="5"/>
      <c r="BS7" s="5"/>
      <c r="BT7" s="5"/>
      <c r="BU7" s="5"/>
      <c r="BV7" s="5"/>
      <c r="BW7" s="5"/>
      <c r="BX7" s="5"/>
      <c r="BY7" s="6"/>
    </row>
    <row r="8" spans="1:78" ht="18.75" customHeight="1" x14ac:dyDescent="0.15">
      <c r="A8" s="2"/>
      <c r="B8" s="50" t="str">
        <f>データ!$I$6</f>
        <v>法非適用</v>
      </c>
      <c r="C8" s="50"/>
      <c r="D8" s="50"/>
      <c r="E8" s="50"/>
      <c r="F8" s="50"/>
      <c r="G8" s="50"/>
      <c r="H8" s="50"/>
      <c r="I8" s="50" t="str">
        <f>データ!$J$6</f>
        <v>水道事業</v>
      </c>
      <c r="J8" s="50"/>
      <c r="K8" s="50"/>
      <c r="L8" s="50"/>
      <c r="M8" s="50"/>
      <c r="N8" s="50"/>
      <c r="O8" s="50"/>
      <c r="P8" s="50" t="str">
        <f>データ!$K$6</f>
        <v>簡易水道事業</v>
      </c>
      <c r="Q8" s="50"/>
      <c r="R8" s="50"/>
      <c r="S8" s="50"/>
      <c r="T8" s="50"/>
      <c r="U8" s="50"/>
      <c r="V8" s="50"/>
      <c r="W8" s="50" t="str">
        <f>データ!$L$6</f>
        <v>D2</v>
      </c>
      <c r="X8" s="50"/>
      <c r="Y8" s="50"/>
      <c r="Z8" s="50"/>
      <c r="AA8" s="50"/>
      <c r="AB8" s="50"/>
      <c r="AC8" s="50"/>
      <c r="AD8" s="50" t="str">
        <f>データ!$M$6</f>
        <v>非設置</v>
      </c>
      <c r="AE8" s="50"/>
      <c r="AF8" s="50"/>
      <c r="AG8" s="50"/>
      <c r="AH8" s="50"/>
      <c r="AI8" s="50"/>
      <c r="AJ8" s="50"/>
      <c r="AK8" s="2"/>
      <c r="AL8" s="51">
        <f>データ!$R$6</f>
        <v>20855</v>
      </c>
      <c r="AM8" s="51"/>
      <c r="AN8" s="51"/>
      <c r="AO8" s="51"/>
      <c r="AP8" s="51"/>
      <c r="AQ8" s="51"/>
      <c r="AR8" s="51"/>
      <c r="AS8" s="51"/>
      <c r="AT8" s="47">
        <f>データ!$S$6</f>
        <v>477.53</v>
      </c>
      <c r="AU8" s="47"/>
      <c r="AV8" s="47"/>
      <c r="AW8" s="47"/>
      <c r="AX8" s="47"/>
      <c r="AY8" s="47"/>
      <c r="AZ8" s="47"/>
      <c r="BA8" s="47"/>
      <c r="BB8" s="47">
        <f>データ!$T$6</f>
        <v>43.67</v>
      </c>
      <c r="BC8" s="47"/>
      <c r="BD8" s="47"/>
      <c r="BE8" s="47"/>
      <c r="BF8" s="47"/>
      <c r="BG8" s="47"/>
      <c r="BH8" s="47"/>
      <c r="BI8" s="47"/>
      <c r="BJ8" s="3"/>
      <c r="BK8" s="3"/>
      <c r="BL8" s="48" t="s">
        <v>10</v>
      </c>
      <c r="BM8" s="49"/>
      <c r="BN8" s="7" t="s">
        <v>11</v>
      </c>
      <c r="BO8" s="8"/>
      <c r="BP8" s="8"/>
      <c r="BQ8" s="8"/>
      <c r="BR8" s="8"/>
      <c r="BS8" s="8"/>
      <c r="BT8" s="8"/>
      <c r="BU8" s="8"/>
      <c r="BV8" s="8"/>
      <c r="BW8" s="8"/>
      <c r="BX8" s="8"/>
      <c r="BY8" s="9"/>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2"/>
      <c r="AE9" s="2"/>
      <c r="AF9" s="2"/>
      <c r="AG9" s="2"/>
      <c r="AH9" s="3"/>
      <c r="AI9" s="2"/>
      <c r="AJ9" s="2"/>
      <c r="AK9" s="2"/>
      <c r="AL9" s="46" t="s">
        <v>16</v>
      </c>
      <c r="AM9" s="46"/>
      <c r="AN9" s="46"/>
      <c r="AO9" s="46"/>
      <c r="AP9" s="46"/>
      <c r="AQ9" s="46"/>
      <c r="AR9" s="46"/>
      <c r="AS9" s="46"/>
      <c r="AT9" s="46" t="s">
        <v>17</v>
      </c>
      <c r="AU9" s="46"/>
      <c r="AV9" s="46"/>
      <c r="AW9" s="46"/>
      <c r="AX9" s="46"/>
      <c r="AY9" s="46"/>
      <c r="AZ9" s="46"/>
      <c r="BA9" s="46"/>
      <c r="BB9" s="46" t="s">
        <v>18</v>
      </c>
      <c r="BC9" s="46"/>
      <c r="BD9" s="46"/>
      <c r="BE9" s="46"/>
      <c r="BF9" s="46"/>
      <c r="BG9" s="46"/>
      <c r="BH9" s="46"/>
      <c r="BI9" s="46"/>
      <c r="BJ9" s="3"/>
      <c r="BK9" s="3"/>
      <c r="BL9" s="52" t="s">
        <v>19</v>
      </c>
      <c r="BM9" s="53"/>
      <c r="BN9" s="10" t="s">
        <v>20</v>
      </c>
      <c r="BO9" s="11"/>
      <c r="BP9" s="11"/>
      <c r="BQ9" s="11"/>
      <c r="BR9" s="11"/>
      <c r="BS9" s="11"/>
      <c r="BT9" s="11"/>
      <c r="BU9" s="11"/>
      <c r="BV9" s="11"/>
      <c r="BW9" s="11"/>
      <c r="BX9" s="11"/>
      <c r="BY9" s="12"/>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30.32</v>
      </c>
      <c r="Q10" s="47"/>
      <c r="R10" s="47"/>
      <c r="S10" s="47"/>
      <c r="T10" s="47"/>
      <c r="U10" s="47"/>
      <c r="V10" s="47"/>
      <c r="W10" s="51">
        <f>データ!$Q$6</f>
        <v>3025</v>
      </c>
      <c r="X10" s="51"/>
      <c r="Y10" s="51"/>
      <c r="Z10" s="51"/>
      <c r="AA10" s="51"/>
      <c r="AB10" s="51"/>
      <c r="AC10" s="51"/>
      <c r="AD10" s="2"/>
      <c r="AE10" s="2"/>
      <c r="AF10" s="2"/>
      <c r="AG10" s="2"/>
      <c r="AH10" s="2"/>
      <c r="AI10" s="2"/>
      <c r="AJ10" s="2"/>
      <c r="AK10" s="2"/>
      <c r="AL10" s="51">
        <f>データ!$U$6</f>
        <v>6274</v>
      </c>
      <c r="AM10" s="51"/>
      <c r="AN10" s="51"/>
      <c r="AO10" s="51"/>
      <c r="AP10" s="51"/>
      <c r="AQ10" s="51"/>
      <c r="AR10" s="51"/>
      <c r="AS10" s="51"/>
      <c r="AT10" s="47">
        <f>データ!$V$6</f>
        <v>55.75</v>
      </c>
      <c r="AU10" s="47"/>
      <c r="AV10" s="47"/>
      <c r="AW10" s="47"/>
      <c r="AX10" s="47"/>
      <c r="AY10" s="47"/>
      <c r="AZ10" s="47"/>
      <c r="BA10" s="47"/>
      <c r="BB10" s="47">
        <f>データ!$W$6</f>
        <v>112.54</v>
      </c>
      <c r="BC10" s="47"/>
      <c r="BD10" s="47"/>
      <c r="BE10" s="47"/>
      <c r="BF10" s="47"/>
      <c r="BG10" s="47"/>
      <c r="BH10" s="47"/>
      <c r="BI10" s="47"/>
      <c r="BJ10" s="2"/>
      <c r="BK10" s="2"/>
      <c r="BL10" s="54" t="s">
        <v>21</v>
      </c>
      <c r="BM10" s="55"/>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8" t="s">
        <v>23</v>
      </c>
      <c r="BM11" s="68"/>
      <c r="BN11" s="68"/>
      <c r="BO11" s="68"/>
      <c r="BP11" s="68"/>
      <c r="BQ11" s="68"/>
      <c r="BR11" s="68"/>
      <c r="BS11" s="68"/>
      <c r="BT11" s="68"/>
      <c r="BU11" s="68"/>
      <c r="BV11" s="68"/>
      <c r="BW11" s="68"/>
      <c r="BX11" s="68"/>
      <c r="BY11" s="68"/>
      <c r="BZ11" s="6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8"/>
      <c r="BM12" s="68"/>
      <c r="BN12" s="68"/>
      <c r="BO12" s="68"/>
      <c r="BP12" s="68"/>
      <c r="BQ12" s="68"/>
      <c r="BR12" s="68"/>
      <c r="BS12" s="68"/>
      <c r="BT12" s="68"/>
      <c r="BU12" s="68"/>
      <c r="BV12" s="68"/>
      <c r="BW12" s="68"/>
      <c r="BX12" s="68"/>
      <c r="BY12" s="68"/>
      <c r="BZ12" s="6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9"/>
      <c r="BM13" s="69"/>
      <c r="BN13" s="69"/>
      <c r="BO13" s="69"/>
      <c r="BP13" s="69"/>
      <c r="BQ13" s="69"/>
      <c r="BR13" s="69"/>
      <c r="BS13" s="69"/>
      <c r="BT13" s="69"/>
      <c r="BU13" s="69"/>
      <c r="BV13" s="69"/>
      <c r="BW13" s="69"/>
      <c r="BX13" s="69"/>
      <c r="BY13" s="69"/>
      <c r="BZ13" s="69"/>
    </row>
    <row r="14" spans="1:78" ht="13.5" customHeight="1" x14ac:dyDescent="0.15">
      <c r="A14" s="2"/>
      <c r="B14" s="70" t="s">
        <v>24</v>
      </c>
      <c r="C14" s="71"/>
      <c r="D14" s="71"/>
      <c r="E14" s="71"/>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1"/>
      <c r="AP14" s="71"/>
      <c r="AQ14" s="71"/>
      <c r="AR14" s="71"/>
      <c r="AS14" s="71"/>
      <c r="AT14" s="71"/>
      <c r="AU14" s="71"/>
      <c r="AV14" s="71"/>
      <c r="AW14" s="71"/>
      <c r="AX14" s="71"/>
      <c r="AY14" s="71"/>
      <c r="AZ14" s="71"/>
      <c r="BA14" s="71"/>
      <c r="BB14" s="71"/>
      <c r="BC14" s="71"/>
      <c r="BD14" s="71"/>
      <c r="BE14" s="71"/>
      <c r="BF14" s="71"/>
      <c r="BG14" s="71"/>
      <c r="BH14" s="71"/>
      <c r="BI14" s="71"/>
      <c r="BJ14" s="72"/>
      <c r="BK14" s="2"/>
      <c r="BL14" s="56" t="s">
        <v>25</v>
      </c>
      <c r="BM14" s="57"/>
      <c r="BN14" s="57"/>
      <c r="BO14" s="57"/>
      <c r="BP14" s="57"/>
      <c r="BQ14" s="57"/>
      <c r="BR14" s="57"/>
      <c r="BS14" s="57"/>
      <c r="BT14" s="57"/>
      <c r="BU14" s="57"/>
      <c r="BV14" s="57"/>
      <c r="BW14" s="57"/>
      <c r="BX14" s="57"/>
      <c r="BY14" s="57"/>
      <c r="BZ14" s="58"/>
    </row>
    <row r="15" spans="1:78" ht="13.5" customHeight="1" x14ac:dyDescent="0.15">
      <c r="A15" s="2"/>
      <c r="B15" s="73"/>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5"/>
      <c r="BK15" s="2"/>
      <c r="BL15" s="59"/>
      <c r="BM15" s="60"/>
      <c r="BN15" s="60"/>
      <c r="BO15" s="60"/>
      <c r="BP15" s="60"/>
      <c r="BQ15" s="60"/>
      <c r="BR15" s="60"/>
      <c r="BS15" s="60"/>
      <c r="BT15" s="60"/>
      <c r="BU15" s="60"/>
      <c r="BV15" s="60"/>
      <c r="BW15" s="60"/>
      <c r="BX15" s="60"/>
      <c r="BY15" s="60"/>
      <c r="BZ15" s="6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118</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6" t="s">
        <v>26</v>
      </c>
      <c r="BM45" s="57"/>
      <c r="BN45" s="57"/>
      <c r="BO45" s="57"/>
      <c r="BP45" s="57"/>
      <c r="BQ45" s="57"/>
      <c r="BR45" s="57"/>
      <c r="BS45" s="57"/>
      <c r="BT45" s="57"/>
      <c r="BU45" s="57"/>
      <c r="BV45" s="57"/>
      <c r="BW45" s="57"/>
      <c r="BX45" s="57"/>
      <c r="BY45" s="57"/>
      <c r="BZ45" s="5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9"/>
      <c r="BM46" s="60"/>
      <c r="BN46" s="60"/>
      <c r="BO46" s="60"/>
      <c r="BP46" s="60"/>
      <c r="BQ46" s="60"/>
      <c r="BR46" s="60"/>
      <c r="BS46" s="60"/>
      <c r="BT46" s="60"/>
      <c r="BU46" s="60"/>
      <c r="BV46" s="60"/>
      <c r="BW46" s="60"/>
      <c r="BX46" s="60"/>
      <c r="BY46" s="60"/>
      <c r="BZ46" s="6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2" t="s">
        <v>116</v>
      </c>
      <c r="BM47" s="63"/>
      <c r="BN47" s="63"/>
      <c r="BO47" s="63"/>
      <c r="BP47" s="63"/>
      <c r="BQ47" s="63"/>
      <c r="BR47" s="63"/>
      <c r="BS47" s="63"/>
      <c r="BT47" s="63"/>
      <c r="BU47" s="63"/>
      <c r="BV47" s="63"/>
      <c r="BW47" s="63"/>
      <c r="BX47" s="63"/>
      <c r="BY47" s="63"/>
      <c r="BZ47" s="6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2"/>
      <c r="BM48" s="63"/>
      <c r="BN48" s="63"/>
      <c r="BO48" s="63"/>
      <c r="BP48" s="63"/>
      <c r="BQ48" s="63"/>
      <c r="BR48" s="63"/>
      <c r="BS48" s="63"/>
      <c r="BT48" s="63"/>
      <c r="BU48" s="63"/>
      <c r="BV48" s="63"/>
      <c r="BW48" s="63"/>
      <c r="BX48" s="63"/>
      <c r="BY48" s="63"/>
      <c r="BZ48" s="6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2"/>
      <c r="BM49" s="63"/>
      <c r="BN49" s="63"/>
      <c r="BO49" s="63"/>
      <c r="BP49" s="63"/>
      <c r="BQ49" s="63"/>
      <c r="BR49" s="63"/>
      <c r="BS49" s="63"/>
      <c r="BT49" s="63"/>
      <c r="BU49" s="63"/>
      <c r="BV49" s="63"/>
      <c r="BW49" s="63"/>
      <c r="BX49" s="63"/>
      <c r="BY49" s="63"/>
      <c r="BZ49" s="6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2"/>
      <c r="BM50" s="63"/>
      <c r="BN50" s="63"/>
      <c r="BO50" s="63"/>
      <c r="BP50" s="63"/>
      <c r="BQ50" s="63"/>
      <c r="BR50" s="63"/>
      <c r="BS50" s="63"/>
      <c r="BT50" s="63"/>
      <c r="BU50" s="63"/>
      <c r="BV50" s="63"/>
      <c r="BW50" s="63"/>
      <c r="BX50" s="63"/>
      <c r="BY50" s="63"/>
      <c r="BZ50" s="6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2"/>
      <c r="BM51" s="63"/>
      <c r="BN51" s="63"/>
      <c r="BO51" s="63"/>
      <c r="BP51" s="63"/>
      <c r="BQ51" s="63"/>
      <c r="BR51" s="63"/>
      <c r="BS51" s="63"/>
      <c r="BT51" s="63"/>
      <c r="BU51" s="63"/>
      <c r="BV51" s="63"/>
      <c r="BW51" s="63"/>
      <c r="BX51" s="63"/>
      <c r="BY51" s="63"/>
      <c r="BZ51" s="6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2"/>
      <c r="BM52" s="63"/>
      <c r="BN52" s="63"/>
      <c r="BO52" s="63"/>
      <c r="BP52" s="63"/>
      <c r="BQ52" s="63"/>
      <c r="BR52" s="63"/>
      <c r="BS52" s="63"/>
      <c r="BT52" s="63"/>
      <c r="BU52" s="63"/>
      <c r="BV52" s="63"/>
      <c r="BW52" s="63"/>
      <c r="BX52" s="63"/>
      <c r="BY52" s="63"/>
      <c r="BZ52" s="6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2"/>
      <c r="BM53" s="63"/>
      <c r="BN53" s="63"/>
      <c r="BO53" s="63"/>
      <c r="BP53" s="63"/>
      <c r="BQ53" s="63"/>
      <c r="BR53" s="63"/>
      <c r="BS53" s="63"/>
      <c r="BT53" s="63"/>
      <c r="BU53" s="63"/>
      <c r="BV53" s="63"/>
      <c r="BW53" s="63"/>
      <c r="BX53" s="63"/>
      <c r="BY53" s="63"/>
      <c r="BZ53" s="6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2"/>
      <c r="BM54" s="63"/>
      <c r="BN54" s="63"/>
      <c r="BO54" s="63"/>
      <c r="BP54" s="63"/>
      <c r="BQ54" s="63"/>
      <c r="BR54" s="63"/>
      <c r="BS54" s="63"/>
      <c r="BT54" s="63"/>
      <c r="BU54" s="63"/>
      <c r="BV54" s="63"/>
      <c r="BW54" s="63"/>
      <c r="BX54" s="63"/>
      <c r="BY54" s="63"/>
      <c r="BZ54" s="6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2"/>
      <c r="BM55" s="63"/>
      <c r="BN55" s="63"/>
      <c r="BO55" s="63"/>
      <c r="BP55" s="63"/>
      <c r="BQ55" s="63"/>
      <c r="BR55" s="63"/>
      <c r="BS55" s="63"/>
      <c r="BT55" s="63"/>
      <c r="BU55" s="63"/>
      <c r="BV55" s="63"/>
      <c r="BW55" s="63"/>
      <c r="BX55" s="63"/>
      <c r="BY55" s="63"/>
      <c r="BZ55" s="6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2"/>
      <c r="BM56" s="63"/>
      <c r="BN56" s="63"/>
      <c r="BO56" s="63"/>
      <c r="BP56" s="63"/>
      <c r="BQ56" s="63"/>
      <c r="BR56" s="63"/>
      <c r="BS56" s="63"/>
      <c r="BT56" s="63"/>
      <c r="BU56" s="63"/>
      <c r="BV56" s="63"/>
      <c r="BW56" s="63"/>
      <c r="BX56" s="63"/>
      <c r="BY56" s="63"/>
      <c r="BZ56" s="6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2"/>
      <c r="BM57" s="63"/>
      <c r="BN57" s="63"/>
      <c r="BO57" s="63"/>
      <c r="BP57" s="63"/>
      <c r="BQ57" s="63"/>
      <c r="BR57" s="63"/>
      <c r="BS57" s="63"/>
      <c r="BT57" s="63"/>
      <c r="BU57" s="63"/>
      <c r="BV57" s="63"/>
      <c r="BW57" s="63"/>
      <c r="BX57" s="63"/>
      <c r="BY57" s="63"/>
      <c r="BZ57" s="6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2"/>
      <c r="BM58" s="63"/>
      <c r="BN58" s="63"/>
      <c r="BO58" s="63"/>
      <c r="BP58" s="63"/>
      <c r="BQ58" s="63"/>
      <c r="BR58" s="63"/>
      <c r="BS58" s="63"/>
      <c r="BT58" s="63"/>
      <c r="BU58" s="63"/>
      <c r="BV58" s="63"/>
      <c r="BW58" s="63"/>
      <c r="BX58" s="63"/>
      <c r="BY58" s="63"/>
      <c r="BZ58" s="6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2"/>
      <c r="BM59" s="63"/>
      <c r="BN59" s="63"/>
      <c r="BO59" s="63"/>
      <c r="BP59" s="63"/>
      <c r="BQ59" s="63"/>
      <c r="BR59" s="63"/>
      <c r="BS59" s="63"/>
      <c r="BT59" s="63"/>
      <c r="BU59" s="63"/>
      <c r="BV59" s="63"/>
      <c r="BW59" s="63"/>
      <c r="BX59" s="63"/>
      <c r="BY59" s="63"/>
      <c r="BZ59" s="64"/>
    </row>
    <row r="60" spans="1:78" ht="13.5" customHeight="1" x14ac:dyDescent="0.15">
      <c r="A60" s="2"/>
      <c r="B60" s="73" t="s">
        <v>27</v>
      </c>
      <c r="C60" s="74"/>
      <c r="D60" s="74"/>
      <c r="E60" s="74"/>
      <c r="F60" s="74"/>
      <c r="G60" s="74"/>
      <c r="H60" s="74"/>
      <c r="I60" s="74"/>
      <c r="J60" s="74"/>
      <c r="K60" s="74"/>
      <c r="L60" s="74"/>
      <c r="M60" s="74"/>
      <c r="N60" s="74"/>
      <c r="O60" s="74"/>
      <c r="P60" s="74"/>
      <c r="Q60" s="74"/>
      <c r="R60" s="74"/>
      <c r="S60" s="74"/>
      <c r="T60" s="74"/>
      <c r="U60" s="74"/>
      <c r="V60" s="74"/>
      <c r="W60" s="74"/>
      <c r="X60" s="74"/>
      <c r="Y60" s="74"/>
      <c r="Z60" s="74"/>
      <c r="AA60" s="74"/>
      <c r="AB60" s="74"/>
      <c r="AC60" s="74"/>
      <c r="AD60" s="74"/>
      <c r="AE60" s="74"/>
      <c r="AF60" s="74"/>
      <c r="AG60" s="74"/>
      <c r="AH60" s="74"/>
      <c r="AI60" s="74"/>
      <c r="AJ60" s="74"/>
      <c r="AK60" s="74"/>
      <c r="AL60" s="74"/>
      <c r="AM60" s="74"/>
      <c r="AN60" s="74"/>
      <c r="AO60" s="74"/>
      <c r="AP60" s="74"/>
      <c r="AQ60" s="74"/>
      <c r="AR60" s="74"/>
      <c r="AS60" s="74"/>
      <c r="AT60" s="74"/>
      <c r="AU60" s="74"/>
      <c r="AV60" s="74"/>
      <c r="AW60" s="74"/>
      <c r="AX60" s="74"/>
      <c r="AY60" s="74"/>
      <c r="AZ60" s="74"/>
      <c r="BA60" s="74"/>
      <c r="BB60" s="74"/>
      <c r="BC60" s="74"/>
      <c r="BD60" s="74"/>
      <c r="BE60" s="74"/>
      <c r="BF60" s="74"/>
      <c r="BG60" s="74"/>
      <c r="BH60" s="74"/>
      <c r="BI60" s="74"/>
      <c r="BJ60" s="75"/>
      <c r="BK60" s="2"/>
      <c r="BL60" s="62"/>
      <c r="BM60" s="63"/>
      <c r="BN60" s="63"/>
      <c r="BO60" s="63"/>
      <c r="BP60" s="63"/>
      <c r="BQ60" s="63"/>
      <c r="BR60" s="63"/>
      <c r="BS60" s="63"/>
      <c r="BT60" s="63"/>
      <c r="BU60" s="63"/>
      <c r="BV60" s="63"/>
      <c r="BW60" s="63"/>
      <c r="BX60" s="63"/>
      <c r="BY60" s="63"/>
      <c r="BZ60" s="64"/>
    </row>
    <row r="61" spans="1:78" ht="13.5" customHeight="1" x14ac:dyDescent="0.15">
      <c r="A61" s="2"/>
      <c r="B61" s="73"/>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c r="AJ61" s="74"/>
      <c r="AK61" s="74"/>
      <c r="AL61" s="74"/>
      <c r="AM61" s="74"/>
      <c r="AN61" s="74"/>
      <c r="AO61" s="74"/>
      <c r="AP61" s="74"/>
      <c r="AQ61" s="74"/>
      <c r="AR61" s="74"/>
      <c r="AS61" s="74"/>
      <c r="AT61" s="74"/>
      <c r="AU61" s="74"/>
      <c r="AV61" s="74"/>
      <c r="AW61" s="74"/>
      <c r="AX61" s="74"/>
      <c r="AY61" s="74"/>
      <c r="AZ61" s="74"/>
      <c r="BA61" s="74"/>
      <c r="BB61" s="74"/>
      <c r="BC61" s="74"/>
      <c r="BD61" s="74"/>
      <c r="BE61" s="74"/>
      <c r="BF61" s="74"/>
      <c r="BG61" s="74"/>
      <c r="BH61" s="74"/>
      <c r="BI61" s="74"/>
      <c r="BJ61" s="75"/>
      <c r="BK61" s="2"/>
      <c r="BL61" s="62"/>
      <c r="BM61" s="63"/>
      <c r="BN61" s="63"/>
      <c r="BO61" s="63"/>
      <c r="BP61" s="63"/>
      <c r="BQ61" s="63"/>
      <c r="BR61" s="63"/>
      <c r="BS61" s="63"/>
      <c r="BT61" s="63"/>
      <c r="BU61" s="63"/>
      <c r="BV61" s="63"/>
      <c r="BW61" s="63"/>
      <c r="BX61" s="63"/>
      <c r="BY61" s="63"/>
      <c r="BZ61" s="6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2"/>
      <c r="BM62" s="63"/>
      <c r="BN62" s="63"/>
      <c r="BO62" s="63"/>
      <c r="BP62" s="63"/>
      <c r="BQ62" s="63"/>
      <c r="BR62" s="63"/>
      <c r="BS62" s="63"/>
      <c r="BT62" s="63"/>
      <c r="BU62" s="63"/>
      <c r="BV62" s="63"/>
      <c r="BW62" s="63"/>
      <c r="BX62" s="63"/>
      <c r="BY62" s="63"/>
      <c r="BZ62" s="6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5"/>
      <c r="BM63" s="66"/>
      <c r="BN63" s="66"/>
      <c r="BO63" s="66"/>
      <c r="BP63" s="66"/>
      <c r="BQ63" s="66"/>
      <c r="BR63" s="66"/>
      <c r="BS63" s="66"/>
      <c r="BT63" s="66"/>
      <c r="BU63" s="66"/>
      <c r="BV63" s="66"/>
      <c r="BW63" s="66"/>
      <c r="BX63" s="66"/>
      <c r="BY63" s="66"/>
      <c r="BZ63" s="6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6" t="s">
        <v>28</v>
      </c>
      <c r="BM64" s="57"/>
      <c r="BN64" s="57"/>
      <c r="BO64" s="57"/>
      <c r="BP64" s="57"/>
      <c r="BQ64" s="57"/>
      <c r="BR64" s="57"/>
      <c r="BS64" s="57"/>
      <c r="BT64" s="57"/>
      <c r="BU64" s="57"/>
      <c r="BV64" s="57"/>
      <c r="BW64" s="57"/>
      <c r="BX64" s="57"/>
      <c r="BY64" s="57"/>
      <c r="BZ64" s="5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9"/>
      <c r="BM65" s="60"/>
      <c r="BN65" s="60"/>
      <c r="BO65" s="60"/>
      <c r="BP65" s="60"/>
      <c r="BQ65" s="60"/>
      <c r="BR65" s="60"/>
      <c r="BS65" s="60"/>
      <c r="BT65" s="60"/>
      <c r="BU65" s="60"/>
      <c r="BV65" s="60"/>
      <c r="BW65" s="60"/>
      <c r="BX65" s="60"/>
      <c r="BY65" s="60"/>
      <c r="BZ65" s="6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2" t="s">
        <v>117</v>
      </c>
      <c r="BM66" s="63"/>
      <c r="BN66" s="63"/>
      <c r="BO66" s="63"/>
      <c r="BP66" s="63"/>
      <c r="BQ66" s="63"/>
      <c r="BR66" s="63"/>
      <c r="BS66" s="63"/>
      <c r="BT66" s="63"/>
      <c r="BU66" s="63"/>
      <c r="BV66" s="63"/>
      <c r="BW66" s="63"/>
      <c r="BX66" s="63"/>
      <c r="BY66" s="63"/>
      <c r="BZ66" s="6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2"/>
      <c r="BM67" s="63"/>
      <c r="BN67" s="63"/>
      <c r="BO67" s="63"/>
      <c r="BP67" s="63"/>
      <c r="BQ67" s="63"/>
      <c r="BR67" s="63"/>
      <c r="BS67" s="63"/>
      <c r="BT67" s="63"/>
      <c r="BU67" s="63"/>
      <c r="BV67" s="63"/>
      <c r="BW67" s="63"/>
      <c r="BX67" s="63"/>
      <c r="BY67" s="63"/>
      <c r="BZ67" s="6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2"/>
      <c r="BM68" s="63"/>
      <c r="BN68" s="63"/>
      <c r="BO68" s="63"/>
      <c r="BP68" s="63"/>
      <c r="BQ68" s="63"/>
      <c r="BR68" s="63"/>
      <c r="BS68" s="63"/>
      <c r="BT68" s="63"/>
      <c r="BU68" s="63"/>
      <c r="BV68" s="63"/>
      <c r="BW68" s="63"/>
      <c r="BX68" s="63"/>
      <c r="BY68" s="63"/>
      <c r="BZ68" s="6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2"/>
      <c r="BM69" s="63"/>
      <c r="BN69" s="63"/>
      <c r="BO69" s="63"/>
      <c r="BP69" s="63"/>
      <c r="BQ69" s="63"/>
      <c r="BR69" s="63"/>
      <c r="BS69" s="63"/>
      <c r="BT69" s="63"/>
      <c r="BU69" s="63"/>
      <c r="BV69" s="63"/>
      <c r="BW69" s="63"/>
      <c r="BX69" s="63"/>
      <c r="BY69" s="63"/>
      <c r="BZ69" s="6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2"/>
      <c r="BM70" s="63"/>
      <c r="BN70" s="63"/>
      <c r="BO70" s="63"/>
      <c r="BP70" s="63"/>
      <c r="BQ70" s="63"/>
      <c r="BR70" s="63"/>
      <c r="BS70" s="63"/>
      <c r="BT70" s="63"/>
      <c r="BU70" s="63"/>
      <c r="BV70" s="63"/>
      <c r="BW70" s="63"/>
      <c r="BX70" s="63"/>
      <c r="BY70" s="63"/>
      <c r="BZ70" s="6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2"/>
      <c r="BM71" s="63"/>
      <c r="BN71" s="63"/>
      <c r="BO71" s="63"/>
      <c r="BP71" s="63"/>
      <c r="BQ71" s="63"/>
      <c r="BR71" s="63"/>
      <c r="BS71" s="63"/>
      <c r="BT71" s="63"/>
      <c r="BU71" s="63"/>
      <c r="BV71" s="63"/>
      <c r="BW71" s="63"/>
      <c r="BX71" s="63"/>
      <c r="BY71" s="63"/>
      <c r="BZ71" s="6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2"/>
      <c r="BM72" s="63"/>
      <c r="BN72" s="63"/>
      <c r="BO72" s="63"/>
      <c r="BP72" s="63"/>
      <c r="BQ72" s="63"/>
      <c r="BR72" s="63"/>
      <c r="BS72" s="63"/>
      <c r="BT72" s="63"/>
      <c r="BU72" s="63"/>
      <c r="BV72" s="63"/>
      <c r="BW72" s="63"/>
      <c r="BX72" s="63"/>
      <c r="BY72" s="63"/>
      <c r="BZ72" s="6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2"/>
      <c r="BM73" s="63"/>
      <c r="BN73" s="63"/>
      <c r="BO73" s="63"/>
      <c r="BP73" s="63"/>
      <c r="BQ73" s="63"/>
      <c r="BR73" s="63"/>
      <c r="BS73" s="63"/>
      <c r="BT73" s="63"/>
      <c r="BU73" s="63"/>
      <c r="BV73" s="63"/>
      <c r="BW73" s="63"/>
      <c r="BX73" s="63"/>
      <c r="BY73" s="63"/>
      <c r="BZ73" s="6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2"/>
      <c r="BM74" s="63"/>
      <c r="BN74" s="63"/>
      <c r="BO74" s="63"/>
      <c r="BP74" s="63"/>
      <c r="BQ74" s="63"/>
      <c r="BR74" s="63"/>
      <c r="BS74" s="63"/>
      <c r="BT74" s="63"/>
      <c r="BU74" s="63"/>
      <c r="BV74" s="63"/>
      <c r="BW74" s="63"/>
      <c r="BX74" s="63"/>
      <c r="BY74" s="63"/>
      <c r="BZ74" s="6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2"/>
      <c r="BM75" s="63"/>
      <c r="BN75" s="63"/>
      <c r="BO75" s="63"/>
      <c r="BP75" s="63"/>
      <c r="BQ75" s="63"/>
      <c r="BR75" s="63"/>
      <c r="BS75" s="63"/>
      <c r="BT75" s="63"/>
      <c r="BU75" s="63"/>
      <c r="BV75" s="63"/>
      <c r="BW75" s="63"/>
      <c r="BX75" s="63"/>
      <c r="BY75" s="63"/>
      <c r="BZ75" s="6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2"/>
      <c r="BM76" s="63"/>
      <c r="BN76" s="63"/>
      <c r="BO76" s="63"/>
      <c r="BP76" s="63"/>
      <c r="BQ76" s="63"/>
      <c r="BR76" s="63"/>
      <c r="BS76" s="63"/>
      <c r="BT76" s="63"/>
      <c r="BU76" s="63"/>
      <c r="BV76" s="63"/>
      <c r="BW76" s="63"/>
      <c r="BX76" s="63"/>
      <c r="BY76" s="63"/>
      <c r="BZ76" s="6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2"/>
      <c r="BM77" s="63"/>
      <c r="BN77" s="63"/>
      <c r="BO77" s="63"/>
      <c r="BP77" s="63"/>
      <c r="BQ77" s="63"/>
      <c r="BR77" s="63"/>
      <c r="BS77" s="63"/>
      <c r="BT77" s="63"/>
      <c r="BU77" s="63"/>
      <c r="BV77" s="63"/>
      <c r="BW77" s="63"/>
      <c r="BX77" s="63"/>
      <c r="BY77" s="63"/>
      <c r="BZ77" s="6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2"/>
      <c r="BM78" s="63"/>
      <c r="BN78" s="63"/>
      <c r="BO78" s="63"/>
      <c r="BP78" s="63"/>
      <c r="BQ78" s="63"/>
      <c r="BR78" s="63"/>
      <c r="BS78" s="63"/>
      <c r="BT78" s="63"/>
      <c r="BU78" s="63"/>
      <c r="BV78" s="63"/>
      <c r="BW78" s="63"/>
      <c r="BX78" s="63"/>
      <c r="BY78" s="63"/>
      <c r="BZ78" s="6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2"/>
      <c r="BM79" s="63"/>
      <c r="BN79" s="63"/>
      <c r="BO79" s="63"/>
      <c r="BP79" s="63"/>
      <c r="BQ79" s="63"/>
      <c r="BR79" s="63"/>
      <c r="BS79" s="63"/>
      <c r="BT79" s="63"/>
      <c r="BU79" s="63"/>
      <c r="BV79" s="63"/>
      <c r="BW79" s="63"/>
      <c r="BX79" s="63"/>
      <c r="BY79" s="63"/>
      <c r="BZ79" s="6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2"/>
      <c r="BM80" s="63"/>
      <c r="BN80" s="63"/>
      <c r="BO80" s="63"/>
      <c r="BP80" s="63"/>
      <c r="BQ80" s="63"/>
      <c r="BR80" s="63"/>
      <c r="BS80" s="63"/>
      <c r="BT80" s="63"/>
      <c r="BU80" s="63"/>
      <c r="BV80" s="63"/>
      <c r="BW80" s="63"/>
      <c r="BX80" s="63"/>
      <c r="BY80" s="63"/>
      <c r="BZ80" s="6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2"/>
      <c r="BM81" s="63"/>
      <c r="BN81" s="63"/>
      <c r="BO81" s="63"/>
      <c r="BP81" s="63"/>
      <c r="BQ81" s="63"/>
      <c r="BR81" s="63"/>
      <c r="BS81" s="63"/>
      <c r="BT81" s="63"/>
      <c r="BU81" s="63"/>
      <c r="BV81" s="63"/>
      <c r="BW81" s="63"/>
      <c r="BX81" s="63"/>
      <c r="BY81" s="63"/>
      <c r="BZ81" s="6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5"/>
      <c r="BM82" s="66"/>
      <c r="BN82" s="66"/>
      <c r="BO82" s="66"/>
      <c r="BP82" s="66"/>
      <c r="BQ82" s="66"/>
      <c r="BR82" s="66"/>
      <c r="BS82" s="66"/>
      <c r="BT82" s="66"/>
      <c r="BU82" s="66"/>
      <c r="BV82" s="66"/>
      <c r="BW82" s="66"/>
      <c r="BX82" s="66"/>
      <c r="BY82" s="66"/>
      <c r="BZ82" s="6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42</v>
      </c>
      <c r="O85" s="27" t="str">
        <f>データ!EN6</f>
        <v>【0.80】</v>
      </c>
    </row>
  </sheetData>
  <sheetProtection algorithmName="SHA-512" hashValue="H5iIEg1bFdP+9fQrhZrX8LSxdsHBoIZ/CnIvqW/to/KTgZ44RiNhcvb3lLH02aRKkVTfqps2jx/zq8CLuAdUBA==" saltValue="qvhl4zWDeHaJ16cQdOiX6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7" t="s">
        <v>52</v>
      </c>
      <c r="I3" s="78"/>
      <c r="J3" s="78"/>
      <c r="K3" s="78"/>
      <c r="L3" s="78"/>
      <c r="M3" s="78"/>
      <c r="N3" s="78"/>
      <c r="O3" s="78"/>
      <c r="P3" s="78"/>
      <c r="Q3" s="78"/>
      <c r="R3" s="78"/>
      <c r="S3" s="78"/>
      <c r="T3" s="78"/>
      <c r="U3" s="78"/>
      <c r="V3" s="78"/>
      <c r="W3" s="79"/>
      <c r="X3" s="83" t="s">
        <v>53</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54</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55</v>
      </c>
      <c r="B4" s="31"/>
      <c r="C4" s="31"/>
      <c r="D4" s="31"/>
      <c r="E4" s="31"/>
      <c r="F4" s="31"/>
      <c r="G4" s="31"/>
      <c r="H4" s="80"/>
      <c r="I4" s="81"/>
      <c r="J4" s="81"/>
      <c r="K4" s="81"/>
      <c r="L4" s="81"/>
      <c r="M4" s="81"/>
      <c r="N4" s="81"/>
      <c r="O4" s="81"/>
      <c r="P4" s="81"/>
      <c r="Q4" s="81"/>
      <c r="R4" s="81"/>
      <c r="S4" s="81"/>
      <c r="T4" s="81"/>
      <c r="U4" s="81"/>
      <c r="V4" s="81"/>
      <c r="W4" s="82"/>
      <c r="X4" s="76" t="s">
        <v>56</v>
      </c>
      <c r="Y4" s="76"/>
      <c r="Z4" s="76"/>
      <c r="AA4" s="76"/>
      <c r="AB4" s="76"/>
      <c r="AC4" s="76"/>
      <c r="AD4" s="76"/>
      <c r="AE4" s="76"/>
      <c r="AF4" s="76"/>
      <c r="AG4" s="76"/>
      <c r="AH4" s="76"/>
      <c r="AI4" s="76" t="s">
        <v>57</v>
      </c>
      <c r="AJ4" s="76"/>
      <c r="AK4" s="76"/>
      <c r="AL4" s="76"/>
      <c r="AM4" s="76"/>
      <c r="AN4" s="76"/>
      <c r="AO4" s="76"/>
      <c r="AP4" s="76"/>
      <c r="AQ4" s="76"/>
      <c r="AR4" s="76"/>
      <c r="AS4" s="76"/>
      <c r="AT4" s="76" t="s">
        <v>58</v>
      </c>
      <c r="AU4" s="76"/>
      <c r="AV4" s="76"/>
      <c r="AW4" s="76"/>
      <c r="AX4" s="76"/>
      <c r="AY4" s="76"/>
      <c r="AZ4" s="76"/>
      <c r="BA4" s="76"/>
      <c r="BB4" s="76"/>
      <c r="BC4" s="76"/>
      <c r="BD4" s="76"/>
      <c r="BE4" s="76" t="s">
        <v>59</v>
      </c>
      <c r="BF4" s="76"/>
      <c r="BG4" s="76"/>
      <c r="BH4" s="76"/>
      <c r="BI4" s="76"/>
      <c r="BJ4" s="76"/>
      <c r="BK4" s="76"/>
      <c r="BL4" s="76"/>
      <c r="BM4" s="76"/>
      <c r="BN4" s="76"/>
      <c r="BO4" s="76"/>
      <c r="BP4" s="76" t="s">
        <v>60</v>
      </c>
      <c r="BQ4" s="76"/>
      <c r="BR4" s="76"/>
      <c r="BS4" s="76"/>
      <c r="BT4" s="76"/>
      <c r="BU4" s="76"/>
      <c r="BV4" s="76"/>
      <c r="BW4" s="76"/>
      <c r="BX4" s="76"/>
      <c r="BY4" s="76"/>
      <c r="BZ4" s="76"/>
      <c r="CA4" s="76" t="s">
        <v>61</v>
      </c>
      <c r="CB4" s="76"/>
      <c r="CC4" s="76"/>
      <c r="CD4" s="76"/>
      <c r="CE4" s="76"/>
      <c r="CF4" s="76"/>
      <c r="CG4" s="76"/>
      <c r="CH4" s="76"/>
      <c r="CI4" s="76"/>
      <c r="CJ4" s="76"/>
      <c r="CK4" s="76"/>
      <c r="CL4" s="76" t="s">
        <v>62</v>
      </c>
      <c r="CM4" s="76"/>
      <c r="CN4" s="76"/>
      <c r="CO4" s="76"/>
      <c r="CP4" s="76"/>
      <c r="CQ4" s="76"/>
      <c r="CR4" s="76"/>
      <c r="CS4" s="76"/>
      <c r="CT4" s="76"/>
      <c r="CU4" s="76"/>
      <c r="CV4" s="76"/>
      <c r="CW4" s="76" t="s">
        <v>63</v>
      </c>
      <c r="CX4" s="76"/>
      <c r="CY4" s="76"/>
      <c r="CZ4" s="76"/>
      <c r="DA4" s="76"/>
      <c r="DB4" s="76"/>
      <c r="DC4" s="76"/>
      <c r="DD4" s="76"/>
      <c r="DE4" s="76"/>
      <c r="DF4" s="76"/>
      <c r="DG4" s="76"/>
      <c r="DH4" s="76" t="s">
        <v>64</v>
      </c>
      <c r="DI4" s="76"/>
      <c r="DJ4" s="76"/>
      <c r="DK4" s="76"/>
      <c r="DL4" s="76"/>
      <c r="DM4" s="76"/>
      <c r="DN4" s="76"/>
      <c r="DO4" s="76"/>
      <c r="DP4" s="76"/>
      <c r="DQ4" s="76"/>
      <c r="DR4" s="76"/>
      <c r="DS4" s="76" t="s">
        <v>65</v>
      </c>
      <c r="DT4" s="76"/>
      <c r="DU4" s="76"/>
      <c r="DV4" s="76"/>
      <c r="DW4" s="76"/>
      <c r="DX4" s="76"/>
      <c r="DY4" s="76"/>
      <c r="DZ4" s="76"/>
      <c r="EA4" s="76"/>
      <c r="EB4" s="76"/>
      <c r="EC4" s="76"/>
      <c r="ED4" s="76" t="s">
        <v>66</v>
      </c>
      <c r="EE4" s="76"/>
      <c r="EF4" s="76"/>
      <c r="EG4" s="76"/>
      <c r="EH4" s="76"/>
      <c r="EI4" s="76"/>
      <c r="EJ4" s="76"/>
      <c r="EK4" s="76"/>
      <c r="EL4" s="76"/>
      <c r="EM4" s="76"/>
      <c r="EN4" s="76"/>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2020</v>
      </c>
      <c r="C6" s="34">
        <f t="shared" ref="C6:W6" si="3">C7</f>
        <v>442089</v>
      </c>
      <c r="D6" s="34">
        <f t="shared" si="3"/>
        <v>47</v>
      </c>
      <c r="E6" s="34">
        <f t="shared" si="3"/>
        <v>1</v>
      </c>
      <c r="F6" s="34">
        <f t="shared" si="3"/>
        <v>0</v>
      </c>
      <c r="G6" s="34">
        <f t="shared" si="3"/>
        <v>0</v>
      </c>
      <c r="H6" s="34" t="str">
        <f t="shared" si="3"/>
        <v>大分県　竹田市</v>
      </c>
      <c r="I6" s="34" t="str">
        <f t="shared" si="3"/>
        <v>法非適用</v>
      </c>
      <c r="J6" s="34" t="str">
        <f t="shared" si="3"/>
        <v>水道事業</v>
      </c>
      <c r="K6" s="34" t="str">
        <f t="shared" si="3"/>
        <v>簡易水道事業</v>
      </c>
      <c r="L6" s="34" t="str">
        <f t="shared" si="3"/>
        <v>D2</v>
      </c>
      <c r="M6" s="34" t="str">
        <f t="shared" si="3"/>
        <v>非設置</v>
      </c>
      <c r="N6" s="35" t="str">
        <f t="shared" si="3"/>
        <v>-</v>
      </c>
      <c r="O6" s="35" t="str">
        <f t="shared" si="3"/>
        <v>該当数値なし</v>
      </c>
      <c r="P6" s="35">
        <f t="shared" si="3"/>
        <v>30.32</v>
      </c>
      <c r="Q6" s="35">
        <f t="shared" si="3"/>
        <v>3025</v>
      </c>
      <c r="R6" s="35">
        <f t="shared" si="3"/>
        <v>20855</v>
      </c>
      <c r="S6" s="35">
        <f t="shared" si="3"/>
        <v>477.53</v>
      </c>
      <c r="T6" s="35">
        <f t="shared" si="3"/>
        <v>43.67</v>
      </c>
      <c r="U6" s="35">
        <f t="shared" si="3"/>
        <v>6274</v>
      </c>
      <c r="V6" s="35">
        <f t="shared" si="3"/>
        <v>55.75</v>
      </c>
      <c r="W6" s="35">
        <f t="shared" si="3"/>
        <v>112.54</v>
      </c>
      <c r="X6" s="36">
        <f>IF(X7="",NA(),X7)</f>
        <v>77.05</v>
      </c>
      <c r="Y6" s="36">
        <f t="shared" ref="Y6:AG6" si="4">IF(Y7="",NA(),Y7)</f>
        <v>71.28</v>
      </c>
      <c r="Z6" s="36">
        <f t="shared" si="4"/>
        <v>74.95</v>
      </c>
      <c r="AA6" s="36">
        <f t="shared" si="4"/>
        <v>69.42</v>
      </c>
      <c r="AB6" s="36">
        <f t="shared" si="4"/>
        <v>68.12</v>
      </c>
      <c r="AC6" s="36">
        <f t="shared" si="4"/>
        <v>76.650000000000006</v>
      </c>
      <c r="AD6" s="36">
        <f t="shared" si="4"/>
        <v>73.959999999999994</v>
      </c>
      <c r="AE6" s="36">
        <f t="shared" si="4"/>
        <v>75.010000000000005</v>
      </c>
      <c r="AF6" s="36">
        <f t="shared" si="4"/>
        <v>72.760000000000005</v>
      </c>
      <c r="AG6" s="36">
        <f t="shared" si="4"/>
        <v>82.57</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786.69</v>
      </c>
      <c r="BF6" s="36">
        <f t="shared" ref="BF6:BN6" si="7">IF(BF7="",NA(),BF7)</f>
        <v>675.4</v>
      </c>
      <c r="BG6" s="36">
        <f t="shared" si="7"/>
        <v>619.13</v>
      </c>
      <c r="BH6" s="36">
        <f t="shared" si="7"/>
        <v>565.03</v>
      </c>
      <c r="BI6" s="36">
        <f t="shared" si="7"/>
        <v>497.24</v>
      </c>
      <c r="BJ6" s="36">
        <f t="shared" si="7"/>
        <v>1346.23</v>
      </c>
      <c r="BK6" s="36">
        <f t="shared" si="7"/>
        <v>1295.06</v>
      </c>
      <c r="BL6" s="36">
        <f t="shared" si="7"/>
        <v>1168.7</v>
      </c>
      <c r="BM6" s="36">
        <f t="shared" si="7"/>
        <v>1245.46</v>
      </c>
      <c r="BN6" s="36">
        <f t="shared" si="7"/>
        <v>834.1</v>
      </c>
      <c r="BO6" s="35" t="str">
        <f>IF(BO7="","",IF(BO7="-","【-】","【"&amp;SUBSTITUTE(TEXT(BO7,"#,##0.00"),"-","△")&amp;"】"))</f>
        <v>【949.15】</v>
      </c>
      <c r="BP6" s="36">
        <f>IF(BP7="",NA(),BP7)</f>
        <v>59.97</v>
      </c>
      <c r="BQ6" s="36">
        <f t="shared" ref="BQ6:BY6" si="8">IF(BQ7="",NA(),BQ7)</f>
        <v>56.6</v>
      </c>
      <c r="BR6" s="36">
        <f t="shared" si="8"/>
        <v>62.68</v>
      </c>
      <c r="BS6" s="36">
        <f t="shared" si="8"/>
        <v>59.18</v>
      </c>
      <c r="BT6" s="36">
        <f t="shared" si="8"/>
        <v>57.38</v>
      </c>
      <c r="BU6" s="36">
        <f t="shared" si="8"/>
        <v>53.41</v>
      </c>
      <c r="BV6" s="36">
        <f t="shared" si="8"/>
        <v>53.29</v>
      </c>
      <c r="BW6" s="36">
        <f t="shared" si="8"/>
        <v>53.59</v>
      </c>
      <c r="BX6" s="36">
        <f t="shared" si="8"/>
        <v>51.08</v>
      </c>
      <c r="BY6" s="36">
        <f t="shared" si="8"/>
        <v>64.44</v>
      </c>
      <c r="BZ6" s="35" t="str">
        <f>IF(BZ7="","",IF(BZ7="-","【-】","【"&amp;SUBSTITUTE(TEXT(BZ7,"#,##0.00"),"-","△")&amp;"】"))</f>
        <v>【55.87】</v>
      </c>
      <c r="CA6" s="36">
        <f>IF(CA7="",NA(),CA7)</f>
        <v>260.67</v>
      </c>
      <c r="CB6" s="36">
        <f t="shared" ref="CB6:CJ6" si="9">IF(CB7="",NA(),CB7)</f>
        <v>281.79000000000002</v>
      </c>
      <c r="CC6" s="36">
        <f t="shared" si="9"/>
        <v>261.85000000000002</v>
      </c>
      <c r="CD6" s="36">
        <f t="shared" si="9"/>
        <v>275.20999999999998</v>
      </c>
      <c r="CE6" s="36">
        <f t="shared" si="9"/>
        <v>284.24</v>
      </c>
      <c r="CF6" s="36">
        <f t="shared" si="9"/>
        <v>277.39999999999998</v>
      </c>
      <c r="CG6" s="36">
        <f t="shared" si="9"/>
        <v>259.02</v>
      </c>
      <c r="CH6" s="36">
        <f t="shared" si="9"/>
        <v>259.79000000000002</v>
      </c>
      <c r="CI6" s="36">
        <f t="shared" si="9"/>
        <v>262.13</v>
      </c>
      <c r="CJ6" s="36">
        <f t="shared" si="9"/>
        <v>197.14</v>
      </c>
      <c r="CK6" s="35" t="str">
        <f>IF(CK7="","",IF(CK7="-","【-】","【"&amp;SUBSTITUTE(TEXT(CK7,"#,##0.00"),"-","△")&amp;"】"))</f>
        <v>【288.19】</v>
      </c>
      <c r="CL6" s="36">
        <f>IF(CL7="",NA(),CL7)</f>
        <v>56.62</v>
      </c>
      <c r="CM6" s="36">
        <f t="shared" ref="CM6:CU6" si="10">IF(CM7="",NA(),CM7)</f>
        <v>59.11</v>
      </c>
      <c r="CN6" s="36">
        <f t="shared" si="10"/>
        <v>57.16</v>
      </c>
      <c r="CO6" s="36">
        <f t="shared" si="10"/>
        <v>56.57</v>
      </c>
      <c r="CP6" s="36">
        <f t="shared" si="10"/>
        <v>56.99</v>
      </c>
      <c r="CQ6" s="36">
        <f t="shared" si="10"/>
        <v>56.19</v>
      </c>
      <c r="CR6" s="36">
        <f t="shared" si="10"/>
        <v>56.65</v>
      </c>
      <c r="CS6" s="36">
        <f t="shared" si="10"/>
        <v>56.41</v>
      </c>
      <c r="CT6" s="36">
        <f t="shared" si="10"/>
        <v>54.9</v>
      </c>
      <c r="CU6" s="36">
        <f t="shared" si="10"/>
        <v>55.7</v>
      </c>
      <c r="CV6" s="35" t="str">
        <f>IF(CV7="","",IF(CV7="-","【-】","【"&amp;SUBSTITUTE(TEXT(CV7,"#,##0.00"),"-","△")&amp;"】"))</f>
        <v>【56.31】</v>
      </c>
      <c r="CW6" s="36">
        <f>IF(CW7="",NA(),CW7)</f>
        <v>69</v>
      </c>
      <c r="CX6" s="36">
        <f t="shared" ref="CX6:DF6" si="11">IF(CX7="",NA(),CX7)</f>
        <v>69</v>
      </c>
      <c r="CY6" s="36">
        <f t="shared" si="11"/>
        <v>69</v>
      </c>
      <c r="CZ6" s="36">
        <f t="shared" si="11"/>
        <v>69</v>
      </c>
      <c r="DA6" s="36">
        <f t="shared" si="11"/>
        <v>69</v>
      </c>
      <c r="DB6" s="36">
        <f t="shared" si="11"/>
        <v>77.180000000000007</v>
      </c>
      <c r="DC6" s="36">
        <f t="shared" si="11"/>
        <v>76.13</v>
      </c>
      <c r="DD6" s="36">
        <f t="shared" si="11"/>
        <v>75.12</v>
      </c>
      <c r="DE6" s="36">
        <f t="shared" si="11"/>
        <v>74.27</v>
      </c>
      <c r="DF6" s="36">
        <f t="shared" si="11"/>
        <v>71.81</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0.17</v>
      </c>
      <c r="EE6" s="36">
        <f t="shared" ref="EE6:EM6" si="14">IF(EE7="",NA(),EE7)</f>
        <v>0.08</v>
      </c>
      <c r="EF6" s="36">
        <f t="shared" si="14"/>
        <v>0.14000000000000001</v>
      </c>
      <c r="EG6" s="36">
        <f t="shared" si="14"/>
        <v>0.1</v>
      </c>
      <c r="EH6" s="36">
        <f t="shared" si="14"/>
        <v>0.21</v>
      </c>
      <c r="EI6" s="36">
        <f t="shared" si="14"/>
        <v>0.8</v>
      </c>
      <c r="EJ6" s="36">
        <f t="shared" si="14"/>
        <v>0.96</v>
      </c>
      <c r="EK6" s="36">
        <f t="shared" si="14"/>
        <v>0.65</v>
      </c>
      <c r="EL6" s="36">
        <f t="shared" si="14"/>
        <v>0.52</v>
      </c>
      <c r="EM6" s="36">
        <f t="shared" si="14"/>
        <v>1.48</v>
      </c>
      <c r="EN6" s="35" t="str">
        <f>IF(EN7="","",IF(EN7="-","【-】","【"&amp;SUBSTITUTE(TEXT(EN7,"#,##0.00"),"-","△")&amp;"】"))</f>
        <v>【0.80】</v>
      </c>
    </row>
    <row r="7" spans="1:144" s="37" customFormat="1" x14ac:dyDescent="0.15">
      <c r="A7" s="29"/>
      <c r="B7" s="38">
        <v>2020</v>
      </c>
      <c r="C7" s="38">
        <v>442089</v>
      </c>
      <c r="D7" s="38">
        <v>47</v>
      </c>
      <c r="E7" s="38">
        <v>1</v>
      </c>
      <c r="F7" s="38">
        <v>0</v>
      </c>
      <c r="G7" s="38">
        <v>0</v>
      </c>
      <c r="H7" s="38" t="s">
        <v>96</v>
      </c>
      <c r="I7" s="38" t="s">
        <v>97</v>
      </c>
      <c r="J7" s="38" t="s">
        <v>98</v>
      </c>
      <c r="K7" s="38" t="s">
        <v>99</v>
      </c>
      <c r="L7" s="38" t="s">
        <v>100</v>
      </c>
      <c r="M7" s="38" t="s">
        <v>101</v>
      </c>
      <c r="N7" s="39" t="s">
        <v>102</v>
      </c>
      <c r="O7" s="39" t="s">
        <v>103</v>
      </c>
      <c r="P7" s="39">
        <v>30.32</v>
      </c>
      <c r="Q7" s="39">
        <v>3025</v>
      </c>
      <c r="R7" s="39">
        <v>20855</v>
      </c>
      <c r="S7" s="39">
        <v>477.53</v>
      </c>
      <c r="T7" s="39">
        <v>43.67</v>
      </c>
      <c r="U7" s="39">
        <v>6274</v>
      </c>
      <c r="V7" s="39">
        <v>55.75</v>
      </c>
      <c r="W7" s="39">
        <v>112.54</v>
      </c>
      <c r="X7" s="39">
        <v>77.05</v>
      </c>
      <c r="Y7" s="39">
        <v>71.28</v>
      </c>
      <c r="Z7" s="39">
        <v>74.95</v>
      </c>
      <c r="AA7" s="39">
        <v>69.42</v>
      </c>
      <c r="AB7" s="39">
        <v>68.12</v>
      </c>
      <c r="AC7" s="39">
        <v>76.650000000000006</v>
      </c>
      <c r="AD7" s="39">
        <v>73.959999999999994</v>
      </c>
      <c r="AE7" s="39">
        <v>75.010000000000005</v>
      </c>
      <c r="AF7" s="39">
        <v>72.760000000000005</v>
      </c>
      <c r="AG7" s="39">
        <v>82.57</v>
      </c>
      <c r="AH7" s="39">
        <v>78.36</v>
      </c>
      <c r="AI7" s="39"/>
      <c r="AJ7" s="39"/>
      <c r="AK7" s="39"/>
      <c r="AL7" s="39"/>
      <c r="AM7" s="39"/>
      <c r="AN7" s="39"/>
      <c r="AO7" s="39"/>
      <c r="AP7" s="39"/>
      <c r="AQ7" s="39"/>
      <c r="AR7" s="39"/>
      <c r="AS7" s="39"/>
      <c r="AT7" s="39"/>
      <c r="AU7" s="39"/>
      <c r="AV7" s="39"/>
      <c r="AW7" s="39"/>
      <c r="AX7" s="39"/>
      <c r="AY7" s="39"/>
      <c r="AZ7" s="39"/>
      <c r="BA7" s="39"/>
      <c r="BB7" s="39"/>
      <c r="BC7" s="39"/>
      <c r="BD7" s="39"/>
      <c r="BE7" s="39">
        <v>786.69</v>
      </c>
      <c r="BF7" s="39">
        <v>675.4</v>
      </c>
      <c r="BG7" s="39">
        <v>619.13</v>
      </c>
      <c r="BH7" s="39">
        <v>565.03</v>
      </c>
      <c r="BI7" s="39">
        <v>497.24</v>
      </c>
      <c r="BJ7" s="39">
        <v>1346.23</v>
      </c>
      <c r="BK7" s="39">
        <v>1295.06</v>
      </c>
      <c r="BL7" s="39">
        <v>1168.7</v>
      </c>
      <c r="BM7" s="39">
        <v>1245.46</v>
      </c>
      <c r="BN7" s="39">
        <v>834.1</v>
      </c>
      <c r="BO7" s="39">
        <v>949.15</v>
      </c>
      <c r="BP7" s="39">
        <v>59.97</v>
      </c>
      <c r="BQ7" s="39">
        <v>56.6</v>
      </c>
      <c r="BR7" s="39">
        <v>62.68</v>
      </c>
      <c r="BS7" s="39">
        <v>59.18</v>
      </c>
      <c r="BT7" s="39">
        <v>57.38</v>
      </c>
      <c r="BU7" s="39">
        <v>53.41</v>
      </c>
      <c r="BV7" s="39">
        <v>53.29</v>
      </c>
      <c r="BW7" s="39">
        <v>53.59</v>
      </c>
      <c r="BX7" s="39">
        <v>51.08</v>
      </c>
      <c r="BY7" s="39">
        <v>64.44</v>
      </c>
      <c r="BZ7" s="39">
        <v>55.87</v>
      </c>
      <c r="CA7" s="39">
        <v>260.67</v>
      </c>
      <c r="CB7" s="39">
        <v>281.79000000000002</v>
      </c>
      <c r="CC7" s="39">
        <v>261.85000000000002</v>
      </c>
      <c r="CD7" s="39">
        <v>275.20999999999998</v>
      </c>
      <c r="CE7" s="39">
        <v>284.24</v>
      </c>
      <c r="CF7" s="39">
        <v>277.39999999999998</v>
      </c>
      <c r="CG7" s="39">
        <v>259.02</v>
      </c>
      <c r="CH7" s="39">
        <v>259.79000000000002</v>
      </c>
      <c r="CI7" s="39">
        <v>262.13</v>
      </c>
      <c r="CJ7" s="39">
        <v>197.14</v>
      </c>
      <c r="CK7" s="39">
        <v>288.19</v>
      </c>
      <c r="CL7" s="39">
        <v>56.62</v>
      </c>
      <c r="CM7" s="39">
        <v>59.11</v>
      </c>
      <c r="CN7" s="39">
        <v>57.16</v>
      </c>
      <c r="CO7" s="39">
        <v>56.57</v>
      </c>
      <c r="CP7" s="39">
        <v>56.99</v>
      </c>
      <c r="CQ7" s="39">
        <v>56.19</v>
      </c>
      <c r="CR7" s="39">
        <v>56.65</v>
      </c>
      <c r="CS7" s="39">
        <v>56.41</v>
      </c>
      <c r="CT7" s="39">
        <v>54.9</v>
      </c>
      <c r="CU7" s="39">
        <v>55.7</v>
      </c>
      <c r="CV7" s="39">
        <v>56.31</v>
      </c>
      <c r="CW7" s="39">
        <v>69</v>
      </c>
      <c r="CX7" s="39">
        <v>69</v>
      </c>
      <c r="CY7" s="39">
        <v>69</v>
      </c>
      <c r="CZ7" s="39">
        <v>69</v>
      </c>
      <c r="DA7" s="39">
        <v>69</v>
      </c>
      <c r="DB7" s="39">
        <v>77.180000000000007</v>
      </c>
      <c r="DC7" s="39">
        <v>76.13</v>
      </c>
      <c r="DD7" s="39">
        <v>75.12</v>
      </c>
      <c r="DE7" s="39">
        <v>74.27</v>
      </c>
      <c r="DF7" s="39">
        <v>71.81</v>
      </c>
      <c r="DG7" s="39">
        <v>71.88</v>
      </c>
      <c r="DH7" s="39"/>
      <c r="DI7" s="39"/>
      <c r="DJ7" s="39"/>
      <c r="DK7" s="39"/>
      <c r="DL7" s="39"/>
      <c r="DM7" s="39"/>
      <c r="DN7" s="39"/>
      <c r="DO7" s="39"/>
      <c r="DP7" s="39"/>
      <c r="DQ7" s="39"/>
      <c r="DR7" s="39"/>
      <c r="DS7" s="39"/>
      <c r="DT7" s="39"/>
      <c r="DU7" s="39"/>
      <c r="DV7" s="39"/>
      <c r="DW7" s="39"/>
      <c r="DX7" s="39"/>
      <c r="DY7" s="39"/>
      <c r="DZ7" s="39"/>
      <c r="EA7" s="39"/>
      <c r="EB7" s="39"/>
      <c r="EC7" s="39"/>
      <c r="ED7" s="39">
        <v>0.17</v>
      </c>
      <c r="EE7" s="39">
        <v>0.08</v>
      </c>
      <c r="EF7" s="39">
        <v>0.14000000000000001</v>
      </c>
      <c r="EG7" s="39">
        <v>0.1</v>
      </c>
      <c r="EH7" s="39">
        <v>0.21</v>
      </c>
      <c r="EI7" s="39">
        <v>0.8</v>
      </c>
      <c r="EJ7" s="39">
        <v>0.96</v>
      </c>
      <c r="EK7" s="39">
        <v>0.65</v>
      </c>
      <c r="EL7" s="39">
        <v>0.52</v>
      </c>
      <c r="EM7" s="39">
        <v>1.48</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109</v>
      </c>
    </row>
    <row r="12" spans="1:144" x14ac:dyDescent="0.15">
      <c r="B12">
        <v>1</v>
      </c>
      <c r="C12">
        <v>1</v>
      </c>
      <c r="D12">
        <v>1</v>
      </c>
      <c r="E12">
        <v>1</v>
      </c>
      <c r="F12">
        <v>2</v>
      </c>
      <c r="G12" t="s">
        <v>110</v>
      </c>
    </row>
    <row r="13" spans="1:144" x14ac:dyDescent="0.15">
      <c r="B13" t="s">
        <v>111</v>
      </c>
      <c r="C13" t="s">
        <v>111</v>
      </c>
      <c r="D13" t="s">
        <v>112</v>
      </c>
      <c r="E13" t="s">
        <v>113</v>
      </c>
      <c r="F13" t="s">
        <v>114</v>
      </c>
      <c r="G13" t="s">
        <v>115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2022-01-12T02:17:33Z</cp:lastPrinted>
  <dcterms:created xsi:type="dcterms:W3CDTF">2021-12-03T07:05:27Z</dcterms:created>
  <dcterms:modified xsi:type="dcterms:W3CDTF">2022-01-28T01:54:24Z</dcterms:modified>
  <cp:category/>
</cp:coreProperties>
</file>