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R2「経営比較分析表」\"/>
    </mc:Choice>
  </mc:AlternateContent>
  <workbookProtection workbookAlgorithmName="SHA-512" workbookHashValue="DL4HeMGPwJhDUAvoQvydPCBnryWdXMYunSWE2Hcqie7OpxSgHwDJcnI6BhN9r0vbpT1+f8VgZTIkckgwpdAOrg==" workbookSaltValue="qCjdAWFqy8d2/bEmbJMYT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<sst xmlns="http://schemas.openxmlformats.org/spreadsheetml/2006/main" count="228" uniqueCount="114">
  <si>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</si>
  <si>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</si>
  <si>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</si>
  <si>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</si>
  <si>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</si>
  <si>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</si>
  <si>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</si>
  <si>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</si>
  <si>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</si>
  <si>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</si>
  <si>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</si>
  <si>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</si>
  <si>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</si>
  <si>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</si>
  <si>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</si>
  <si>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</si>
  <si>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</si>
  <si>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</si>
  <si>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</si>
  <si>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</si>
  <si>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</si>
  <si>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</si>
  <si>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</si>
  <si>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</si>
  <si>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</si>
  <si>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</si>
  <si>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</si>
  <si>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</si>
  <si>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</si>
  <si>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</si>
  <si>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</si>
  <si>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</si>
  <si>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</si>
  <si>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</si>
  <si>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</si>
  <si>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</si>
  <si>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</si>
  <si>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</si>
  <si>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</si>
  <si>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</si>
  <si>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</si>
  <si>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</si>
  <si>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</si>
  <si>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</si>
  <si>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</si>
  <si>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</si>
  <si>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</si>
  <si>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</si>
  <si>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</si>
  <si>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</si>
  <si>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</si>
  <si>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</si>
  <si>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</si>
  <si>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</si>
  <si>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</si>
  <si>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</si>
  <si>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</si>
  <si>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</si>
  <si>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</si>
  <si>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</si>
  <si>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</si>
  <si>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</si>
  <si>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</si>
  <si>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</si>
  <si>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</si>
  <si>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</si>
  <si>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</si>
  <si>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</si>
  <si>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</si>
  <si>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</si>
  <si>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</si>
  <si>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</si>
  <si>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</si>
  <si>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</si>
  <si>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</si>
  <si>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</si>
  <si>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</si>
  <si>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</si>
  <si>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</si>
  <si>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</si>
  <si>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</si>
  <si>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</si>
  <si>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</si>
  <si>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</si>
  <si>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</si>
  <si>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</si>
  <si>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</si>
  <si>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</si>
  <si>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</si>
  <si>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</si>
  <si>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</si>
  <si>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</si>
  <si>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</si>
  <si>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</si>
  <si>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</si>
  <si>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</si>
  <si>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</si>
  <si>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</si>
  <si>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</si>
  <si>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</si>
  <si>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</si>
  <si>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</si>
  <si>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</si>
  <si>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</si>
  <si>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</si>
  <si>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</si>
  <si>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</si>
  <si>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</si>
  <si>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</si>
  <si>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</si>
  <si>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</si>
  <si>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①『経常収支比率』・・・経常費用が経常収益でどの程度賄われているかを示す指標。100％を上回っており,現在のところ経営は安定しているといえます。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　　　　　　　　　　　　　　　　　　　　　　　　⑥『給水原価』・・・有収水量1㎥あたりについて、どれだけの費用がかかっているかを表す指標。類似団体、全国平均に比べて低い水準になっていますが、今後、企業債の借り入れに伴う支払利息の増加 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656" eb="658">
      <t>ゾウカ</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</si>
  <si>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財政措置の模索や企業債の活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ザイセイ</t>
    </rPh>
    <rPh sb="339" eb="341">
      <t>ソチ</t>
    </rPh>
    <rPh sb="342" eb="344">
      <t>モサク</t>
    </rPh>
    <rPh sb="345" eb="347">
      <t>キギョウ</t>
    </rPh>
    <rPh sb="347" eb="348">
      <t>サイ</t>
    </rPh>
    <rPh sb="349" eb="351">
      <t>カツヨウ</t>
    </rPh>
    <rPh sb="357" eb="359">
      <t>ミナオ</t>
    </rPh>
    <rPh sb="361" eb="363">
      <t>ケントウ</t>
    </rPh>
    <rPh sb="364" eb="366">
      <t>ケイエイ</t>
    </rPh>
    <rPh sb="366" eb="368">
      <t>キバン</t>
    </rPh>
    <rPh sb="369" eb="371">
      <t>キョウカ</t>
    </rPh>
    <rPh sb="372" eb="373">
      <t>スス</t>
    </rPh>
    <phoneticPr fontId="4"/>
  </si>
  <si>
    <t>①『有形固定資産減価償却率』・・・有形固定資産のうち償却対象資産の減価償却がどの程度進んでいるかを表す指標。類似団体や全国平均は下回っているものの、老朽化は進んでいる状況といえます。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と比較して低い水準で推移しています。全ての管路を更新するのには相当な期間を要するため、重要性の高い管路を考慮し計画的、効果的に更新を進めていく必要があります。　　</t>
    <rPh sb="148" eb="150">
      <t>ヘイセイ</t>
    </rPh>
    <rPh sb="152" eb="154">
      <t>ネンド</t>
    </rPh>
    <rPh sb="164" eb="166">
      <t>カンロ</t>
    </rPh>
    <rPh sb="202" eb="204">
      <t>ヒツヨウ</t>
    </rPh>
    <rPh sb="286" eb="287">
      <t>スベ</t>
    </rPh>
    <rPh sb="289" eb="291">
      <t>カンロ</t>
    </rPh>
    <rPh sb="292" eb="294">
      <t>コウシン</t>
    </rPh>
    <rPh sb="299" eb="301">
      <t>ソウトウ</t>
    </rPh>
    <rPh sb="302" eb="304">
      <t>キカン</t>
    </rPh>
    <rPh sb="305" eb="306">
      <t>ヨウ</t>
    </rPh>
    <rPh sb="311" eb="313">
      <t>ジュウヨウ</t>
    </rPh>
    <rPh sb="320" eb="322">
      <t>コウリョ</t>
    </rPh>
    <rPh sb="323" eb="326">
      <t>ケイカクテキ</t>
    </rPh>
    <rPh sb="327" eb="330">
      <t>コウカテキ</t>
    </rPh>
    <rPh sb="334" eb="335">
      <t>スス</t>
    </rPh>
    <rPh sb="339" eb="3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</si>
</sst>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3.27</c:v>
                </c:pt>
                <c:pt idx="1">
                  <c:v>0.23</c:v>
                </c:pt>
                <c:pt idx="2">
                  <c:v>0.25</c:v>
                </c:pt>
                <c:pt idx="3">
                  <c:v>0.28999999999999998</c:v>
                </c:pt>
                <c:pt idx="4">
                  <c:v>0.44</c:v>
                </c:pt>
              </c:numCache>
            </c:numRef>
          </c:val>
          <c:extLst xmlns:c16r2="http://schemas.microsoft.com/office/drawing/2015/06/chart">
            <c:ext xmlns:c16="http://schemas.microsoft.com/office/drawing/2014/chart" uri="{C3380CC4-5D6E-409C-BE32-E72D297353CC}">
              <c16:uniqueId val="{00000000-29E6-4D01-BFD7-FBAC9D7F59AB}"/>
            </c:ext>
          </c:extLst>
        </c:ser>
        <c:dLbls>
          <c:showLegendKey val="0"/>
          <c:showVal val="0"/>
          <c:showCatName val="0"/>
          <c:showSerName val="0"/>
          <c:showPercent val="0"/>
          <c:showBubbleSize val="0"/>
        </c:dLbls>
        <c:gapWidth val="150"/>
        <c:axId val="163279480"/>
        <c:axId val="16327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29E6-4D01-BFD7-FBAC9D7F59AB}"/>
            </c:ext>
          </c:extLst>
        </c:ser>
        <c:dLbls>
          <c:showLegendKey val="0"/>
          <c:showVal val="0"/>
          <c:showCatName val="0"/>
          <c:showSerName val="0"/>
          <c:showPercent val="0"/>
          <c:showBubbleSize val="0"/>
        </c:dLbls>
        <c:marker val="1"/>
        <c:smooth val="0"/>
        <c:axId val="163279480"/>
        <c:axId val="163279864"/>
      </c:lineChart>
      <c:dateAx>
        <c:axId val="163279480"/>
        <c:scaling>
          <c:orientation val="minMax"/>
        </c:scaling>
        <c:delete val="1"/>
        <c:axPos val="b"/>
        <c:numFmt formatCode="&quot;H&quot;yy" sourceLinked="1"/>
        <c:majorTickMark val="none"/>
        <c:minorTickMark val="none"/>
        <c:tickLblPos val="none"/>
        <c:crossAx val="163279864"/>
        <c:crosses val="autoZero"/>
        <c:auto val="1"/>
        <c:lblOffset val="100"/>
        <c:baseTimeUnit val="years"/>
      </c:dateAx>
      <c:valAx>
        <c:axId val="16327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7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69.77</c:v>
                </c:pt>
                <c:pt idx="1">
                  <c:v>68.22</c:v>
                </c:pt>
                <c:pt idx="2">
                  <c:v>69.3</c:v>
                </c:pt>
                <c:pt idx="3">
                  <c:v>69.23</c:v>
                </c:pt>
                <c:pt idx="4">
                  <c:v>69.56</c:v>
                </c:pt>
              </c:numCache>
            </c:numRef>
          </c:val>
          <c:extLst xmlns:c16r2="http://schemas.microsoft.com/office/drawing/2015/06/chart">
            <c:ext xmlns:c16="http://schemas.microsoft.com/office/drawing/2014/chart" uri="{C3380CC4-5D6E-409C-BE32-E72D297353CC}">
              <c16:uniqueId val="{00000000-F59A-46C3-AC22-D4F129F473DE}"/>
            </c:ext>
          </c:extLst>
        </c:ser>
        <c:dLbls>
          <c:showLegendKey val="0"/>
          <c:showVal val="0"/>
          <c:showCatName val="0"/>
          <c:showSerName val="0"/>
          <c:showPercent val="0"/>
          <c:showBubbleSize val="0"/>
        </c:dLbls>
        <c:gapWidth val="150"/>
        <c:axId val="163799616"/>
        <c:axId val="16379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F59A-46C3-AC22-D4F129F473DE}"/>
            </c:ext>
          </c:extLst>
        </c:ser>
        <c:dLbls>
          <c:showLegendKey val="0"/>
          <c:showVal val="0"/>
          <c:showCatName val="0"/>
          <c:showSerName val="0"/>
          <c:showPercent val="0"/>
          <c:showBubbleSize val="0"/>
        </c:dLbls>
        <c:marker val="1"/>
        <c:smooth val="0"/>
        <c:axId val="163799616"/>
        <c:axId val="163796088"/>
      </c:lineChart>
      <c:dateAx>
        <c:axId val="163799616"/>
        <c:scaling>
          <c:orientation val="minMax"/>
        </c:scaling>
        <c:delete val="1"/>
        <c:axPos val="b"/>
        <c:numFmt formatCode="&quot;H&quot;yy" sourceLinked="1"/>
        <c:majorTickMark val="none"/>
        <c:minorTickMark val="none"/>
        <c:tickLblPos val="none"/>
        <c:crossAx val="163796088"/>
        <c:crosses val="autoZero"/>
        <c:auto val="1"/>
        <c:lblOffset val="100"/>
        <c:baseTimeUnit val="years"/>
      </c:dateAx>
      <c:valAx>
        <c:axId val="16379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84.73</c:v>
                </c:pt>
                <c:pt idx="1">
                  <c:v>83.16</c:v>
                </c:pt>
                <c:pt idx="2">
                  <c:v>83.49</c:v>
                </c:pt>
                <c:pt idx="3">
                  <c:v>84.76</c:v>
                </c:pt>
                <c:pt idx="4">
                  <c:v>84.58</c:v>
                </c:pt>
              </c:numCache>
            </c:numRef>
          </c:val>
          <c:extLst xmlns:c16r2="http://schemas.microsoft.com/office/drawing/2015/06/chart">
            <c:ext xmlns:c16="http://schemas.microsoft.com/office/drawing/2014/chart" uri="{C3380CC4-5D6E-409C-BE32-E72D297353CC}">
              <c16:uniqueId val="{00000000-0631-4DCE-A4D7-FC0B538A9F82}"/>
            </c:ext>
          </c:extLst>
        </c:ser>
        <c:dLbls>
          <c:showLegendKey val="0"/>
          <c:showVal val="0"/>
          <c:showCatName val="0"/>
          <c:showSerName val="0"/>
          <c:showPercent val="0"/>
          <c:showBubbleSize val="0"/>
        </c:dLbls>
        <c:gapWidth val="150"/>
        <c:axId val="163797264"/>
        <c:axId val="16379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0631-4DCE-A4D7-FC0B538A9F82}"/>
            </c:ext>
          </c:extLst>
        </c:ser>
        <c:dLbls>
          <c:showLegendKey val="0"/>
          <c:showVal val="0"/>
          <c:showCatName val="0"/>
          <c:showSerName val="0"/>
          <c:showPercent val="0"/>
          <c:showBubbleSize val="0"/>
        </c:dLbls>
        <c:marker val="1"/>
        <c:smooth val="0"/>
        <c:axId val="163797264"/>
        <c:axId val="163795304"/>
      </c:lineChart>
      <c:dateAx>
        <c:axId val="163797264"/>
        <c:scaling>
          <c:orientation val="minMax"/>
        </c:scaling>
        <c:delete val="1"/>
        <c:axPos val="b"/>
        <c:numFmt formatCode="&quot;H&quot;yy" sourceLinked="1"/>
        <c:majorTickMark val="none"/>
        <c:minorTickMark val="none"/>
        <c:tickLblPos val="none"/>
        <c:crossAx val="163795304"/>
        <c:crosses val="autoZero"/>
        <c:auto val="1"/>
        <c:lblOffset val="100"/>
        <c:baseTimeUnit val="years"/>
      </c:dateAx>
      <c:valAx>
        <c:axId val="16379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9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118.36</c:v>
                </c:pt>
                <c:pt idx="1">
                  <c:v>111.59</c:v>
                </c:pt>
                <c:pt idx="2">
                  <c:v>110.64</c:v>
                </c:pt>
                <c:pt idx="3">
                  <c:v>119.58</c:v>
                </c:pt>
                <c:pt idx="4">
                  <c:v>121.91</c:v>
                </c:pt>
              </c:numCache>
            </c:numRef>
          </c:val>
          <c:extLst xmlns:c16r2="http://schemas.microsoft.com/office/drawing/2015/06/chart">
            <c:ext xmlns:c16="http://schemas.microsoft.com/office/drawing/2014/chart" uri="{C3380CC4-5D6E-409C-BE32-E72D297353CC}">
              <c16:uniqueId val="{00000000-D2D2-4D49-9803-B36D1D066EA8}"/>
            </c:ext>
          </c:extLst>
        </c:ser>
        <c:dLbls>
          <c:showLegendKey val="0"/>
          <c:showVal val="0"/>
          <c:showCatName val="0"/>
          <c:showSerName val="0"/>
          <c:showPercent val="0"/>
          <c:showBubbleSize val="0"/>
        </c:dLbls>
        <c:gapWidth val="150"/>
        <c:axId val="163374456"/>
        <c:axId val="16337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D2D2-4D49-9803-B36D1D066EA8}"/>
            </c:ext>
          </c:extLst>
        </c:ser>
        <c:dLbls>
          <c:showLegendKey val="0"/>
          <c:showVal val="0"/>
          <c:showCatName val="0"/>
          <c:showSerName val="0"/>
          <c:showPercent val="0"/>
          <c:showBubbleSize val="0"/>
        </c:dLbls>
        <c:marker val="1"/>
        <c:smooth val="0"/>
        <c:axId val="163374456"/>
        <c:axId val="163374840"/>
      </c:lineChart>
      <c:dateAx>
        <c:axId val="163374456"/>
        <c:scaling>
          <c:orientation val="minMax"/>
        </c:scaling>
        <c:delete val="1"/>
        <c:axPos val="b"/>
        <c:numFmt formatCode="&quot;H&quot;yy" sourceLinked="1"/>
        <c:majorTickMark val="none"/>
        <c:minorTickMark val="none"/>
        <c:tickLblPos val="none"/>
        <c:crossAx val="163374840"/>
        <c:crosses val="autoZero"/>
        <c:auto val="1"/>
        <c:lblOffset val="100"/>
        <c:baseTimeUnit val="years"/>
      </c:dateAx>
      <c:valAx>
        <c:axId val="163374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37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42.65</c:v>
                </c:pt>
                <c:pt idx="1">
                  <c:v>44.87</c:v>
                </c:pt>
                <c:pt idx="2">
                  <c:v>46.85</c:v>
                </c:pt>
                <c:pt idx="3">
                  <c:v>48.79</c:v>
                </c:pt>
                <c:pt idx="4">
                  <c:v>50.28</c:v>
                </c:pt>
              </c:numCache>
            </c:numRef>
          </c:val>
          <c:extLst xmlns:c16r2="http://schemas.microsoft.com/office/drawing/2015/06/chart">
            <c:ext xmlns:c16="http://schemas.microsoft.com/office/drawing/2014/chart" uri="{C3380CC4-5D6E-409C-BE32-E72D297353CC}">
              <c16:uniqueId val="{00000000-5922-48F0-822B-33EB544C229D}"/>
            </c:ext>
          </c:extLst>
        </c:ser>
        <c:dLbls>
          <c:showLegendKey val="0"/>
          <c:showVal val="0"/>
          <c:showCatName val="0"/>
          <c:showSerName val="0"/>
          <c:showPercent val="0"/>
          <c:showBubbleSize val="0"/>
        </c:dLbls>
        <c:gapWidth val="150"/>
        <c:axId val="163427984"/>
        <c:axId val="16342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5922-48F0-822B-33EB544C229D}"/>
            </c:ext>
          </c:extLst>
        </c:ser>
        <c:dLbls>
          <c:showLegendKey val="0"/>
          <c:showVal val="0"/>
          <c:showCatName val="0"/>
          <c:showSerName val="0"/>
          <c:showPercent val="0"/>
          <c:showBubbleSize val="0"/>
        </c:dLbls>
        <c:marker val="1"/>
        <c:smooth val="0"/>
        <c:axId val="163427984"/>
        <c:axId val="163428368"/>
      </c:lineChart>
      <c:dateAx>
        <c:axId val="163427984"/>
        <c:scaling>
          <c:orientation val="minMax"/>
        </c:scaling>
        <c:delete val="1"/>
        <c:axPos val="b"/>
        <c:numFmt formatCode="&quot;H&quot;yy" sourceLinked="1"/>
        <c:majorTickMark val="none"/>
        <c:minorTickMark val="none"/>
        <c:tickLblPos val="none"/>
        <c:crossAx val="163428368"/>
        <c:crosses val="autoZero"/>
        <c:auto val="1"/>
        <c:lblOffset val="100"/>
        <c:baseTimeUnit val="years"/>
      </c:dateAx>
      <c:valAx>
        <c:axId val="16342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0.91</c:v>
                </c:pt>
                <c:pt idx="1">
                  <c:v>4.8099999999999996</c:v>
                </c:pt>
                <c:pt idx="2">
                  <c:v>7.23</c:v>
                </c:pt>
                <c:pt idx="3">
                  <c:v>7.1</c:v>
                </c:pt>
                <c:pt idx="4">
                  <c:v>7.23</c:v>
                </c:pt>
              </c:numCache>
            </c:numRef>
          </c:val>
          <c:extLst xmlns:c16r2="http://schemas.microsoft.com/office/drawing/2015/06/chart">
            <c:ext xmlns:c16="http://schemas.microsoft.com/office/drawing/2014/chart" uri="{C3380CC4-5D6E-409C-BE32-E72D297353CC}">
              <c16:uniqueId val="{00000000-3E76-4AAD-85FE-69FCD96C248A}"/>
            </c:ext>
          </c:extLst>
        </c:ser>
        <c:dLbls>
          <c:showLegendKey val="0"/>
          <c:showVal val="0"/>
          <c:showCatName val="0"/>
          <c:showSerName val="0"/>
          <c:showPercent val="0"/>
          <c:showBubbleSize val="0"/>
        </c:dLbls>
        <c:gapWidth val="150"/>
        <c:axId val="163379216"/>
        <c:axId val="16155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3E76-4AAD-85FE-69FCD96C248A}"/>
            </c:ext>
          </c:extLst>
        </c:ser>
        <c:dLbls>
          <c:showLegendKey val="0"/>
          <c:showVal val="0"/>
          <c:showCatName val="0"/>
          <c:showSerName val="0"/>
          <c:showPercent val="0"/>
          <c:showBubbleSize val="0"/>
        </c:dLbls>
        <c:marker val="1"/>
        <c:smooth val="0"/>
        <c:axId val="163379216"/>
        <c:axId val="161553496"/>
      </c:lineChart>
      <c:dateAx>
        <c:axId val="163379216"/>
        <c:scaling>
          <c:orientation val="minMax"/>
        </c:scaling>
        <c:delete val="1"/>
        <c:axPos val="b"/>
        <c:numFmt formatCode="&quot;H&quot;yy" sourceLinked="1"/>
        <c:majorTickMark val="none"/>
        <c:minorTickMark val="none"/>
        <c:tickLblPos val="none"/>
        <c:crossAx val="161553496"/>
        <c:crosses val="autoZero"/>
        <c:auto val="1"/>
        <c:lblOffset val="100"/>
        <c:baseTimeUnit val="years"/>
      </c:dateAx>
      <c:valAx>
        <c:axId val="16155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0A-4B85-ACDC-F98F8F975CD0}"/>
            </c:ext>
          </c:extLst>
        </c:ser>
        <c:dLbls>
          <c:showLegendKey val="0"/>
          <c:showVal val="0"/>
          <c:showCatName val="0"/>
          <c:showSerName val="0"/>
          <c:showPercent val="0"/>
          <c:showBubbleSize val="0"/>
        </c:dLbls>
        <c:gapWidth val="150"/>
        <c:axId val="163833432"/>
        <c:axId val="16382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FB0A-4B85-ACDC-F98F8F975CD0}"/>
            </c:ext>
          </c:extLst>
        </c:ser>
        <c:dLbls>
          <c:showLegendKey val="0"/>
          <c:showVal val="0"/>
          <c:showCatName val="0"/>
          <c:showSerName val="0"/>
          <c:showPercent val="0"/>
          <c:showBubbleSize val="0"/>
        </c:dLbls>
        <c:marker val="1"/>
        <c:smooth val="0"/>
        <c:axId val="163833432"/>
        <c:axId val="163828336"/>
      </c:lineChart>
      <c:dateAx>
        <c:axId val="163833432"/>
        <c:scaling>
          <c:orientation val="minMax"/>
        </c:scaling>
        <c:delete val="1"/>
        <c:axPos val="b"/>
        <c:numFmt formatCode="&quot;H&quot;yy" sourceLinked="1"/>
        <c:majorTickMark val="none"/>
        <c:minorTickMark val="none"/>
        <c:tickLblPos val="none"/>
        <c:crossAx val="163828336"/>
        <c:crosses val="autoZero"/>
        <c:auto val="1"/>
        <c:lblOffset val="100"/>
        <c:baseTimeUnit val="years"/>
      </c:dateAx>
      <c:valAx>
        <c:axId val="16382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83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858.87</c:v>
                </c:pt>
                <c:pt idx="1">
                  <c:v>1137.3699999999999</c:v>
                </c:pt>
                <c:pt idx="2">
                  <c:v>931.09</c:v>
                </c:pt>
                <c:pt idx="3">
                  <c:v>1253.7</c:v>
                </c:pt>
                <c:pt idx="4">
                  <c:v>1059.3900000000001</c:v>
                </c:pt>
              </c:numCache>
            </c:numRef>
          </c:val>
          <c:extLst xmlns:c16r2="http://schemas.microsoft.com/office/drawing/2015/06/chart">
            <c:ext xmlns:c16="http://schemas.microsoft.com/office/drawing/2014/chart" uri="{C3380CC4-5D6E-409C-BE32-E72D297353CC}">
              <c16:uniqueId val="{00000000-6B2B-42FB-82AA-2BB7C660673A}"/>
            </c:ext>
          </c:extLst>
        </c:ser>
        <c:dLbls>
          <c:showLegendKey val="0"/>
          <c:showVal val="0"/>
          <c:showCatName val="0"/>
          <c:showSerName val="0"/>
          <c:showPercent val="0"/>
          <c:showBubbleSize val="0"/>
        </c:dLbls>
        <c:gapWidth val="150"/>
        <c:axId val="163832256"/>
        <c:axId val="16383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6B2B-42FB-82AA-2BB7C660673A}"/>
            </c:ext>
          </c:extLst>
        </c:ser>
        <c:dLbls>
          <c:showLegendKey val="0"/>
          <c:showVal val="0"/>
          <c:showCatName val="0"/>
          <c:showSerName val="0"/>
          <c:showPercent val="0"/>
          <c:showBubbleSize val="0"/>
        </c:dLbls>
        <c:marker val="1"/>
        <c:smooth val="0"/>
        <c:axId val="163832256"/>
        <c:axId val="163830296"/>
      </c:lineChart>
      <c:dateAx>
        <c:axId val="163832256"/>
        <c:scaling>
          <c:orientation val="minMax"/>
        </c:scaling>
        <c:delete val="1"/>
        <c:axPos val="b"/>
        <c:numFmt formatCode="&quot;H&quot;yy" sourceLinked="1"/>
        <c:majorTickMark val="none"/>
        <c:minorTickMark val="none"/>
        <c:tickLblPos val="none"/>
        <c:crossAx val="163830296"/>
        <c:crosses val="autoZero"/>
        <c:auto val="1"/>
        <c:lblOffset val="100"/>
        <c:baseTimeUnit val="years"/>
      </c:dateAx>
      <c:valAx>
        <c:axId val="163830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8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201.97</c:v>
                </c:pt>
                <c:pt idx="1">
                  <c:v>189.37</c:v>
                </c:pt>
                <c:pt idx="2">
                  <c:v>175.08</c:v>
                </c:pt>
                <c:pt idx="3">
                  <c:v>154.55000000000001</c:v>
                </c:pt>
                <c:pt idx="4">
                  <c:v>152.63999999999999</c:v>
                </c:pt>
              </c:numCache>
            </c:numRef>
          </c:val>
          <c:extLst xmlns:c16r2="http://schemas.microsoft.com/office/drawing/2015/06/chart">
            <c:ext xmlns:c16="http://schemas.microsoft.com/office/drawing/2014/chart" uri="{C3380CC4-5D6E-409C-BE32-E72D297353CC}">
              <c16:uniqueId val="{00000000-300B-4B13-B4F2-18F0837439CC}"/>
            </c:ext>
          </c:extLst>
        </c:ser>
        <c:dLbls>
          <c:showLegendKey val="0"/>
          <c:showVal val="0"/>
          <c:showCatName val="0"/>
          <c:showSerName val="0"/>
          <c:showPercent val="0"/>
          <c:showBubbleSize val="0"/>
        </c:dLbls>
        <c:gapWidth val="150"/>
        <c:axId val="163832648"/>
        <c:axId val="16382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300B-4B13-B4F2-18F0837439CC}"/>
            </c:ext>
          </c:extLst>
        </c:ser>
        <c:dLbls>
          <c:showLegendKey val="0"/>
          <c:showVal val="0"/>
          <c:showCatName val="0"/>
          <c:showSerName val="0"/>
          <c:showPercent val="0"/>
          <c:showBubbleSize val="0"/>
        </c:dLbls>
        <c:marker val="1"/>
        <c:smooth val="0"/>
        <c:axId val="163832648"/>
        <c:axId val="163829512"/>
      </c:lineChart>
      <c:dateAx>
        <c:axId val="163832648"/>
        <c:scaling>
          <c:orientation val="minMax"/>
        </c:scaling>
        <c:delete val="1"/>
        <c:axPos val="b"/>
        <c:numFmt formatCode="&quot;H&quot;yy" sourceLinked="1"/>
        <c:majorTickMark val="none"/>
        <c:minorTickMark val="none"/>
        <c:tickLblPos val="none"/>
        <c:crossAx val="163829512"/>
        <c:crosses val="autoZero"/>
        <c:auto val="1"/>
        <c:lblOffset val="100"/>
        <c:baseTimeUnit val="years"/>
      </c:dateAx>
      <c:valAx>
        <c:axId val="163829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83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113.26</c:v>
                </c:pt>
                <c:pt idx="1">
                  <c:v>110.17</c:v>
                </c:pt>
                <c:pt idx="2">
                  <c:v>109.09</c:v>
                </c:pt>
                <c:pt idx="3">
                  <c:v>118.96</c:v>
                </c:pt>
                <c:pt idx="4">
                  <c:v>121.14</c:v>
                </c:pt>
              </c:numCache>
            </c:numRef>
          </c:val>
          <c:extLst xmlns:c16r2="http://schemas.microsoft.com/office/drawing/2015/06/chart">
            <c:ext xmlns:c16="http://schemas.microsoft.com/office/drawing/2014/chart" uri="{C3380CC4-5D6E-409C-BE32-E72D297353CC}">
              <c16:uniqueId val="{00000000-710E-4755-8C6F-A02401E8A65C}"/>
            </c:ext>
          </c:extLst>
        </c:ser>
        <c:dLbls>
          <c:showLegendKey val="0"/>
          <c:showVal val="0"/>
          <c:showCatName val="0"/>
          <c:showSerName val="0"/>
          <c:showPercent val="0"/>
          <c:showBubbleSize val="0"/>
        </c:dLbls>
        <c:gapWidth val="150"/>
        <c:axId val="163833824"/>
        <c:axId val="16383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710E-4755-8C6F-A02401E8A65C}"/>
            </c:ext>
          </c:extLst>
        </c:ser>
        <c:dLbls>
          <c:showLegendKey val="0"/>
          <c:showVal val="0"/>
          <c:showCatName val="0"/>
          <c:showSerName val="0"/>
          <c:showPercent val="0"/>
          <c:showBubbleSize val="0"/>
        </c:dLbls>
        <c:marker val="1"/>
        <c:smooth val="0"/>
        <c:axId val="163833824"/>
        <c:axId val="163831864"/>
      </c:lineChart>
      <c:dateAx>
        <c:axId val="163833824"/>
        <c:scaling>
          <c:orientation val="minMax"/>
        </c:scaling>
        <c:delete val="1"/>
        <c:axPos val="b"/>
        <c:numFmt formatCode="&quot;H&quot;yy" sourceLinked="1"/>
        <c:majorTickMark val="none"/>
        <c:minorTickMark val="none"/>
        <c:tickLblPos val="none"/>
        <c:crossAx val="163831864"/>
        <c:crosses val="autoZero"/>
        <c:auto val="1"/>
        <c:lblOffset val="100"/>
        <c:baseTimeUnit val="years"/>
      </c:dateAx>
      <c:valAx>
        <c:axId val="16383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131.33000000000001</c:v>
                </c:pt>
                <c:pt idx="1">
                  <c:v>135.34</c:v>
                </c:pt>
                <c:pt idx="2">
                  <c:v>136.13999999999999</c:v>
                </c:pt>
                <c:pt idx="3">
                  <c:v>125.74</c:v>
                </c:pt>
                <c:pt idx="4">
                  <c:v>123.36</c:v>
                </c:pt>
              </c:numCache>
            </c:numRef>
          </c:val>
          <c:extLst xmlns:c16r2="http://schemas.microsoft.com/office/drawing/2015/06/chart">
            <c:ext xmlns:c16="http://schemas.microsoft.com/office/drawing/2014/chart" uri="{C3380CC4-5D6E-409C-BE32-E72D297353CC}">
              <c16:uniqueId val="{00000000-FF39-4BEE-9B7B-CF371B82798C}"/>
            </c:ext>
          </c:extLst>
        </c:ser>
        <c:dLbls>
          <c:showLegendKey val="0"/>
          <c:showVal val="0"/>
          <c:showCatName val="0"/>
          <c:showSerName val="0"/>
          <c:showPercent val="0"/>
          <c:showBubbleSize val="0"/>
        </c:dLbls>
        <c:gapWidth val="150"/>
        <c:axId val="163834608"/>
        <c:axId val="1638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FF39-4BEE-9B7B-CF371B82798C}"/>
            </c:ext>
          </c:extLst>
        </c:ser>
        <c:dLbls>
          <c:showLegendKey val="0"/>
          <c:showVal val="0"/>
          <c:showCatName val="0"/>
          <c:showSerName val="0"/>
          <c:showPercent val="0"/>
          <c:showBubbleSize val="0"/>
        </c:dLbls>
        <c:marker val="1"/>
        <c:smooth val="0"/>
        <c:axId val="163834608"/>
        <c:axId val="163827552"/>
      </c:lineChart>
      <c:dateAx>
        <c:axId val="163834608"/>
        <c:scaling>
          <c:orientation val="minMax"/>
        </c:scaling>
        <c:delete val="1"/>
        <c:axPos val="b"/>
        <c:numFmt formatCode="&quot;H&quot;yy" sourceLinked="1"/>
        <c:majorTickMark val="none"/>
        <c:minorTickMark val="none"/>
        <c:tickLblPos val="none"/>
        <c:crossAx val="163827552"/>
        <c:crosses val="autoZero"/>
        <c:auto val="1"/>
        <c:lblOffset val="100"/>
        <c:baseTimeUnit val="years"/>
      </c:dateAx>
      <c:valAx>
        <c:axId val="1638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3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4" zoomScaleNormal="100" workbookViewId="0">
      <selection activeCell="AH6" sqref="AH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津久見市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16739</v>
      </c>
      <c r="AM8" s="61"/>
      <c r="AN8" s="61"/>
      <c r="AO8" s="61"/>
      <c r="AP8" s="61"/>
      <c r="AQ8" s="61"/>
      <c r="AR8" s="61"/>
      <c r="AS8" s="61"/>
      <c r="AT8" s="52">
        <f>データ!$S$6</f>
        <v>79.48</v>
      </c>
      <c r="AU8" s="53"/>
      <c r="AV8" s="53"/>
      <c r="AW8" s="53"/>
      <c r="AX8" s="53"/>
      <c r="AY8" s="53"/>
      <c r="AZ8" s="53"/>
      <c r="BA8" s="53"/>
      <c r="BB8" s="54">
        <f>データ!$T$6</f>
        <v>210.61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87.29</v>
      </c>
      <c r="J10" s="53"/>
      <c r="K10" s="53"/>
      <c r="L10" s="53"/>
      <c r="M10" s="53"/>
      <c r="N10" s="53"/>
      <c r="O10" s="64"/>
      <c r="P10" s="54">
        <f>データ!$P$6</f>
        <v>92.04</v>
      </c>
      <c r="Q10" s="54"/>
      <c r="R10" s="54"/>
      <c r="S10" s="54"/>
      <c r="T10" s="54"/>
      <c r="U10" s="54"/>
      <c r="V10" s="54"/>
      <c r="W10" s="61">
        <f>データ!$Q$6</f>
        <v>2700</v>
      </c>
      <c r="X10" s="61"/>
      <c r="Y10" s="61"/>
      <c r="Z10" s="61"/>
      <c r="AA10" s="61"/>
      <c r="AB10" s="61"/>
      <c r="AC10" s="61"/>
      <c r="AD10" s="2"/>
      <c r="AE10" s="2"/>
      <c r="AF10" s="2"/>
      <c r="AG10" s="2"/>
      <c r="AH10" s="4"/>
      <c r="AI10" s="4"/>
      <c r="AJ10" s="4"/>
      <c r="AK10" s="4"/>
      <c r="AL10" s="61">
        <f>データ!$U$6</f>
        <v>15262</v>
      </c>
      <c r="AM10" s="61"/>
      <c r="AN10" s="61"/>
      <c r="AO10" s="61"/>
      <c r="AP10" s="61"/>
      <c r="AQ10" s="61"/>
      <c r="AR10" s="61"/>
      <c r="AS10" s="61"/>
      <c r="AT10" s="52">
        <f>データ!$V$6</f>
        <v>12.76</v>
      </c>
      <c r="AU10" s="53"/>
      <c r="AV10" s="53"/>
      <c r="AW10" s="53"/>
      <c r="AX10" s="53"/>
      <c r="AY10" s="53"/>
      <c r="AZ10" s="53"/>
      <c r="BA10" s="53"/>
      <c r="BB10" s="54">
        <f>データ!$W$6</f>
        <v>1196.08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113</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XHX1lMq+EYnA75CTNahcHsgkv0TVrsPE4Wc/swOCPcEIaqd6tJnmo9/RBpdpjgYl5DD5gVzcs+PiWxGM6Njw==" saltValue="CQ/y8Sq5K9Lz+vslMC0Z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442071</v>
      </c>
      <c r="D6" s="34">
        <f t="shared" si="3"/>
        <v>46</v>
      </c>
      <c r="E6" s="34">
        <f t="shared" si="3"/>
        <v>1</v>
      </c>
      <c r="F6" s="34">
        <f t="shared" si="3"/>
        <v>0</v>
      </c>
      <c r="G6" s="34">
        <f t="shared" si="3"/>
        <v>1</v>
      </c>
      <c r="H6" s="34" t="str">
        <f t="shared" si="3"/>
        <v>大分県　津久見市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87.29</v>
      </c>
      <c r="P6" s="35">
        <f t="shared" si="3"/>
        <v>92.04</v>
      </c>
      <c r="Q6" s="35">
        <f t="shared" si="3"/>
        <v>2700</v>
      </c>
      <c r="R6" s="35">
        <f t="shared" si="3"/>
        <v>16739</v>
      </c>
      <c r="S6" s="35">
        <f t="shared" si="3"/>
        <v>79.48</v>
      </c>
      <c r="T6" s="35">
        <f t="shared" si="3"/>
        <v>210.61</v>
      </c>
      <c r="U6" s="35">
        <f t="shared" si="3"/>
        <v>15262</v>
      </c>
      <c r="V6" s="35">
        <f t="shared" si="3"/>
        <v>12.76</v>
      </c>
      <c r="W6" s="35">
        <f t="shared" si="3"/>
        <v>1196.08</v>
      </c>
      <c r="X6" s="36">
        <f>IF(X7="",NA(),X7)</f>
        <v>118.36</v>
      </c>
      <c r="Y6" s="36">
        <f t="shared" ref="Y6:AG6" si="4">IF(Y7="",NA(),Y7)</f>
        <v>111.59</v>
      </c>
      <c r="Z6" s="36">
        <f t="shared" si="4"/>
        <v>110.64</v>
      </c>
      <c r="AA6" s="36">
        <f t="shared" si="4"/>
        <v>119.58</v>
      </c>
      <c r="AB6" s="36">
        <f t="shared" si="4"/>
        <v>121.91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858.87</v>
      </c>
      <c r="AU6" s="36">
        <f t="shared" ref="AU6:BC6" si="6">IF(AU7="",NA(),AU7)</f>
        <v>1137.3699999999999</v>
      </c>
      <c r="AV6" s="36">
        <f t="shared" si="6"/>
        <v>931.09</v>
      </c>
      <c r="AW6" s="36">
        <f t="shared" si="6"/>
        <v>1253.7</v>
      </c>
      <c r="AX6" s="36">
        <f t="shared" si="6"/>
        <v>1059.3900000000001</v>
      </c>
      <c r="AY6" s="36">
        <f t="shared" si="6"/>
        <v>384.34</v>
      </c>
      <c r="AZ6" s="36">
        <f t="shared" si="6"/>
        <v>359.47</v>
      </c>
      <c r="BA6" s="36">
        <f t="shared" si="6"/>
        <v>369.69</v>
      </c>
      <c r="BB6" s="36">
        <f t="shared" si="6"/>
        <v>379.08</v>
      </c>
      <c r="BC6" s="36">
        <f t="shared" si="6"/>
        <v>367.55</v>
      </c>
      <c r="BD6" s="35" t="str">
        <f>IF(BD7="","",IF(BD7="-","【-】","【"&amp;SUBSTITUTE(TEXT(BD7,"#,##0.00"),"-","△")&amp;"】"))</f>
        <v>【260.31】</v>
      </c>
      <c r="BE6" s="36">
        <f>IF(BE7="",NA(),BE7)</f>
        <v>201.97</v>
      </c>
      <c r="BF6" s="36">
        <f t="shared" ref="BF6:BN6" si="7">IF(BF7="",NA(),BF7)</f>
        <v>189.37</v>
      </c>
      <c r="BG6" s="36">
        <f t="shared" si="7"/>
        <v>175.08</v>
      </c>
      <c r="BH6" s="36">
        <f t="shared" si="7"/>
        <v>154.55000000000001</v>
      </c>
      <c r="BI6" s="36">
        <f t="shared" si="7"/>
        <v>152.63999999999999</v>
      </c>
      <c r="BJ6" s="36">
        <f t="shared" si="7"/>
        <v>380.58</v>
      </c>
      <c r="BK6" s="36">
        <f t="shared" si="7"/>
        <v>401.79</v>
      </c>
      <c r="BL6" s="36">
        <f t="shared" si="7"/>
        <v>402.99</v>
      </c>
      <c r="BM6" s="36">
        <f t="shared" si="7"/>
        <v>398.98</v>
      </c>
      <c r="BN6" s="36">
        <f t="shared" si="7"/>
        <v>418.68</v>
      </c>
      <c r="BO6" s="35" t="str">
        <f>IF(BO7="","",IF(BO7="-","【-】","【"&amp;SUBSTITUTE(TEXT(BO7,"#,##0.00"),"-","△")&amp;"】"))</f>
        <v>【275.67】</v>
      </c>
      <c r="BP6" s="36">
        <f>IF(BP7="",NA(),BP7)</f>
        <v>113.26</v>
      </c>
      <c r="BQ6" s="36">
        <f t="shared" ref="BQ6:BY6" si="8">IF(BQ7="",NA(),BQ7)</f>
        <v>110.17</v>
      </c>
      <c r="BR6" s="36">
        <f t="shared" si="8"/>
        <v>109.09</v>
      </c>
      <c r="BS6" s="36">
        <f t="shared" si="8"/>
        <v>118.96</v>
      </c>
      <c r="BT6" s="36">
        <f t="shared" si="8"/>
        <v>121.14</v>
      </c>
      <c r="BU6" s="36">
        <f t="shared" si="8"/>
        <v>102.38</v>
      </c>
      <c r="BV6" s="36">
        <f t="shared" si="8"/>
        <v>100.12</v>
      </c>
      <c r="BW6" s="36">
        <f t="shared" si="8"/>
        <v>98.66</v>
      </c>
      <c r="BX6" s="36">
        <f t="shared" si="8"/>
        <v>98.64</v>
      </c>
      <c r="BY6" s="36">
        <f t="shared" si="8"/>
        <v>94.78</v>
      </c>
      <c r="BZ6" s="35" t="str">
        <f>IF(BZ7="","",IF(BZ7="-","【-】","【"&amp;SUBSTITUTE(TEXT(BZ7,"#,##0.00"),"-","△")&amp;"】"))</f>
        <v>【100.05】</v>
      </c>
      <c r="CA6" s="36">
        <f>IF(CA7="",NA(),CA7)</f>
        <v>131.33000000000001</v>
      </c>
      <c r="CB6" s="36">
        <f t="shared" ref="CB6:CJ6" si="9">IF(CB7="",NA(),CB7)</f>
        <v>135.34</v>
      </c>
      <c r="CC6" s="36">
        <f t="shared" si="9"/>
        <v>136.13999999999999</v>
      </c>
      <c r="CD6" s="36">
        <f t="shared" si="9"/>
        <v>125.74</v>
      </c>
      <c r="CE6" s="36">
        <f t="shared" si="9"/>
        <v>123.36</v>
      </c>
      <c r="CF6" s="36">
        <f t="shared" si="9"/>
        <v>168.67</v>
      </c>
      <c r="CG6" s="36">
        <f t="shared" si="9"/>
        <v>174.97</v>
      </c>
      <c r="CH6" s="36">
        <f t="shared" si="9"/>
        <v>178.59</v>
      </c>
      <c r="CI6" s="36">
        <f t="shared" si="9"/>
        <v>178.92</v>
      </c>
      <c r="CJ6" s="36">
        <f t="shared" si="9"/>
        <v>181.3</v>
      </c>
      <c r="CK6" s="35" t="str">
        <f>IF(CK7="","",IF(CK7="-","【-】","【"&amp;SUBSTITUTE(TEXT(CK7,"#,##0.00"),"-","△")&amp;"】"))</f>
        <v>【166.40】</v>
      </c>
      <c r="CL6" s="36">
        <f>IF(CL7="",NA(),CL7)</f>
        <v>69.77</v>
      </c>
      <c r="CM6" s="36">
        <f t="shared" ref="CM6:CU6" si="10">IF(CM7="",NA(),CM7)</f>
        <v>68.22</v>
      </c>
      <c r="CN6" s="36">
        <f t="shared" si="10"/>
        <v>69.3</v>
      </c>
      <c r="CO6" s="36">
        <f t="shared" si="10"/>
        <v>69.23</v>
      </c>
      <c r="CP6" s="36">
        <f t="shared" si="10"/>
        <v>69.56</v>
      </c>
      <c r="CQ6" s="36">
        <f t="shared" si="10"/>
        <v>54.92</v>
      </c>
      <c r="CR6" s="36">
        <f t="shared" si="10"/>
        <v>55.63</v>
      </c>
      <c r="CS6" s="36">
        <f t="shared" si="10"/>
        <v>55.03</v>
      </c>
      <c r="CT6" s="36">
        <f t="shared" si="10"/>
        <v>55.14</v>
      </c>
      <c r="CU6" s="36">
        <f t="shared" si="10"/>
        <v>55.89</v>
      </c>
      <c r="CV6" s="35" t="str">
        <f>IF(CV7="","",IF(CV7="-","【-】","【"&amp;SUBSTITUTE(TEXT(CV7,"#,##0.00"),"-","△")&amp;"】"))</f>
        <v>【60.69】</v>
      </c>
      <c r="CW6" s="36">
        <f>IF(CW7="",NA(),CW7)</f>
        <v>84.73</v>
      </c>
      <c r="CX6" s="36">
        <f t="shared" ref="CX6:DF6" si="11">IF(CX7="",NA(),CX7)</f>
        <v>83.16</v>
      </c>
      <c r="CY6" s="36">
        <f t="shared" si="11"/>
        <v>83.49</v>
      </c>
      <c r="CZ6" s="36">
        <f t="shared" si="11"/>
        <v>84.76</v>
      </c>
      <c r="DA6" s="36">
        <f t="shared" si="11"/>
        <v>84.58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42.65</v>
      </c>
      <c r="DI6" s="36">
        <f t="shared" ref="DI6:DQ6" si="12">IF(DI7="",NA(),DI7)</f>
        <v>44.87</v>
      </c>
      <c r="DJ6" s="36">
        <f t="shared" si="12"/>
        <v>46.85</v>
      </c>
      <c r="DK6" s="36">
        <f t="shared" si="12"/>
        <v>48.79</v>
      </c>
      <c r="DL6" s="36">
        <f t="shared" si="12"/>
        <v>50.28</v>
      </c>
      <c r="DM6" s="36">
        <f t="shared" si="12"/>
        <v>48.49</v>
      </c>
      <c r="DN6" s="36">
        <f t="shared" si="12"/>
        <v>48.05</v>
      </c>
      <c r="DO6" s="36">
        <f t="shared" si="12"/>
        <v>48.87</v>
      </c>
      <c r="DP6" s="36">
        <f t="shared" si="12"/>
        <v>49.92</v>
      </c>
      <c r="DQ6" s="36">
        <f t="shared" si="12"/>
        <v>50.63</v>
      </c>
      <c r="DR6" s="35" t="str">
        <f>IF(DR7="","",IF(DR7="-","【-】","【"&amp;SUBSTITUTE(TEXT(DR7,"#,##0.00"),"-","△")&amp;"】"))</f>
        <v>【50.19】</v>
      </c>
      <c r="DS6" s="36">
        <f>IF(DS7="",NA(),DS7)</f>
        <v>0.91</v>
      </c>
      <c r="DT6" s="36">
        <f t="shared" ref="DT6:EB6" si="13">IF(DT7="",NA(),DT7)</f>
        <v>4.8099999999999996</v>
      </c>
      <c r="DU6" s="36">
        <f t="shared" si="13"/>
        <v>7.23</v>
      </c>
      <c r="DV6" s="36">
        <f t="shared" si="13"/>
        <v>7.1</v>
      </c>
      <c r="DW6" s="36">
        <f t="shared" si="13"/>
        <v>7.23</v>
      </c>
      <c r="DX6" s="36">
        <f t="shared" si="13"/>
        <v>12.79</v>
      </c>
      <c r="DY6" s="36">
        <f t="shared" si="13"/>
        <v>13.39</v>
      </c>
      <c r="DZ6" s="36">
        <f t="shared" si="13"/>
        <v>14.85</v>
      </c>
      <c r="EA6" s="36">
        <f t="shared" si="13"/>
        <v>16.88</v>
      </c>
      <c r="EB6" s="36">
        <f t="shared" si="13"/>
        <v>18.28</v>
      </c>
      <c r="EC6" s="35" t="str">
        <f>IF(EC7="","",IF(EC7="-","【-】","【"&amp;SUBSTITUTE(TEXT(EC7,"#,##0.00"),"-","△")&amp;"】"))</f>
        <v>【20.63】</v>
      </c>
      <c r="ED6" s="36">
        <f>IF(ED7="",NA(),ED7)</f>
        <v>3.27</v>
      </c>
      <c r="EE6" s="36">
        <f t="shared" ref="EE6:EM6" si="14">IF(EE7="",NA(),EE7)</f>
        <v>0.23</v>
      </c>
      <c r="EF6" s="36">
        <f t="shared" si="14"/>
        <v>0.25</v>
      </c>
      <c r="EG6" s="36">
        <f t="shared" si="14"/>
        <v>0.28999999999999998</v>
      </c>
      <c r="EH6" s="36">
        <f t="shared" si="14"/>
        <v>0.44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442071</v>
      </c>
      <c r="D7" s="38">
        <v>46</v>
      </c>
      <c r="E7" s="38">
        <v>1</v>
      </c>
      <c r="F7" s="38">
        <v>0</v>
      </c>
      <c r="G7" s="38">
        <v>1</v>
      </c>
      <c r="H7" s="38" t="s">
        <v>93</v>
      </c>
      <c r="I7" s="38" t="s">
        <v>94</v>
      </c>
      <c r="J7" s="38" t="s">
        <v>95</v>
      </c>
      <c r="K7" s="38" t="s">
        <v>96</v>
      </c>
      <c r="L7" s="38" t="s">
        <v>97</v>
      </c>
      <c r="M7" s="38" t="s">
        <v>98</v>
      </c>
      <c r="N7" s="39" t="s">
        <v>99</v>
      </c>
      <c r="O7" s="39">
        <v>87.29</v>
      </c>
      <c r="P7" s="39">
        <v>92.04</v>
      </c>
      <c r="Q7" s="39">
        <v>2700</v>
      </c>
      <c r="R7" s="39">
        <v>16739</v>
      </c>
      <c r="S7" s="39">
        <v>79.48</v>
      </c>
      <c r="T7" s="39">
        <v>210.61</v>
      </c>
      <c r="U7" s="39">
        <v>15262</v>
      </c>
      <c r="V7" s="39">
        <v>12.76</v>
      </c>
      <c r="W7" s="39">
        <v>1196.08</v>
      </c>
      <c r="X7" s="39">
        <v>118.36</v>
      </c>
      <c r="Y7" s="39">
        <v>111.59</v>
      </c>
      <c r="Z7" s="39">
        <v>110.64</v>
      </c>
      <c r="AA7" s="39">
        <v>119.58</v>
      </c>
      <c r="AB7" s="39">
        <v>121.91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858.87</v>
      </c>
      <c r="AU7" s="39">
        <v>1137.3699999999999</v>
      </c>
      <c r="AV7" s="39">
        <v>931.09</v>
      </c>
      <c r="AW7" s="39">
        <v>1253.7</v>
      </c>
      <c r="AX7" s="39">
        <v>1059.3900000000001</v>
      </c>
      <c r="AY7" s="39">
        <v>384.34</v>
      </c>
      <c r="AZ7" s="39">
        <v>359.47</v>
      </c>
      <c r="BA7" s="39">
        <v>369.69</v>
      </c>
      <c r="BB7" s="39">
        <v>379.08</v>
      </c>
      <c r="BC7" s="39">
        <v>367.55</v>
      </c>
      <c r="BD7" s="39">
        <v>260.31</v>
      </c>
      <c r="BE7" s="39">
        <v>201.97</v>
      </c>
      <c r="BF7" s="39">
        <v>189.37</v>
      </c>
      <c r="BG7" s="39">
        <v>175.08</v>
      </c>
      <c r="BH7" s="39">
        <v>154.55000000000001</v>
      </c>
      <c r="BI7" s="39">
        <v>152.63999999999999</v>
      </c>
      <c r="BJ7" s="39">
        <v>380.58</v>
      </c>
      <c r="BK7" s="39">
        <v>401.79</v>
      </c>
      <c r="BL7" s="39">
        <v>402.99</v>
      </c>
      <c r="BM7" s="39">
        <v>398.98</v>
      </c>
      <c r="BN7" s="39">
        <v>418.68</v>
      </c>
      <c r="BO7" s="39">
        <v>275.67</v>
      </c>
      <c r="BP7" s="39">
        <v>113.26</v>
      </c>
      <c r="BQ7" s="39">
        <v>110.17</v>
      </c>
      <c r="BR7" s="39">
        <v>109.09</v>
      </c>
      <c r="BS7" s="39">
        <v>118.96</v>
      </c>
      <c r="BT7" s="39">
        <v>121.14</v>
      </c>
      <c r="BU7" s="39">
        <v>102.38</v>
      </c>
      <c r="BV7" s="39">
        <v>100.12</v>
      </c>
      <c r="BW7" s="39">
        <v>98.66</v>
      </c>
      <c r="BX7" s="39">
        <v>98.64</v>
      </c>
      <c r="BY7" s="39">
        <v>94.78</v>
      </c>
      <c r="BZ7" s="39">
        <v>100.05</v>
      </c>
      <c r="CA7" s="39">
        <v>131.33000000000001</v>
      </c>
      <c r="CB7" s="39">
        <v>135.34</v>
      </c>
      <c r="CC7" s="39">
        <v>136.13999999999999</v>
      </c>
      <c r="CD7" s="39">
        <v>125.74</v>
      </c>
      <c r="CE7" s="39">
        <v>123.36</v>
      </c>
      <c r="CF7" s="39">
        <v>168.67</v>
      </c>
      <c r="CG7" s="39">
        <v>174.97</v>
      </c>
      <c r="CH7" s="39">
        <v>178.59</v>
      </c>
      <c r="CI7" s="39">
        <v>178.92</v>
      </c>
      <c r="CJ7" s="39">
        <v>181.3</v>
      </c>
      <c r="CK7" s="39">
        <v>166.4</v>
      </c>
      <c r="CL7" s="39">
        <v>69.77</v>
      </c>
      <c r="CM7" s="39">
        <v>68.22</v>
      </c>
      <c r="CN7" s="39">
        <v>69.3</v>
      </c>
      <c r="CO7" s="39">
        <v>69.23</v>
      </c>
      <c r="CP7" s="39">
        <v>69.56</v>
      </c>
      <c r="CQ7" s="39">
        <v>54.92</v>
      </c>
      <c r="CR7" s="39">
        <v>55.63</v>
      </c>
      <c r="CS7" s="39">
        <v>55.03</v>
      </c>
      <c r="CT7" s="39">
        <v>55.14</v>
      </c>
      <c r="CU7" s="39">
        <v>55.89</v>
      </c>
      <c r="CV7" s="39">
        <v>60.69</v>
      </c>
      <c r="CW7" s="39">
        <v>84.73</v>
      </c>
      <c r="CX7" s="39">
        <v>83.16</v>
      </c>
      <c r="CY7" s="39">
        <v>83.49</v>
      </c>
      <c r="CZ7" s="39">
        <v>84.76</v>
      </c>
      <c r="DA7" s="39">
        <v>84.58</v>
      </c>
      <c r="DB7" s="39">
        <v>82.66</v>
      </c>
      <c r="DC7" s="39">
        <v>82.04</v>
      </c>
      <c r="DD7" s="39">
        <v>81.900000000000006</v>
      </c>
      <c r="DE7" s="39">
        <v>81.39</v>
      </c>
      <c r="DF7" s="39">
        <v>81.27</v>
      </c>
      <c r="DG7" s="39">
        <v>89.82</v>
      </c>
      <c r="DH7" s="39">
        <v>42.65</v>
      </c>
      <c r="DI7" s="39">
        <v>44.87</v>
      </c>
      <c r="DJ7" s="39">
        <v>46.85</v>
      </c>
      <c r="DK7" s="39">
        <v>48.79</v>
      </c>
      <c r="DL7" s="39">
        <v>50.28</v>
      </c>
      <c r="DM7" s="39">
        <v>48.49</v>
      </c>
      <c r="DN7" s="39">
        <v>48.05</v>
      </c>
      <c r="DO7" s="39">
        <v>48.87</v>
      </c>
      <c r="DP7" s="39">
        <v>49.92</v>
      </c>
      <c r="DQ7" s="39">
        <v>50.63</v>
      </c>
      <c r="DR7" s="39">
        <v>50.19</v>
      </c>
      <c r="DS7" s="39">
        <v>0.91</v>
      </c>
      <c r="DT7" s="39">
        <v>4.8099999999999996</v>
      </c>
      <c r="DU7" s="39">
        <v>7.23</v>
      </c>
      <c r="DV7" s="39">
        <v>7.1</v>
      </c>
      <c r="DW7" s="39">
        <v>7.23</v>
      </c>
      <c r="DX7" s="39">
        <v>12.79</v>
      </c>
      <c r="DY7" s="39">
        <v>13.39</v>
      </c>
      <c r="DZ7" s="39">
        <v>14.85</v>
      </c>
      <c r="EA7" s="39">
        <v>16.88</v>
      </c>
      <c r="EB7" s="39">
        <v>18.28</v>
      </c>
      <c r="EC7" s="39">
        <v>20.63</v>
      </c>
      <c r="ED7" s="39">
        <v>3.27</v>
      </c>
      <c r="EE7" s="39">
        <v>0.23</v>
      </c>
      <c r="EF7" s="39">
        <v>0.25</v>
      </c>
      <c r="EG7" s="39">
        <v>0.28999999999999998</v>
      </c>
      <c r="EH7" s="39">
        <v>0.44</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2022-01-11T00:14:38Z</cp:lastPrinted>
  <dcterms:created xsi:type="dcterms:W3CDTF">2021-12-03T06:58:57Z</dcterms:created>
  <dcterms:modified xsi:type="dcterms:W3CDTF">2022-01-11T00:15:21Z</dcterms:modified>
  <cp:category/>
</cp:coreProperties>
</file>