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10.186.0.207\share\上下水道管理課\★下水道事業\★下水道事業関係\★経営指標・経営比較分析表\R3（R2年度分析）\0118経営比較分析表（提出）\"/>
    </mc:Choice>
  </mc:AlternateContent>
  <xr:revisionPtr revIDLastSave="0" documentId="13_ncr:1_{9798A638-8A44-491D-A407-E576FAED6407}" xr6:coauthVersionLast="36" xr6:coauthVersionMax="36" xr10:uidLastSave="{00000000-0000-0000-0000-000000000000}"/>
  <workbookProtection workbookAlgorithmName="SHA-512" workbookHashValue="2HXpZcZlD23ypWbbzkLVfWoNg28BQqlePpiHSqD6dOYh/9WEB7pv1dFZLfL6pFIdaM4nYDvZkrJfemYK07YF7g==" workbookSaltValue="C/Lmh19NBeMlxjdcY/Fj6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G85" i="4"/>
  <c r="F85" i="4"/>
  <c r="AT10" i="4"/>
  <c r="W10" i="4"/>
  <c r="I10" i="4"/>
  <c r="BB8" i="4"/>
  <c r="AL8" i="4"/>
  <c r="AD8" i="4"/>
</calcChain>
</file>

<file path=xl/sharedStrings.xml><?xml version="1.0" encoding="utf-8"?>
<sst xmlns="http://schemas.openxmlformats.org/spreadsheetml/2006/main" count="365" uniqueCount="117">
  <si>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</si>
  <si>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</si>
  <si>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</si>
  <si>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</si>
  <si>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</si>
  <si>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</si>
  <si>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</si>
  <si>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</si>
  <si>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</si>
  <si>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</si>
  <si>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</si>
  <si>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</si>
  <si>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</si>
  <si>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</si>
  <si>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</si>
  <si>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</si>
  <si>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</si>
  <si>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</si>
  <si>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</si>
  <si>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</si>
  <si>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</si>
  <si>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</si>
  <si>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</si>
  <si>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</si>
  <si>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</si>
  <si>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</si>
  <si>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</si>
  <si>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</si>
  <si>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</si>
  <si>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</si>
  <si>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</si>
  <si>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</si>
  <si>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</si>
  <si>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</si>
  <si>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</si>
  <si>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</si>
  <si>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</si>
  <si>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</si>
  <si>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</si>
  <si>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</si>
  <si>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</si>
  <si>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</si>
  <si>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</si>
  <si>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</si>
  <si>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</si>
  <si>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</si>
  <si>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</si>
  <si>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</si>
  <si>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</si>
  <si>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</si>
  <si>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</si>
  <si>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</si>
  <si>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</si>
  <si>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</si>
  <si>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</si>
  <si>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</si>
  <si>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</si>
  <si>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</si>
  <si>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</si>
  <si>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</si>
  <si>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</si>
  <si>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</si>
  <si>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</si>
  <si>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</si>
  <si>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</si>
  <si>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</si>
  <si>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</si>
  <si>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</si>
  <si>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</si>
  <si>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</si>
  <si>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</si>
  <si>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</si>
  <si>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</si>
  <si>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</si>
  <si>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</si>
  <si>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</si>
  <si>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</si>
  <si>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</si>
  <si>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</si>
  <si>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</si>
  <si>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</si>
  <si>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</si>
  <si>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</si>
  <si>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</si>
  <si>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</si>
  <si>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</si>
  <si>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</si>
  <si>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</si>
  <si>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</si>
  <si>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</si>
  <si>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</si>
  <si>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</si>
  <si>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</si>
  <si>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</si>
  <si>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</si>
  <si>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</si>
  <si>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</si>
  <si>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</si>
  <si>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</si>
  <si>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</si>
  <si>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</si>
  <si>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</si>
  <si>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</si>
  <si>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</si>
  <si>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</si>
  <si>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</si>
  <si>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</si>
  <si>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</si>
  <si>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</si>
  <si>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</si>
  <si>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</si>
  <si>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</si>
  <si>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</si>
  <si>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</si>
  <si>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漁業集落排水事業は地方公営企業法を適用して初めての決算となりました。法適化によりこれまで見えなかった資産や負債の状況を的確に把握し安定的な事業運営を行っていくことが求められますが、今後、更に人口減少による使用料収入の減少や、施設の老朽化による費用の増加が懸念される中で、持続可能な安定した経営を図る必要があります。そのためには、『下水道事業経営戦略』による中長期的な財政マネジメントや、処理区の統合をはじめとした「広域化・共同化」による経営基盤の強化、「ストックマネジメント」による効率的な施設管理等、有効な施策をより強力に実行していく必要があります。</t>
    <rPh sb="21" eb="22">
      <t>ハジ</t>
    </rPh>
    <rPh sb="36" eb="37">
      <t>カ</t>
    </rPh>
    <rPh sb="44" eb="45">
      <t>ミ</t>
    </rPh>
    <rPh sb="50" eb="52">
      <t>シサン</t>
    </rPh>
    <rPh sb="53" eb="55">
      <t>フサイ</t>
    </rPh>
    <rPh sb="56" eb="58">
      <t>ジョウキョウ</t>
    </rPh>
    <rPh sb="59" eb="61">
      <t>テキカク</t>
    </rPh>
    <rPh sb="62" eb="64">
      <t>ハアク</t>
    </rPh>
    <rPh sb="65" eb="68">
      <t>アンテイテキ</t>
    </rPh>
    <rPh sb="69" eb="71">
      <t>ジギョウ</t>
    </rPh>
    <rPh sb="71" eb="73">
      <t>ウンエイ</t>
    </rPh>
    <rPh sb="74" eb="75">
      <t>オコナ</t>
    </rPh>
    <rPh sb="82" eb="83">
      <t>モト</t>
    </rPh>
    <rPh sb="135" eb="139">
      <t>ジゾクカノウ</t>
    </rPh>
    <rPh sb="147" eb="148">
      <t>ハカ</t>
    </rPh>
    <rPh sb="149" eb="151">
      <t>ヒツヨウ</t>
    </rPh>
    <phoneticPr fontId="4"/>
  </si>
  <si>
    <t>①有形固定資産減価償却率・・・有形固定資産のうち償却対象資産の減価償却がどの程度進んでいるかを示す指標であるが、地方公営企業法適用前の減価償却累計額を控除した額を年度開始時点の資産として計上しているため、減価償却累計額が小さく、平均値を大きく下回っています。
③管渠改善率・・・法定耐用年数を超た管渠延長の割合を表した指標で、管渠の老朽化度合いを示しています。管渠については耐用年数を経過しておらず、現状更新は行っていませんが、法適化に合わせて効率的な経営を促進させるため、ストックマネジメントにおける施設の更新計画を策定したことで、今後、長期的な更新・維持補修の計画見直しを図る必要があります。</t>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シメ</t>
    </rPh>
    <rPh sb="49" eb="51">
      <t>シヒョウ</t>
    </rPh>
    <rPh sb="150" eb="152">
      <t>エンチョウ</t>
    </rPh>
    <rPh sb="153" eb="155">
      <t>ワリアイ</t>
    </rPh>
    <rPh sb="156" eb="157">
      <t>アラワ</t>
    </rPh>
    <rPh sb="159" eb="161">
      <t>シヒョウ</t>
    </rPh>
    <rPh sb="163" eb="165">
      <t>カンキョ</t>
    </rPh>
    <rPh sb="166" eb="169">
      <t>ロウキュウカ</t>
    </rPh>
    <rPh sb="169" eb="171">
      <t>ドア</t>
    </rPh>
    <rPh sb="173" eb="174">
      <t>シメ</t>
    </rPh>
    <rPh sb="180" eb="182">
      <t>カンキョ</t>
    </rPh>
    <rPh sb="187" eb="189">
      <t>タイヨウ</t>
    </rPh>
    <rPh sb="189" eb="191">
      <t>ネンスウ</t>
    </rPh>
    <rPh sb="192" eb="194">
      <t>ケイカ</t>
    </rPh>
    <rPh sb="216" eb="217">
      <t>カ</t>
    </rPh>
    <rPh sb="222" eb="225">
      <t>コウリツテキ</t>
    </rPh>
    <rPh sb="226" eb="228">
      <t>ケイエイ</t>
    </rPh>
    <rPh sb="229" eb="231">
      <t>ソクシン</t>
    </rPh>
    <rPh sb="267" eb="269">
      <t>コンゴ</t>
    </rPh>
    <rPh sb="284" eb="286">
      <t>ミナオ</t>
    </rPh>
    <rPh sb="288" eb="289">
      <t>ハカ</t>
    </rPh>
    <phoneticPr fontId="4"/>
  </si>
  <si>
    <t>①『経常収支比率』・・・使用料収入や一般会計からの繰入金等の収益で、維持管理費や支払利息等の費用をどの程度賄えているかを表す指標です。83.96％となっているが、今後も経常経費の抑制に努めます。
②『累積欠損金比率』・・・営業活動により生じた損失で利益剰余金等で補填することできず複数年にわたり累積した指標です。法適用初年度であるため他団体との比較はできませんが、累積欠損金が大きく増加しないように経営改善を図ります。
③流動比率・・・短期的な債務に対する支払い能力を表す指標です。企業債償還金の割合がに高く、現金預金の保有が少ないため類似団体平均値を大きく下回っています。今後も、現金預金の残高に注視し、流動資産の減少傾向も踏まえ、企業債発行の抑制等の改善が必要です。
④『企業債残高対事業規模比率』・・・使用料収入に対する企業債残高の割合であり、企業債残高の規模を表す指標です。企業債残高は減少傾向にあるが、類似団体平均及び全国平均を上回っている。
⑤『経費回収率』・・・使用料で回収すべき経費を、どの程度使用料で賄えているかを表した指標です。類似団体平均値を若干上回っているものの、人口減少にあり使用料の増加は見込めないため、今後もコストの減少に努めます。
⑥『汚水処理原価』・・・有収水量１㎥あたりの汚水処理に要した費用であり、汚水資本費・汚水維持管理費の両方を含めた汚水処理に係るコストを表した指標です。類似団体平均値を下回っているが、水洗化率が100％であるため、今後もコストの削減に努めます。
⑦『施設利用率』・・・施設・設備が一日に対応可能な処理能力に対する、一日平均処理水量の割合であり、施設の利用状況や適正規模を判断する指標です。水洗化率は１００％であるため今後も施設利用率が上がることは厳しい状況です。
⑧『水洗化率』・・現在処理区域内人口のうち、実際に水洗便所を設置して汚水処理している人口の割合を表した指標です。水洗化率は１００％ですが、人口が減少していくため経営運営は厳しい見通しです。</t>
    <rPh sb="2" eb="4">
      <t>ケイジョウ</t>
    </rPh>
    <rPh sb="34" eb="36">
      <t>イジ</t>
    </rPh>
    <rPh sb="36" eb="39">
      <t>カンリヒ</t>
    </rPh>
    <rPh sb="40" eb="42">
      <t>シハライ</t>
    </rPh>
    <rPh sb="42" eb="44">
      <t>リソク</t>
    </rPh>
    <rPh sb="44" eb="45">
      <t>トウ</t>
    </rPh>
    <rPh sb="46" eb="48">
      <t>ヒヨウ</t>
    </rPh>
    <rPh sb="81" eb="83">
      <t>コンゴ</t>
    </rPh>
    <rPh sb="84" eb="86">
      <t>ケイジョウ</t>
    </rPh>
    <rPh sb="86" eb="88">
      <t>ケイヒ</t>
    </rPh>
    <rPh sb="89" eb="91">
      <t>ヨクセイ</t>
    </rPh>
    <rPh sb="92" eb="93">
      <t>ツト</t>
    </rPh>
    <rPh sb="100" eb="104">
      <t>ルイセキケッソン</t>
    </rPh>
    <rPh sb="104" eb="105">
      <t>キン</t>
    </rPh>
    <rPh sb="111" eb="115">
      <t>エイギョウカツドウ</t>
    </rPh>
    <rPh sb="118" eb="119">
      <t>ショウ</t>
    </rPh>
    <rPh sb="121" eb="123">
      <t>ソンシツ</t>
    </rPh>
    <rPh sb="124" eb="129">
      <t>リエキジョウヨキン</t>
    </rPh>
    <rPh sb="129" eb="130">
      <t>トウ</t>
    </rPh>
    <rPh sb="131" eb="133">
      <t>ホテン</t>
    </rPh>
    <rPh sb="140" eb="143">
      <t>フクスウネン</t>
    </rPh>
    <rPh sb="147" eb="149">
      <t>ルイセキ</t>
    </rPh>
    <rPh sb="156" eb="159">
      <t>ホウテキヨウ</t>
    </rPh>
    <rPh sb="159" eb="162">
      <t>ショネンド</t>
    </rPh>
    <rPh sb="167" eb="170">
      <t>タダンタイ</t>
    </rPh>
    <rPh sb="172" eb="174">
      <t>ヒカク</t>
    </rPh>
    <rPh sb="182" eb="187">
      <t>ルイセキケッソンキン</t>
    </rPh>
    <rPh sb="188" eb="189">
      <t>オオ</t>
    </rPh>
    <rPh sb="191" eb="193">
      <t>ゾウカ</t>
    </rPh>
    <rPh sb="199" eb="203">
      <t>ケイエイカイゼン</t>
    </rPh>
    <rPh sb="204" eb="205">
      <t>ハカ</t>
    </rPh>
    <rPh sb="419" eb="420">
      <t>ウエ</t>
    </rPh>
    <rPh sb="439" eb="443">
      <t>ゲンキンヨキン</t>
    </rPh>
    <rPh sb="444" eb="446">
      <t>ホユウ</t>
    </rPh>
    <rPh sb="447" eb="448">
      <t>スク</t>
    </rPh>
    <rPh sb="452" eb="454">
      <t>ルイジ</t>
    </rPh>
    <rPh sb="454" eb="456">
      <t>ダンタイ</t>
    </rPh>
    <rPh sb="475" eb="479">
      <t>ゲンキンヨキン</t>
    </rPh>
    <rPh sb="482" eb="484">
      <t>ジャッカン</t>
    </rPh>
    <rPh sb="484" eb="485">
      <t>ウワ</t>
    </rPh>
    <rPh sb="485" eb="486">
      <t>マワ</t>
    </rPh>
    <rPh sb="516" eb="518">
      <t>コンゴ</t>
    </rPh>
    <rPh sb="569" eb="570">
      <t>シタ</t>
    </rPh>
    <rPh sb="577" eb="581">
      <t>ジンコウゲンショウ</t>
    </rPh>
    <rPh sb="584" eb="587">
      <t>シヨウリョウ</t>
    </rPh>
    <rPh sb="588" eb="590">
      <t>ゾウカ</t>
    </rPh>
    <rPh sb="591" eb="593">
      <t>ミコ</t>
    </rPh>
    <rPh sb="599" eb="601">
      <t>コンゴ</t>
    </rPh>
    <rPh sb="602" eb="603">
      <t>ソナ</t>
    </rPh>
    <rPh sb="604" eb="606">
      <t>シセツ</t>
    </rPh>
    <rPh sb="607" eb="609">
      <t>トウゴウ</t>
    </rPh>
    <rPh sb="610" eb="611">
      <t>ハカ</t>
    </rPh>
    <rPh sb="615" eb="616">
      <t>シタ</t>
    </rPh>
    <rPh sb="617" eb="618">
      <t>ツト</t>
    </rPh>
    <rPh sb="623" eb="627">
      <t>スイセンカリツ</t>
    </rPh>
    <rPh sb="638" eb="640">
      <t>コンゴ</t>
    </rPh>
    <rPh sb="645" eb="647">
      <t>サクゲン</t>
    </rPh>
    <rPh sb="648" eb="649">
      <t>ツト</t>
    </rPh>
    <rPh sb="725" eb="729">
      <t>スイセンカリツ</t>
    </rPh>
    <rPh sb="739" eb="741">
      <t>コンゴ</t>
    </rPh>
    <rPh sb="742" eb="744">
      <t>シセツ</t>
    </rPh>
    <rPh sb="744" eb="747">
      <t>リヨウリツ</t>
    </rPh>
    <rPh sb="748" eb="749">
      <t>ア</t>
    </rPh>
    <rPh sb="754" eb="755">
      <t>キビ</t>
    </rPh>
    <rPh sb="757" eb="759">
      <t>ジョウキョウ</t>
    </rPh>
    <rPh sb="819" eb="823">
      <t>スイセンカリツ</t>
    </rPh>
    <rPh sb="843" eb="845">
      <t>ケイエイ</t>
    </rPh>
    <rPh sb="845" eb="847">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</si>
</sst>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9A6-4221-B3E4-AAB44FD543A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c:v>
                </c:pt>
              </c:numCache>
            </c:numRef>
          </c:val>
          <c:smooth val="0"/>
          <c:extLst>
            <c:ext xmlns:c16="http://schemas.microsoft.com/office/drawing/2014/chart" uri="{C3380CC4-5D6E-409C-BE32-E72D297353CC}">
              <c16:uniqueId val="{00000001-19A6-4221-B3E4-AAB44FD543A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27.94</c:v>
                </c:pt>
              </c:numCache>
            </c:numRef>
          </c:val>
          <c:extLst>
            <c:ext xmlns:c16="http://schemas.microsoft.com/office/drawing/2014/chart" uri="{C3380CC4-5D6E-409C-BE32-E72D297353CC}">
              <c16:uniqueId val="{00000000-39F1-43EC-AEA8-DA02D4B7086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30.19</c:v>
                </c:pt>
              </c:numCache>
            </c:numRef>
          </c:val>
          <c:smooth val="0"/>
          <c:extLst>
            <c:ext xmlns:c16="http://schemas.microsoft.com/office/drawing/2014/chart" uri="{C3380CC4-5D6E-409C-BE32-E72D297353CC}">
              <c16:uniqueId val="{00000001-39F1-43EC-AEA8-DA02D4B7086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96D0-4A30-99A3-1C8B47B4E6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79.09</c:v>
                </c:pt>
              </c:numCache>
            </c:numRef>
          </c:val>
          <c:smooth val="0"/>
          <c:extLst>
            <c:ext xmlns:c16="http://schemas.microsoft.com/office/drawing/2014/chart" uri="{C3380CC4-5D6E-409C-BE32-E72D297353CC}">
              <c16:uniqueId val="{00000001-96D0-4A30-99A3-1C8B47B4E6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83.96</c:v>
                </c:pt>
              </c:numCache>
            </c:numRef>
          </c:val>
          <c:extLst>
            <c:ext xmlns:c16="http://schemas.microsoft.com/office/drawing/2014/chart" uri="{C3380CC4-5D6E-409C-BE32-E72D297353CC}">
              <c16:uniqueId val="{00000000-C40F-4423-87E8-860A7F85AAE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101.18</c:v>
                </c:pt>
              </c:numCache>
            </c:numRef>
          </c:val>
          <c:smooth val="0"/>
          <c:extLst>
            <c:ext xmlns:c16="http://schemas.microsoft.com/office/drawing/2014/chart" uri="{C3380CC4-5D6E-409C-BE32-E72D297353CC}">
              <c16:uniqueId val="{00000001-C40F-4423-87E8-860A7F85AAE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4.72</c:v>
                </c:pt>
              </c:numCache>
            </c:numRef>
          </c:val>
          <c:extLst>
            <c:ext xmlns:c16="http://schemas.microsoft.com/office/drawing/2014/chart" uri="{C3380CC4-5D6E-409C-BE32-E72D297353CC}">
              <c16:uniqueId val="{00000000-12B4-43D4-AE37-7D09C0F3F70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20.14</c:v>
                </c:pt>
              </c:numCache>
            </c:numRef>
          </c:val>
          <c:smooth val="0"/>
          <c:extLst>
            <c:ext xmlns:c16="http://schemas.microsoft.com/office/drawing/2014/chart" uri="{C3380CC4-5D6E-409C-BE32-E72D297353CC}">
              <c16:uniqueId val="{00000001-12B4-43D4-AE37-7D09C0F3F70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B82-4A6C-8A8D-D1D6494856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B82-4A6C-8A8D-D1D6494856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133.49</c:v>
                </c:pt>
              </c:numCache>
            </c:numRef>
          </c:val>
          <c:extLst>
            <c:ext xmlns:c16="http://schemas.microsoft.com/office/drawing/2014/chart" uri="{C3380CC4-5D6E-409C-BE32-E72D297353CC}">
              <c16:uniqueId val="{00000000-A83E-4D5D-B335-C3F5B326CF5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140.63</c:v>
                </c:pt>
              </c:numCache>
            </c:numRef>
          </c:val>
          <c:smooth val="0"/>
          <c:extLst>
            <c:ext xmlns:c16="http://schemas.microsoft.com/office/drawing/2014/chart" uri="{C3380CC4-5D6E-409C-BE32-E72D297353CC}">
              <c16:uniqueId val="{00000001-A83E-4D5D-B335-C3F5B326CF5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34.25</c:v>
                </c:pt>
              </c:numCache>
            </c:numRef>
          </c:val>
          <c:extLst>
            <c:ext xmlns:c16="http://schemas.microsoft.com/office/drawing/2014/chart" uri="{C3380CC4-5D6E-409C-BE32-E72D297353CC}">
              <c16:uniqueId val="{00000000-CB51-4BCE-93E8-6081D54ACEE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56.53</c:v>
                </c:pt>
              </c:numCache>
            </c:numRef>
          </c:val>
          <c:smooth val="0"/>
          <c:extLst>
            <c:ext xmlns:c16="http://schemas.microsoft.com/office/drawing/2014/chart" uri="{C3380CC4-5D6E-409C-BE32-E72D297353CC}">
              <c16:uniqueId val="{00000001-CB51-4BCE-93E8-6081D54ACEE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1501.15</c:v>
                </c:pt>
              </c:numCache>
            </c:numRef>
          </c:val>
          <c:extLst>
            <c:ext xmlns:c16="http://schemas.microsoft.com/office/drawing/2014/chart" uri="{C3380CC4-5D6E-409C-BE32-E72D297353CC}">
              <c16:uniqueId val="{00000000-9F49-45CC-A800-C067F84394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1095.52</c:v>
                </c:pt>
              </c:numCache>
            </c:numRef>
          </c:val>
          <c:smooth val="0"/>
          <c:extLst>
            <c:ext xmlns:c16="http://schemas.microsoft.com/office/drawing/2014/chart" uri="{C3380CC4-5D6E-409C-BE32-E72D297353CC}">
              <c16:uniqueId val="{00000001-9F49-45CC-A800-C067F84394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41.37</c:v>
                </c:pt>
              </c:numCache>
            </c:numRef>
          </c:val>
          <c:extLst>
            <c:ext xmlns:c16="http://schemas.microsoft.com/office/drawing/2014/chart" uri="{C3380CC4-5D6E-409C-BE32-E72D297353CC}">
              <c16:uniqueId val="{00000000-A43C-4312-921E-E8F11DC718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39.64</c:v>
                </c:pt>
              </c:numCache>
            </c:numRef>
          </c:val>
          <c:smooth val="0"/>
          <c:extLst>
            <c:ext xmlns:c16="http://schemas.microsoft.com/office/drawing/2014/chart" uri="{C3380CC4-5D6E-409C-BE32-E72D297353CC}">
              <c16:uniqueId val="{00000001-A43C-4312-921E-E8F11DC718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369.26</c:v>
                </c:pt>
              </c:numCache>
            </c:numRef>
          </c:val>
          <c:extLst>
            <c:ext xmlns:c16="http://schemas.microsoft.com/office/drawing/2014/chart" uri="{C3380CC4-5D6E-409C-BE32-E72D297353CC}">
              <c16:uniqueId val="{00000000-EF40-428C-8825-2154F06340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449.72</c:v>
                </c:pt>
              </c:numCache>
            </c:numRef>
          </c:val>
          <c:smooth val="0"/>
          <c:extLst>
            <c:ext xmlns:c16="http://schemas.microsoft.com/office/drawing/2014/chart" uri="{C3380CC4-5D6E-409C-BE32-E72D297353CC}">
              <c16:uniqueId val="{00000001-EF40-428C-8825-2154F06340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臼杵市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37610</v>
      </c>
      <c r="AM8" s="69"/>
      <c r="AN8" s="69"/>
      <c r="AO8" s="69"/>
      <c r="AP8" s="69"/>
      <c r="AQ8" s="69"/>
      <c r="AR8" s="69"/>
      <c r="AS8" s="69"/>
      <c r="AT8" s="68">
        <f>データ!T6</f>
        <v>291.2</v>
      </c>
      <c r="AU8" s="68"/>
      <c r="AV8" s="68"/>
      <c r="AW8" s="68"/>
      <c r="AX8" s="68"/>
      <c r="AY8" s="68"/>
      <c r="AZ8" s="68"/>
      <c r="BA8" s="68"/>
      <c r="BB8" s="68">
        <f>データ!U6</f>
        <v>129.16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62.62</v>
      </c>
      <c r="J10" s="68"/>
      <c r="K10" s="68"/>
      <c r="L10" s="68"/>
      <c r="M10" s="68"/>
      <c r="N10" s="68"/>
      <c r="O10" s="68"/>
      <c r="P10" s="68">
        <f>データ!P6</f>
        <v>0.3</v>
      </c>
      <c r="Q10" s="68"/>
      <c r="R10" s="68"/>
      <c r="S10" s="68"/>
      <c r="T10" s="68"/>
      <c r="U10" s="68"/>
      <c r="V10" s="68"/>
      <c r="W10" s="68">
        <f>データ!Q6</f>
        <v>120.71</v>
      </c>
      <c r="X10" s="68"/>
      <c r="Y10" s="68"/>
      <c r="Z10" s="68"/>
      <c r="AA10" s="68"/>
      <c r="AB10" s="68"/>
      <c r="AC10" s="68"/>
      <c r="AD10" s="69">
        <f>データ!R6</f>
        <v>2920</v>
      </c>
      <c r="AE10" s="69"/>
      <c r="AF10" s="69"/>
      <c r="AG10" s="69"/>
      <c r="AH10" s="69"/>
      <c r="AI10" s="69"/>
      <c r="AJ10" s="69"/>
      <c r="AK10" s="2"/>
      <c r="AL10" s="69">
        <f>データ!V6</f>
        <v>111</v>
      </c>
      <c r="AM10" s="69"/>
      <c r="AN10" s="69"/>
      <c r="AO10" s="69"/>
      <c r="AP10" s="69"/>
      <c r="AQ10" s="69"/>
      <c r="AR10" s="69"/>
      <c r="AS10" s="69"/>
      <c r="AT10" s="68">
        <f>データ!W6</f>
        <v>0.02</v>
      </c>
      <c r="AU10" s="68"/>
      <c r="AV10" s="68"/>
      <c r="AW10" s="68"/>
      <c r="AX10" s="68"/>
      <c r="AY10" s="68"/>
      <c r="AZ10" s="68"/>
      <c r="BA10" s="68"/>
      <c r="BB10" s="68">
        <f>データ!X6</f>
        <v>5550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VAFXV9mGbQu3e9v5N+LDBA+bxQZiYXQnWy7TwJtwNlepY1baSG4NXUlMXkLTvbwnEQUdENNsfLJvPTzhKVCIXw==" saltValue="yNdBVZPv0q8L8tE7N4Yc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442062</v>
      </c>
      <c r="D6" s="33">
        <f t="shared" si="3"/>
        <v>46</v>
      </c>
      <c r="E6" s="33">
        <f t="shared" si="3"/>
        <v>17</v>
      </c>
      <c r="F6" s="33">
        <f t="shared" si="3"/>
        <v>6</v>
      </c>
      <c r="G6" s="33">
        <f t="shared" si="3"/>
        <v>0</v>
      </c>
      <c r="H6" s="33" t="str">
        <f t="shared" si="3"/>
        <v>大分県　臼杵市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62.62</v>
      </c>
      <c r="P6" s="34">
        <f t="shared" si="3"/>
        <v>0.3</v>
      </c>
      <c r="Q6" s="34">
        <f t="shared" si="3"/>
        <v>120.71</v>
      </c>
      <c r="R6" s="34">
        <f t="shared" si="3"/>
        <v>2920</v>
      </c>
      <c r="S6" s="34">
        <f t="shared" si="3"/>
        <v>37610</v>
      </c>
      <c r="T6" s="34">
        <f t="shared" si="3"/>
        <v>291.2</v>
      </c>
      <c r="U6" s="34">
        <f t="shared" si="3"/>
        <v>129.16</v>
      </c>
      <c r="V6" s="34">
        <f t="shared" si="3"/>
        <v>111</v>
      </c>
      <c r="W6" s="34">
        <f t="shared" si="3"/>
        <v>0.02</v>
      </c>
      <c r="X6" s="34">
        <f t="shared" si="3"/>
        <v>5550</v>
      </c>
      <c r="Y6" s="35" t="str">
        <f>IF(Y7="",NA(),Y7)</f>
        <v>-</v>
      </c>
      <c r="Z6" s="35" t="str">
        <f t="shared" ref="Z6:AH6" si="4">IF(Z7="",NA(),Z7)</f>
        <v>-</v>
      </c>
      <c r="AA6" s="35" t="str">
        <f t="shared" si="4"/>
        <v>-</v>
      </c>
      <c r="AB6" s="35" t="str">
        <f t="shared" si="4"/>
        <v>-</v>
      </c>
      <c r="AC6" s="35">
        <f t="shared" si="4"/>
        <v>83.96</v>
      </c>
      <c r="AD6" s="35" t="str">
        <f t="shared" si="4"/>
        <v>-</v>
      </c>
      <c r="AE6" s="35" t="str">
        <f t="shared" si="4"/>
        <v>-</v>
      </c>
      <c r="AF6" s="35" t="str">
        <f t="shared" si="4"/>
        <v>-</v>
      </c>
      <c r="AG6" s="35" t="str">
        <f t="shared" si="4"/>
        <v>-</v>
      </c>
      <c r="AH6" s="35">
        <f t="shared" si="4"/>
        <v>101.18</v>
      </c>
      <c r="AI6" s="34" t="str">
        <f>IF(AI7="","",IF(AI7="-","【-】","【"&amp;SUBSTITUTE(TEXT(AI7,"#,##0.00"),"-","△")&amp;"】"))</f>
        <v>【99.28】</v>
      </c>
      <c r="AJ6" s="35" t="str">
        <f>IF(AJ7="",NA(),AJ7)</f>
        <v>-</v>
      </c>
      <c r="AK6" s="35" t="str">
        <f t="shared" ref="AK6:AS6" si="5">IF(AK7="",NA(),AK7)</f>
        <v>-</v>
      </c>
      <c r="AL6" s="35" t="str">
        <f t="shared" si="5"/>
        <v>-</v>
      </c>
      <c r="AM6" s="35" t="str">
        <f t="shared" si="5"/>
        <v>-</v>
      </c>
      <c r="AN6" s="35">
        <f t="shared" si="5"/>
        <v>133.49</v>
      </c>
      <c r="AO6" s="35" t="str">
        <f t="shared" si="5"/>
        <v>-</v>
      </c>
      <c r="AP6" s="35" t="str">
        <f t="shared" si="5"/>
        <v>-</v>
      </c>
      <c r="AQ6" s="35" t="str">
        <f t="shared" si="5"/>
        <v>-</v>
      </c>
      <c r="AR6" s="35" t="str">
        <f t="shared" si="5"/>
        <v>-</v>
      </c>
      <c r="AS6" s="35">
        <f t="shared" si="5"/>
        <v>140.63</v>
      </c>
      <c r="AT6" s="34" t="str">
        <f>IF(AT7="","",IF(AT7="-","【-】","【"&amp;SUBSTITUTE(TEXT(AT7,"#,##0.00"),"-","△")&amp;"】"))</f>
        <v>【86.39】</v>
      </c>
      <c r="AU6" s="35" t="str">
        <f>IF(AU7="",NA(),AU7)</f>
        <v>-</v>
      </c>
      <c r="AV6" s="35" t="str">
        <f t="shared" ref="AV6:BD6" si="6">IF(AV7="",NA(),AV7)</f>
        <v>-</v>
      </c>
      <c r="AW6" s="35" t="str">
        <f t="shared" si="6"/>
        <v>-</v>
      </c>
      <c r="AX6" s="35" t="str">
        <f t="shared" si="6"/>
        <v>-</v>
      </c>
      <c r="AY6" s="35">
        <f t="shared" si="6"/>
        <v>34.25</v>
      </c>
      <c r="AZ6" s="35" t="str">
        <f t="shared" si="6"/>
        <v>-</v>
      </c>
      <c r="BA6" s="35" t="str">
        <f t="shared" si="6"/>
        <v>-</v>
      </c>
      <c r="BB6" s="35" t="str">
        <f t="shared" si="6"/>
        <v>-</v>
      </c>
      <c r="BC6" s="35" t="str">
        <f t="shared" si="6"/>
        <v>-</v>
      </c>
      <c r="BD6" s="35">
        <f t="shared" si="6"/>
        <v>56.53</v>
      </c>
      <c r="BE6" s="34" t="str">
        <f>IF(BE7="","",IF(BE7="-","【-】","【"&amp;SUBSTITUTE(TEXT(BE7,"#,##0.00"),"-","△")&amp;"】"))</f>
        <v>【58.47】</v>
      </c>
      <c r="BF6" s="35" t="str">
        <f>IF(BF7="",NA(),BF7)</f>
        <v>-</v>
      </c>
      <c r="BG6" s="35" t="str">
        <f t="shared" ref="BG6:BO6" si="7">IF(BG7="",NA(),BG7)</f>
        <v>-</v>
      </c>
      <c r="BH6" s="35" t="str">
        <f t="shared" si="7"/>
        <v>-</v>
      </c>
      <c r="BI6" s="35" t="str">
        <f t="shared" si="7"/>
        <v>-</v>
      </c>
      <c r="BJ6" s="35">
        <f t="shared" si="7"/>
        <v>1501.15</v>
      </c>
      <c r="BK6" s="35" t="str">
        <f t="shared" si="7"/>
        <v>-</v>
      </c>
      <c r="BL6" s="35" t="str">
        <f t="shared" si="7"/>
        <v>-</v>
      </c>
      <c r="BM6" s="35" t="str">
        <f t="shared" si="7"/>
        <v>-</v>
      </c>
      <c r="BN6" s="35" t="str">
        <f t="shared" si="7"/>
        <v>-</v>
      </c>
      <c r="BO6" s="35">
        <f t="shared" si="7"/>
        <v>1095.52</v>
      </c>
      <c r="BP6" s="34" t="str">
        <f>IF(BP7="","",IF(BP7="-","【-】","【"&amp;SUBSTITUTE(TEXT(BP7,"#,##0.00"),"-","△")&amp;"】"))</f>
        <v>【1,042.34】</v>
      </c>
      <c r="BQ6" s="35" t="str">
        <f>IF(BQ7="",NA(),BQ7)</f>
        <v>-</v>
      </c>
      <c r="BR6" s="35" t="str">
        <f t="shared" ref="BR6:BZ6" si="8">IF(BR7="",NA(),BR7)</f>
        <v>-</v>
      </c>
      <c r="BS6" s="35" t="str">
        <f t="shared" si="8"/>
        <v>-</v>
      </c>
      <c r="BT6" s="35" t="str">
        <f t="shared" si="8"/>
        <v>-</v>
      </c>
      <c r="BU6" s="35">
        <f t="shared" si="8"/>
        <v>41.37</v>
      </c>
      <c r="BV6" s="35" t="str">
        <f t="shared" si="8"/>
        <v>-</v>
      </c>
      <c r="BW6" s="35" t="str">
        <f t="shared" si="8"/>
        <v>-</v>
      </c>
      <c r="BX6" s="35" t="str">
        <f t="shared" si="8"/>
        <v>-</v>
      </c>
      <c r="BY6" s="35" t="str">
        <f t="shared" si="8"/>
        <v>-</v>
      </c>
      <c r="BZ6" s="35">
        <f t="shared" si="8"/>
        <v>39.64</v>
      </c>
      <c r="CA6" s="34" t="str">
        <f>IF(CA7="","",IF(CA7="-","【-】","【"&amp;SUBSTITUTE(TEXT(CA7,"#,##0.00"),"-","△")&amp;"】"))</f>
        <v>【42.60】</v>
      </c>
      <c r="CB6" s="35" t="str">
        <f>IF(CB7="",NA(),CB7)</f>
        <v>-</v>
      </c>
      <c r="CC6" s="35" t="str">
        <f t="shared" ref="CC6:CK6" si="9">IF(CC7="",NA(),CC7)</f>
        <v>-</v>
      </c>
      <c r="CD6" s="35" t="str">
        <f t="shared" si="9"/>
        <v>-</v>
      </c>
      <c r="CE6" s="35" t="str">
        <f t="shared" si="9"/>
        <v>-</v>
      </c>
      <c r="CF6" s="35">
        <f t="shared" si="9"/>
        <v>369.26</v>
      </c>
      <c r="CG6" s="35" t="str">
        <f t="shared" si="9"/>
        <v>-</v>
      </c>
      <c r="CH6" s="35" t="str">
        <f t="shared" si="9"/>
        <v>-</v>
      </c>
      <c r="CI6" s="35" t="str">
        <f t="shared" si="9"/>
        <v>-</v>
      </c>
      <c r="CJ6" s="35" t="str">
        <f t="shared" si="9"/>
        <v>-</v>
      </c>
      <c r="CK6" s="35">
        <f t="shared" si="9"/>
        <v>449.72</v>
      </c>
      <c r="CL6" s="34" t="str">
        <f>IF(CL7="","",IF(CL7="-","【-】","【"&amp;SUBSTITUTE(TEXT(CL7,"#,##0.00"),"-","△")&amp;"】"))</f>
        <v>【410.22】</v>
      </c>
      <c r="CM6" s="35" t="str">
        <f>IF(CM7="",NA(),CM7)</f>
        <v>-</v>
      </c>
      <c r="CN6" s="35" t="str">
        <f t="shared" ref="CN6:CV6" si="10">IF(CN7="",NA(),CN7)</f>
        <v>-</v>
      </c>
      <c r="CO6" s="35" t="str">
        <f t="shared" si="10"/>
        <v>-</v>
      </c>
      <c r="CP6" s="35" t="str">
        <f t="shared" si="10"/>
        <v>-</v>
      </c>
      <c r="CQ6" s="35">
        <f t="shared" si="10"/>
        <v>27.94</v>
      </c>
      <c r="CR6" s="35" t="str">
        <f t="shared" si="10"/>
        <v>-</v>
      </c>
      <c r="CS6" s="35" t="str">
        <f t="shared" si="10"/>
        <v>-</v>
      </c>
      <c r="CT6" s="35" t="str">
        <f t="shared" si="10"/>
        <v>-</v>
      </c>
      <c r="CU6" s="35" t="str">
        <f t="shared" si="10"/>
        <v>-</v>
      </c>
      <c r="CV6" s="35">
        <f t="shared" si="10"/>
        <v>30.19</v>
      </c>
      <c r="CW6" s="34" t="str">
        <f>IF(CW7="","",IF(CW7="-","【-】","【"&amp;SUBSTITUTE(TEXT(CW7,"#,##0.00"),"-","△")&amp;"】"))</f>
        <v>【32.98】</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79.09</v>
      </c>
      <c r="DH6" s="34" t="str">
        <f>IF(DH7="","",IF(DH7="-","【-】","【"&amp;SUBSTITUTE(TEXT(DH7,"#,##0.00"),"-","△")&amp;"】"))</f>
        <v>【80.45】</v>
      </c>
      <c r="DI6" s="35" t="str">
        <f>IF(DI7="",NA(),DI7)</f>
        <v>-</v>
      </c>
      <c r="DJ6" s="35" t="str">
        <f t="shared" ref="DJ6:DR6" si="12">IF(DJ7="",NA(),DJ7)</f>
        <v>-</v>
      </c>
      <c r="DK6" s="35" t="str">
        <f t="shared" si="12"/>
        <v>-</v>
      </c>
      <c r="DL6" s="35" t="str">
        <f t="shared" si="12"/>
        <v>-</v>
      </c>
      <c r="DM6" s="35">
        <f t="shared" si="12"/>
        <v>4.72</v>
      </c>
      <c r="DN6" s="35" t="str">
        <f t="shared" si="12"/>
        <v>-</v>
      </c>
      <c r="DO6" s="35" t="str">
        <f t="shared" si="12"/>
        <v>-</v>
      </c>
      <c r="DP6" s="35" t="str">
        <f t="shared" si="12"/>
        <v>-</v>
      </c>
      <c r="DQ6" s="35" t="str">
        <f t="shared" si="12"/>
        <v>-</v>
      </c>
      <c r="DR6" s="35">
        <f t="shared" si="12"/>
        <v>20.14</v>
      </c>
      <c r="DS6" s="34" t="str">
        <f>IF(DS7="","",IF(DS7="-","【-】","【"&amp;SUBSTITUTE(TEXT(DS7,"#,##0.00"),"-","△")&amp;"】"))</f>
        <v>【23.36】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v>
      </c>
      <c r="EO6" s="34" t="str">
        <f>IF(EO7="","",IF(EO7="-","【-】","【"&amp;SUBSTITUTE(TEXT(EO7,"#,##0.00"),"-","△")&amp;"】"))</f>
        <v>【1.09】</v>
      </c>
    </row>
    <row r="7" spans="1:148" s="36" customFormat="1" x14ac:dyDescent="0.15">
      <c r="A7" s="28"/>
      <c r="B7" s="37">
        <v>2020</v>
      </c>
      <c r="C7" s="37">
        <v>442062</v>
      </c>
      <c r="D7" s="37">
        <v>46</v>
      </c>
      <c r="E7" s="37">
        <v>17</v>
      </c>
      <c r="F7" s="37">
        <v>6</v>
      </c>
      <c r="G7" s="37">
        <v>0</v>
      </c>
      <c r="H7" s="37" t="s">
        <v>96</v>
      </c>
      <c r="I7" s="37" t="s">
        <v>97</v>
      </c>
      <c r="J7" s="37" t="s">
        <v>98</v>
      </c>
      <c r="K7" s="37" t="s">
        <v>99</v>
      </c>
      <c r="L7" s="37" t="s">
        <v>100</v>
      </c>
      <c r="M7" s="37" t="s">
        <v>101</v>
      </c>
      <c r="N7" s="38" t="s">
        <v>102</v>
      </c>
      <c r="O7" s="38">
        <v>62.62</v>
      </c>
      <c r="P7" s="38">
        <v>0.3</v>
      </c>
      <c r="Q7" s="38">
        <v>120.71</v>
      </c>
      <c r="R7" s="38">
        <v>2920</v>
      </c>
      <c r="S7" s="38">
        <v>37610</v>
      </c>
      <c r="T7" s="38">
        <v>291.2</v>
      </c>
      <c r="U7" s="38">
        <v>129.16</v>
      </c>
      <c r="V7" s="38">
        <v>111</v>
      </c>
      <c r="W7" s="38">
        <v>0.02</v>
      </c>
      <c r="X7" s="38">
        <v>5550</v>
      </c>
      <c r="Y7" s="38" t="s">
        <v>102</v>
      </c>
      <c r="Z7" s="38" t="s">
        <v>102</v>
      </c>
      <c r="AA7" s="38" t="s">
        <v>102</v>
      </c>
      <c r="AB7" s="38" t="s">
        <v>102</v>
      </c>
      <c r="AC7" s="38">
        <v>83.96</v>
      </c>
      <c r="AD7" s="38" t="s">
        <v>102</v>
      </c>
      <c r="AE7" s="38" t="s">
        <v>102</v>
      </c>
      <c r="AF7" s="38" t="s">
        <v>102</v>
      </c>
      <c r="AG7" s="38" t="s">
        <v>102</v>
      </c>
      <c r="AH7" s="38">
        <v>101.18</v>
      </c>
      <c r="AI7" s="38">
        <v>99.28</v>
      </c>
      <c r="AJ7" s="38" t="s">
        <v>102</v>
      </c>
      <c r="AK7" s="38" t="s">
        <v>102</v>
      </c>
      <c r="AL7" s="38" t="s">
        <v>102</v>
      </c>
      <c r="AM7" s="38" t="s">
        <v>102</v>
      </c>
      <c r="AN7" s="38">
        <v>133.49</v>
      </c>
      <c r="AO7" s="38" t="s">
        <v>102</v>
      </c>
      <c r="AP7" s="38" t="s">
        <v>102</v>
      </c>
      <c r="AQ7" s="38" t="s">
        <v>102</v>
      </c>
      <c r="AR7" s="38" t="s">
        <v>102</v>
      </c>
      <c r="AS7" s="38">
        <v>140.63</v>
      </c>
      <c r="AT7" s="38">
        <v>86.39</v>
      </c>
      <c r="AU7" s="38" t="s">
        <v>102</v>
      </c>
      <c r="AV7" s="38" t="s">
        <v>102</v>
      </c>
      <c r="AW7" s="38" t="s">
        <v>102</v>
      </c>
      <c r="AX7" s="38" t="s">
        <v>102</v>
      </c>
      <c r="AY7" s="38">
        <v>34.25</v>
      </c>
      <c r="AZ7" s="38" t="s">
        <v>102</v>
      </c>
      <c r="BA7" s="38" t="s">
        <v>102</v>
      </c>
      <c r="BB7" s="38" t="s">
        <v>102</v>
      </c>
      <c r="BC7" s="38" t="s">
        <v>102</v>
      </c>
      <c r="BD7" s="38">
        <v>56.53</v>
      </c>
      <c r="BE7" s="38">
        <v>58.47</v>
      </c>
      <c r="BF7" s="38" t="s">
        <v>102</v>
      </c>
      <c r="BG7" s="38" t="s">
        <v>102</v>
      </c>
      <c r="BH7" s="38" t="s">
        <v>102</v>
      </c>
      <c r="BI7" s="38" t="s">
        <v>102</v>
      </c>
      <c r="BJ7" s="38">
        <v>1501.15</v>
      </c>
      <c r="BK7" s="38" t="s">
        <v>102</v>
      </c>
      <c r="BL7" s="38" t="s">
        <v>102</v>
      </c>
      <c r="BM7" s="38" t="s">
        <v>102</v>
      </c>
      <c r="BN7" s="38" t="s">
        <v>102</v>
      </c>
      <c r="BO7" s="38">
        <v>1095.52</v>
      </c>
      <c r="BP7" s="38">
        <v>1042.3399999999999</v>
      </c>
      <c r="BQ7" s="38" t="s">
        <v>102</v>
      </c>
      <c r="BR7" s="38" t="s">
        <v>102</v>
      </c>
      <c r="BS7" s="38" t="s">
        <v>102</v>
      </c>
      <c r="BT7" s="38" t="s">
        <v>102</v>
      </c>
      <c r="BU7" s="38">
        <v>41.37</v>
      </c>
      <c r="BV7" s="38" t="s">
        <v>102</v>
      </c>
      <c r="BW7" s="38" t="s">
        <v>102</v>
      </c>
      <c r="BX7" s="38" t="s">
        <v>102</v>
      </c>
      <c r="BY7" s="38" t="s">
        <v>102</v>
      </c>
      <c r="BZ7" s="38">
        <v>39.64</v>
      </c>
      <c r="CA7" s="38">
        <v>42.6</v>
      </c>
      <c r="CB7" s="38" t="s">
        <v>102</v>
      </c>
      <c r="CC7" s="38" t="s">
        <v>102</v>
      </c>
      <c r="CD7" s="38" t="s">
        <v>102</v>
      </c>
      <c r="CE7" s="38" t="s">
        <v>102</v>
      </c>
      <c r="CF7" s="38">
        <v>369.26</v>
      </c>
      <c r="CG7" s="38" t="s">
        <v>102</v>
      </c>
      <c r="CH7" s="38" t="s">
        <v>102</v>
      </c>
      <c r="CI7" s="38" t="s">
        <v>102</v>
      </c>
      <c r="CJ7" s="38" t="s">
        <v>102</v>
      </c>
      <c r="CK7" s="38">
        <v>449.72</v>
      </c>
      <c r="CL7" s="38">
        <v>410.22</v>
      </c>
      <c r="CM7" s="38" t="s">
        <v>102</v>
      </c>
      <c r="CN7" s="38" t="s">
        <v>102</v>
      </c>
      <c r="CO7" s="38" t="s">
        <v>102</v>
      </c>
      <c r="CP7" s="38" t="s">
        <v>102</v>
      </c>
      <c r="CQ7" s="38">
        <v>27.94</v>
      </c>
      <c r="CR7" s="38" t="s">
        <v>102</v>
      </c>
      <c r="CS7" s="38" t="s">
        <v>102</v>
      </c>
      <c r="CT7" s="38" t="s">
        <v>102</v>
      </c>
      <c r="CU7" s="38" t="s">
        <v>102</v>
      </c>
      <c r="CV7" s="38">
        <v>30.19</v>
      </c>
      <c r="CW7" s="38">
        <v>32.979999999999997</v>
      </c>
      <c r="CX7" s="38" t="s">
        <v>102</v>
      </c>
      <c r="CY7" s="38" t="s">
        <v>102</v>
      </c>
      <c r="CZ7" s="38" t="s">
        <v>102</v>
      </c>
      <c r="DA7" s="38" t="s">
        <v>102</v>
      </c>
      <c r="DB7" s="38">
        <v>100</v>
      </c>
      <c r="DC7" s="38" t="s">
        <v>102</v>
      </c>
      <c r="DD7" s="38" t="s">
        <v>102</v>
      </c>
      <c r="DE7" s="38" t="s">
        <v>102</v>
      </c>
      <c r="DF7" s="38" t="s">
        <v>102</v>
      </c>
      <c r="DG7" s="38">
        <v>79.09</v>
      </c>
      <c r="DH7" s="38">
        <v>80.45</v>
      </c>
      <c r="DI7" s="38" t="s">
        <v>102</v>
      </c>
      <c r="DJ7" s="38" t="s">
        <v>102</v>
      </c>
      <c r="DK7" s="38" t="s">
        <v>102</v>
      </c>
      <c r="DL7" s="38" t="s">
        <v>102</v>
      </c>
      <c r="DM7" s="38">
        <v>4.72</v>
      </c>
      <c r="DN7" s="38" t="s">
        <v>102</v>
      </c>
      <c r="DO7" s="38" t="s">
        <v>102</v>
      </c>
      <c r="DP7" s="38" t="s">
        <v>102</v>
      </c>
      <c r="DQ7" s="38" t="s">
        <v>102</v>
      </c>
      <c r="DR7" s="38">
        <v>20.14</v>
      </c>
      <c r="DS7" s="38">
        <v>23.36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2022-02-06T23:45:59Z</cp:lastPrinted>
  <dcterms:created xsi:type="dcterms:W3CDTF">2021-12-03T07:36:52Z</dcterms:created>
  <dcterms:modified xsi:type="dcterms:W3CDTF">2022-02-06T23:47:22Z</dcterms:modified>
  <cp:category/>
</cp:coreProperties>
</file>