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0.211.47.4\54\上下水道局\01　経営管理課\01 経営係\02 予算・決算\経営分析・補足調査\経営分析表\R4（R2年度決算）\提出用\"/>
    </mc:Choice>
  </mc:AlternateContent>
  <xr:revisionPtr revIDLastSave="0" documentId="13_ncr:1_{75891489-99B8-4017-B062-D48ADB79EB2A}" xr6:coauthVersionLast="45" xr6:coauthVersionMax="45" xr10:uidLastSave="{00000000-0000-0000-0000-000000000000}"/>
  <workbookProtection workbookAlgorithmName="SHA-512" workbookHashValue="xU6hhjTXq68rG3LE+Rm8zgKjY632B8gy4n6RtL/nNNeDFd4HOqFulqJbP67f3AMola+dm2hMe8/sb4fil/gIyg==" workbookSaltValue="SGmL+tJYhHKFMXrfRPnrwA==" workbookSpinCount="100000" lockStructure="1"/>
  <bookViews>
    <workbookView xWindow="-120" yWindow="-120" windowWidth="24240" windowHeight="131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<sst xmlns="http://schemas.openxmlformats.org/spreadsheetml/2006/main" count="319" uniqueCount="116">
  <si>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</si>
  <si>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</si>
  <si>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</si>
  <si>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</si>
  <si>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</si>
  <si>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</si>
  <si>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</si>
  <si>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</si>
  <si>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</si>
  <si>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</si>
  <si>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</si>
  <si>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</si>
  <si>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</si>
  <si>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</si>
  <si>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</si>
  <si>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</si>
  <si>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</si>
  <si>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</si>
  <si>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</si>
  <si>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</si>
  <si>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</si>
  <si>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</si>
  <si>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</si>
  <si>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</si>
  <si>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</si>
  <si>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</si>
  <si>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</si>
  <si>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</si>
  <si>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</si>
  <si>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</si>
  <si>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</si>
  <si>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</si>
  <si>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</si>
  <si>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</si>
  <si>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</si>
  <si>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</si>
  <si>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</si>
  <si>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</si>
  <si>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</si>
  <si>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</si>
  <si>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</si>
  <si>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</si>
  <si>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</si>
  <si>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</si>
  <si>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</si>
  <si>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</si>
  <si>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</si>
  <si>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</si>
  <si>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</si>
  <si>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</si>
  <si>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</si>
  <si>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</si>
  <si>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</si>
  <si>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</si>
  <si>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</si>
  <si>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</si>
  <si>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</si>
  <si>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</si>
  <si>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</si>
  <si>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</si>
  <si>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</si>
  <si>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</si>
  <si>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</si>
  <si>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</si>
  <si>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</si>
  <si>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</si>
  <si>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</si>
  <si>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</si>
  <si>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</si>
  <si>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</si>
  <si>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</si>
  <si>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</si>
  <si>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</si>
  <si>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</si>
  <si>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</si>
  <si>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</si>
  <si>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</si>
  <si>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</si>
  <si>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</si>
  <si>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</si>
  <si>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</si>
  <si>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</si>
  <si>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</si>
  <si>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</si>
  <si>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</si>
  <si>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</si>
  <si>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</si>
  <si>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</si>
  <si>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</si>
  <si>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</si>
  <si>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</si>
  <si>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</si>
  <si>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</si>
  <si>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</si>
  <si>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</si>
  <si>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</si>
  <si>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</si>
  <si>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</si>
  <si>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</si>
  <si>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</si>
  <si>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</si>
  <si>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</si>
  <si>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</si>
  <si>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</si>
  <si>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</si>
  <si>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</si>
  <si>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</si>
  <si>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</si>
  <si>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</si>
  <si>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</si>
  <si>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</si>
  <si>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</si>
  <si>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</si>
  <si>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①全国・類似団体平均と比較して低い水準にあるが、法適用以前の減価償却累計額が貸借対照表に計上されていないために、実際よりも低い数値が反映されていると考えられる。
②供用開始から16年であり、現在のところ法定耐用年数を超過した管渠は存在しない。
③法定耐用年数を超過した管渠がないため、低い水準となっている。
</t>
    <phoneticPr fontId="4"/>
  </si>
  <si>
    <t xml:space="preserve">　当市の農業集落排水事業は、令和2年度から法の全部を適用し、公営企業会計へと移行した。
　使用料収入では、汚水維持管理費の半分程度しか賄えていない状況であり、赤字補てんとしての基準外繰入を行っている。
　令和2年度で大明地区の水洗化率は79.7％にとどまっているため、未接続世帯への普及促進を図るとともに、維持管理費の節減に努める。
</t>
    <rPh sb="4" eb="6">
      <t>ノウギョウ</t>
    </rPh>
    <rPh sb="6" eb="8">
      <t>シュウラク</t>
    </rPh>
    <rPh sb="8" eb="10">
      <t>ハイスイ</t>
    </rPh>
    <rPh sb="14" eb="16">
      <t>レイワ</t>
    </rPh>
    <rPh sb="53" eb="55">
      <t>オスイ</t>
    </rPh>
    <rPh sb="55" eb="57">
      <t>イジ</t>
    </rPh>
    <rPh sb="57" eb="60">
      <t>カンリヒ</t>
    </rPh>
    <rPh sb="61" eb="63">
      <t>ハンブン</t>
    </rPh>
    <rPh sb="67" eb="68">
      <t>マカナ</t>
    </rPh>
    <rPh sb="79" eb="81">
      <t>アカジ</t>
    </rPh>
    <rPh sb="81" eb="82">
      <t>ホ</t>
    </rPh>
    <rPh sb="88" eb="90">
      <t>キジュン</t>
    </rPh>
    <rPh sb="90" eb="91">
      <t>ガイ</t>
    </rPh>
    <rPh sb="91" eb="93">
      <t>クリイレ</t>
    </rPh>
    <rPh sb="94" eb="95">
      <t>オコナ</t>
    </rPh>
    <phoneticPr fontId="4"/>
  </si>
  <si>
    <t>①全国・類似団体平均よりも低いが、100%は超えている。ただし、使用料で賄えない資本費に対する繰入金を含んだ数値である。
②累積欠損金は生じていない。
③全国・類似団体平均より低い。企業債により建設投資の財源を調達しているため、比率が低くなっている。
④全国・類似団体平均に比べて非常に高い水準にあり、企業債への依存度が大きい。今後当分の間は投資額の減少に伴い、企業債残高も減少していく見込みである。
⑤100%を大きく下回っており、使用料収入では汚水処理費が賄えていない。維持管理費の赤字補てんとしての基準外繰入を行っている。
⑥全国・類似団体平均よりも高く、資本費の負担が大きい。引き続き、有収水量の増加及び維持管理費の節減に努める。
⑦全国・類似団体の平均よりも低い。適切な施設規模へ見直す必要がある。
⑧全国・類似団体の平均よりも低い。区域内人口、水洗化人口ともに減少傾向であるため、引き続き未接続世帯への普及促進を図り、水洗化率の向上に努める。</t>
    <rPh sb="77" eb="79">
      <t>ゼンコク</t>
    </rPh>
    <rPh sb="80" eb="82">
      <t>ルイジ</t>
    </rPh>
    <rPh sb="82" eb="84">
      <t>ダンタイ</t>
    </rPh>
    <rPh sb="84" eb="86">
      <t>ヘイキン</t>
    </rPh>
    <rPh sb="88" eb="89">
      <t>ヒク</t>
    </rPh>
    <rPh sb="91" eb="93">
      <t>キギョウ</t>
    </rPh>
    <rPh sb="93" eb="94">
      <t>サイ</t>
    </rPh>
    <rPh sb="97" eb="99">
      <t>ケンセツ</t>
    </rPh>
    <rPh sb="99" eb="101">
      <t>トウシ</t>
    </rPh>
    <rPh sb="102" eb="104">
      <t>ザイゲン</t>
    </rPh>
    <rPh sb="105" eb="107">
      <t>チョウタツ</t>
    </rPh>
    <rPh sb="114" eb="116">
      <t>ヒリツ</t>
    </rPh>
    <rPh sb="117" eb="118">
      <t>ヒク</t>
    </rPh>
    <rPh sb="140" eb="142">
      <t>ヒジョウ</t>
    </rPh>
    <rPh sb="207" eb="208">
      <t>オオ</t>
    </rPh>
    <rPh sb="210" eb="212">
      <t>シタマワ</t>
    </rPh>
    <rPh sb="217" eb="220">
      <t>シヨウリョウ</t>
    </rPh>
    <rPh sb="220" eb="222">
      <t>シュウニュウ</t>
    </rPh>
    <rPh sb="224" eb="226">
      <t>オスイ</t>
    </rPh>
    <rPh sb="226" eb="228">
      <t>ショリ</t>
    </rPh>
    <rPh sb="228" eb="229">
      <t>ヒ</t>
    </rPh>
    <rPh sb="230" eb="231">
      <t>マカナ</t>
    </rPh>
    <rPh sb="237" eb="239">
      <t>イジ</t>
    </rPh>
    <rPh sb="239" eb="242">
      <t>カンリヒ</t>
    </rPh>
    <rPh sb="243" eb="245">
      <t>アカジ</t>
    </rPh>
    <rPh sb="245" eb="246">
      <t>ホ</t>
    </rPh>
    <rPh sb="252" eb="254">
      <t>キジュン</t>
    </rPh>
    <rPh sb="254" eb="255">
      <t>ガイ</t>
    </rPh>
    <rPh sb="255" eb="257">
      <t>クリイレ</t>
    </rPh>
    <rPh sb="258" eb="259">
      <t>オコナ</t>
    </rPh>
    <rPh sb="266" eb="268">
      <t>ゼンコク</t>
    </rPh>
    <rPh sb="278" eb="279">
      <t>タカ</t>
    </rPh>
    <rPh sb="288" eb="289">
      <t>オオ</t>
    </rPh>
    <rPh sb="292" eb="293">
      <t>ヒ</t>
    </rPh>
    <rPh sb="294" eb="295">
      <t>ツヅ</t>
    </rPh>
    <rPh sb="297" eb="299">
      <t>ユウシュウ</t>
    </rPh>
    <rPh sb="299" eb="301">
      <t>スイリョウ</t>
    </rPh>
    <rPh sb="302" eb="304">
      <t>ゾウカ</t>
    </rPh>
    <rPh sb="304" eb="305">
      <t>オヨ</t>
    </rPh>
    <rPh sb="306" eb="308">
      <t>イジ</t>
    </rPh>
    <rPh sb="308" eb="311">
      <t>カンリヒ</t>
    </rPh>
    <rPh sb="312" eb="314">
      <t>セツゲン</t>
    </rPh>
    <rPh sb="315" eb="316">
      <t>ツト</t>
    </rPh>
    <rPh sb="334" eb="335">
      <t>ヒク</t>
    </rPh>
    <rPh sb="337" eb="339">
      <t>テキセツ</t>
    </rPh>
    <rPh sb="342" eb="344">
      <t>キボ</t>
    </rPh>
    <rPh sb="345" eb="347">
      <t>ミナオ</t>
    </rPh>
    <rPh sb="348" eb="350">
      <t>ヒツヨウ</t>
    </rPh>
    <rPh sb="364" eb="366">
      <t>ヘイキン</t>
    </rPh>
    <rPh sb="378" eb="381">
      <t>スイセンカ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</si>
</sst>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F3D-4AA8-94F5-40DF6711521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DF3D-4AA8-94F5-40DF6711521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44.78</c:v>
                </c:pt>
              </c:numCache>
            </c:numRef>
          </c:val>
          <c:extLst>
            <c:ext xmlns:c16="http://schemas.microsoft.com/office/drawing/2014/chart" uri="{C3380CC4-5D6E-409C-BE32-E72D297353CC}">
              <c16:uniqueId val="{00000000-DE19-441C-81E4-5E9D5B0DB4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DE19-441C-81E4-5E9D5B0DB4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79.680000000000007</c:v>
                </c:pt>
              </c:numCache>
            </c:numRef>
          </c:val>
          <c:extLst>
            <c:ext xmlns:c16="http://schemas.microsoft.com/office/drawing/2014/chart" uri="{C3380CC4-5D6E-409C-BE32-E72D297353CC}">
              <c16:uniqueId val="{00000000-B022-4850-A3B2-AB781FD1214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B022-4850-A3B2-AB781FD1214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102.3</c:v>
                </c:pt>
              </c:numCache>
            </c:numRef>
          </c:val>
          <c:extLst>
            <c:ext xmlns:c16="http://schemas.microsoft.com/office/drawing/2014/chart" uri="{C3380CC4-5D6E-409C-BE32-E72D297353CC}">
              <c16:uniqueId val="{00000000-1A08-4B04-82F8-4052FFAD6E4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1A08-4B04-82F8-4052FFAD6E4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4.2</c:v>
                </c:pt>
              </c:numCache>
            </c:numRef>
          </c:val>
          <c:extLst>
            <c:ext xmlns:c16="http://schemas.microsoft.com/office/drawing/2014/chart" uri="{C3380CC4-5D6E-409C-BE32-E72D297353CC}">
              <c16:uniqueId val="{00000000-6656-4C10-A715-A79AAA102AA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6656-4C10-A715-A79AAA102AA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ACF-48B0-A6F3-A3BBBC603A9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ACF-48B0-A6F3-A3BBBC603A9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3DB-4B3A-990E-AF9D77309A8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83DB-4B3A-990E-AF9D77309A8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20.05</c:v>
                </c:pt>
              </c:numCache>
            </c:numRef>
          </c:val>
          <c:extLst>
            <c:ext xmlns:c16="http://schemas.microsoft.com/office/drawing/2014/chart" uri="{C3380CC4-5D6E-409C-BE32-E72D297353CC}">
              <c16:uniqueId val="{00000000-FFCF-4495-8DD7-5FC636D6D75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FFCF-4495-8DD7-5FC636D6D75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4956.1499999999996</c:v>
                </c:pt>
              </c:numCache>
            </c:numRef>
          </c:val>
          <c:extLst>
            <c:ext xmlns:c16="http://schemas.microsoft.com/office/drawing/2014/chart" uri="{C3380CC4-5D6E-409C-BE32-E72D297353CC}">
              <c16:uniqueId val="{00000000-6D78-4CE1-91D9-EC74FBC5597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6D78-4CE1-91D9-EC74FBC5597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48.45</c:v>
                </c:pt>
              </c:numCache>
            </c:numRef>
          </c:val>
          <c:extLst>
            <c:ext xmlns:c16="http://schemas.microsoft.com/office/drawing/2014/chart" uri="{C3380CC4-5D6E-409C-BE32-E72D297353CC}">
              <c16:uniqueId val="{00000000-C9E0-4AD6-92F5-162696C2271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C9E0-4AD6-92F5-162696C2271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307.45</c:v>
                </c:pt>
              </c:numCache>
            </c:numRef>
          </c:val>
          <c:extLst>
            <c:ext xmlns:c16="http://schemas.microsoft.com/office/drawing/2014/chart" uri="{C3380CC4-5D6E-409C-BE32-E72D297353CC}">
              <c16:uniqueId val="{00000000-AF7B-4A61-A881-764E3E69A45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AF7B-4A61-A881-764E3E69A45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T16" zoomScale="75" zoomScaleNormal="75" workbookViewId="0">
      <selection activeCell="CI36" sqref="CI3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日田市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63994</v>
      </c>
      <c r="AM8" s="51"/>
      <c r="AN8" s="51"/>
      <c r="AO8" s="51"/>
      <c r="AP8" s="51"/>
      <c r="AQ8" s="51"/>
      <c r="AR8" s="51"/>
      <c r="AS8" s="51"/>
      <c r="AT8" s="46">
        <f>データ!T6</f>
        <v>666.03</v>
      </c>
      <c r="AU8" s="46"/>
      <c r="AV8" s="46"/>
      <c r="AW8" s="46"/>
      <c r="AX8" s="46"/>
      <c r="AY8" s="46"/>
      <c r="AZ8" s="46"/>
      <c r="BA8" s="46"/>
      <c r="BB8" s="46">
        <f>データ!U6</f>
        <v>96.08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19.86</v>
      </c>
      <c r="J10" s="46"/>
      <c r="K10" s="46"/>
      <c r="L10" s="46"/>
      <c r="M10" s="46"/>
      <c r="N10" s="46"/>
      <c r="O10" s="46"/>
      <c r="P10" s="46">
        <f>データ!P6</f>
        <v>2.2599999999999998</v>
      </c>
      <c r="Q10" s="46"/>
      <c r="R10" s="46"/>
      <c r="S10" s="46"/>
      <c r="T10" s="46"/>
      <c r="U10" s="46"/>
      <c r="V10" s="46"/>
      <c r="W10" s="46">
        <f>データ!Q6</f>
        <v>82.67</v>
      </c>
      <c r="X10" s="46"/>
      <c r="Y10" s="46"/>
      <c r="Z10" s="46"/>
      <c r="AA10" s="46"/>
      <c r="AB10" s="46"/>
      <c r="AC10" s="46"/>
      <c r="AD10" s="51">
        <f>データ!R6</f>
        <v>3130</v>
      </c>
      <c r="AE10" s="51"/>
      <c r="AF10" s="51"/>
      <c r="AG10" s="51"/>
      <c r="AH10" s="51"/>
      <c r="AI10" s="51"/>
      <c r="AJ10" s="51"/>
      <c r="AK10" s="2"/>
      <c r="AL10" s="51">
        <f>データ!V6</f>
        <v>1432</v>
      </c>
      <c r="AM10" s="51"/>
      <c r="AN10" s="51"/>
      <c r="AO10" s="51"/>
      <c r="AP10" s="51"/>
      <c r="AQ10" s="51"/>
      <c r="AR10" s="51"/>
      <c r="AS10" s="51"/>
      <c r="AT10" s="46">
        <f>データ!W6</f>
        <v>1.1000000000000001</v>
      </c>
      <c r="AU10" s="46"/>
      <c r="AV10" s="46"/>
      <c r="AW10" s="46"/>
      <c r="AX10" s="46"/>
      <c r="AY10" s="46"/>
      <c r="AZ10" s="46"/>
      <c r="BA10" s="46"/>
      <c r="BB10" s="46">
        <f>データ!X6</f>
        <v>1301.82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ehPHpKJsoswRKdbV+ZMPnTG5LtlMuqZoKoAfIRfszN5UELw1jvfx5yzhyH8gHV1vzaQt/4d52pMJkzE8n7aIKQ==" saltValue="D6vIOcvQ/dOd4Ogr/vpB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442046</v>
      </c>
      <c r="D6" s="33">
        <f t="shared" si="3"/>
        <v>46</v>
      </c>
      <c r="E6" s="33">
        <f t="shared" si="3"/>
        <v>17</v>
      </c>
      <c r="F6" s="33">
        <f t="shared" si="3"/>
        <v>5</v>
      </c>
      <c r="G6" s="33">
        <f t="shared" si="3"/>
        <v>0</v>
      </c>
      <c r="H6" s="33" t="str">
        <f t="shared" si="3"/>
        <v>大分県　日田市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19.86</v>
      </c>
      <c r="P6" s="34">
        <f t="shared" si="3"/>
        <v>2.2599999999999998</v>
      </c>
      <c r="Q6" s="34">
        <f t="shared" si="3"/>
        <v>82.67</v>
      </c>
      <c r="R6" s="34">
        <f t="shared" si="3"/>
        <v>3130</v>
      </c>
      <c r="S6" s="34">
        <f t="shared" si="3"/>
        <v>63994</v>
      </c>
      <c r="T6" s="34">
        <f t="shared" si="3"/>
        <v>666.03</v>
      </c>
      <c r="U6" s="34">
        <f t="shared" si="3"/>
        <v>96.08</v>
      </c>
      <c r="V6" s="34">
        <f t="shared" si="3"/>
        <v>1432</v>
      </c>
      <c r="W6" s="34">
        <f t="shared" si="3"/>
        <v>1.1000000000000001</v>
      </c>
      <c r="X6" s="34">
        <f t="shared" si="3"/>
        <v>1301.82</v>
      </c>
      <c r="Y6" s="35" t="str">
        <f>IF(Y7="",NA(),Y7)</f>
        <v>-</v>
      </c>
      <c r="Z6" s="35" t="str">
        <f t="shared" ref="Z6:AH6" si="4">IF(Z7="",NA(),Z7)</f>
        <v>-</v>
      </c>
      <c r="AA6" s="35" t="str">
        <f t="shared" si="4"/>
        <v>-</v>
      </c>
      <c r="AB6" s="35" t="str">
        <f t="shared" si="4"/>
        <v>-</v>
      </c>
      <c r="AC6" s="35">
        <f t="shared" si="4"/>
        <v>102.3</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20.05</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4956.1499999999996</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48.45</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307.45</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44.78</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79.680000000000007</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4.2</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442046</v>
      </c>
      <c r="D7" s="37">
        <v>46</v>
      </c>
      <c r="E7" s="37">
        <v>17</v>
      </c>
      <c r="F7" s="37">
        <v>5</v>
      </c>
      <c r="G7" s="37">
        <v>0</v>
      </c>
      <c r="H7" s="37" t="s">
        <v>96</v>
      </c>
      <c r="I7" s="37" t="s">
        <v>97</v>
      </c>
      <c r="J7" s="37" t="s">
        <v>98</v>
      </c>
      <c r="K7" s="37" t="s">
        <v>99</v>
      </c>
      <c r="L7" s="37" t="s">
        <v>100</v>
      </c>
      <c r="M7" s="37" t="s">
        <v>101</v>
      </c>
      <c r="N7" s="38" t="s">
        <v>102</v>
      </c>
      <c r="O7" s="38">
        <v>19.86</v>
      </c>
      <c r="P7" s="38">
        <v>2.2599999999999998</v>
      </c>
      <c r="Q7" s="38">
        <v>82.67</v>
      </c>
      <c r="R7" s="38">
        <v>3130</v>
      </c>
      <c r="S7" s="38">
        <v>63994</v>
      </c>
      <c r="T7" s="38">
        <v>666.03</v>
      </c>
      <c r="U7" s="38">
        <v>96.08</v>
      </c>
      <c r="V7" s="38">
        <v>1432</v>
      </c>
      <c r="W7" s="38">
        <v>1.1000000000000001</v>
      </c>
      <c r="X7" s="38">
        <v>1301.82</v>
      </c>
      <c r="Y7" s="38" t="s">
        <v>102</v>
      </c>
      <c r="Z7" s="38" t="s">
        <v>102</v>
      </c>
      <c r="AA7" s="38" t="s">
        <v>102</v>
      </c>
      <c r="AB7" s="38" t="s">
        <v>102</v>
      </c>
      <c r="AC7" s="38">
        <v>102.3</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20.05</v>
      </c>
      <c r="AZ7" s="38" t="s">
        <v>102</v>
      </c>
      <c r="BA7" s="38" t="s">
        <v>102</v>
      </c>
      <c r="BB7" s="38" t="s">
        <v>102</v>
      </c>
      <c r="BC7" s="38" t="s">
        <v>102</v>
      </c>
      <c r="BD7" s="38">
        <v>29.13</v>
      </c>
      <c r="BE7" s="38">
        <v>32.799999999999997</v>
      </c>
      <c r="BF7" s="38" t="s">
        <v>102</v>
      </c>
      <c r="BG7" s="38" t="s">
        <v>102</v>
      </c>
      <c r="BH7" s="38" t="s">
        <v>102</v>
      </c>
      <c r="BI7" s="38" t="s">
        <v>102</v>
      </c>
      <c r="BJ7" s="38">
        <v>4956.1499999999996</v>
      </c>
      <c r="BK7" s="38" t="s">
        <v>102</v>
      </c>
      <c r="BL7" s="38" t="s">
        <v>102</v>
      </c>
      <c r="BM7" s="38" t="s">
        <v>102</v>
      </c>
      <c r="BN7" s="38" t="s">
        <v>102</v>
      </c>
      <c r="BO7" s="38">
        <v>867.83</v>
      </c>
      <c r="BP7" s="38">
        <v>832.52</v>
      </c>
      <c r="BQ7" s="38" t="s">
        <v>102</v>
      </c>
      <c r="BR7" s="38" t="s">
        <v>102</v>
      </c>
      <c r="BS7" s="38" t="s">
        <v>102</v>
      </c>
      <c r="BT7" s="38" t="s">
        <v>102</v>
      </c>
      <c r="BU7" s="38">
        <v>48.45</v>
      </c>
      <c r="BV7" s="38" t="s">
        <v>102</v>
      </c>
      <c r="BW7" s="38" t="s">
        <v>102</v>
      </c>
      <c r="BX7" s="38" t="s">
        <v>102</v>
      </c>
      <c r="BY7" s="38" t="s">
        <v>102</v>
      </c>
      <c r="BZ7" s="38">
        <v>57.08</v>
      </c>
      <c r="CA7" s="38">
        <v>60.94</v>
      </c>
      <c r="CB7" s="38" t="s">
        <v>102</v>
      </c>
      <c r="CC7" s="38" t="s">
        <v>102</v>
      </c>
      <c r="CD7" s="38" t="s">
        <v>102</v>
      </c>
      <c r="CE7" s="38" t="s">
        <v>102</v>
      </c>
      <c r="CF7" s="38">
        <v>307.45</v>
      </c>
      <c r="CG7" s="38" t="s">
        <v>102</v>
      </c>
      <c r="CH7" s="38" t="s">
        <v>102</v>
      </c>
      <c r="CI7" s="38" t="s">
        <v>102</v>
      </c>
      <c r="CJ7" s="38" t="s">
        <v>102</v>
      </c>
      <c r="CK7" s="38">
        <v>274.99</v>
      </c>
      <c r="CL7" s="38">
        <v>253.04</v>
      </c>
      <c r="CM7" s="38" t="s">
        <v>102</v>
      </c>
      <c r="CN7" s="38" t="s">
        <v>102</v>
      </c>
      <c r="CO7" s="38" t="s">
        <v>102</v>
      </c>
      <c r="CP7" s="38" t="s">
        <v>102</v>
      </c>
      <c r="CQ7" s="38">
        <v>44.78</v>
      </c>
      <c r="CR7" s="38" t="s">
        <v>102</v>
      </c>
      <c r="CS7" s="38" t="s">
        <v>102</v>
      </c>
      <c r="CT7" s="38" t="s">
        <v>102</v>
      </c>
      <c r="CU7" s="38" t="s">
        <v>102</v>
      </c>
      <c r="CV7" s="38">
        <v>54.83</v>
      </c>
      <c r="CW7" s="38">
        <v>54.84</v>
      </c>
      <c r="CX7" s="38" t="s">
        <v>102</v>
      </c>
      <c r="CY7" s="38" t="s">
        <v>102</v>
      </c>
      <c r="CZ7" s="38" t="s">
        <v>102</v>
      </c>
      <c r="DA7" s="38" t="s">
        <v>102</v>
      </c>
      <c r="DB7" s="38">
        <v>79.680000000000007</v>
      </c>
      <c r="DC7" s="38" t="s">
        <v>102</v>
      </c>
      <c r="DD7" s="38" t="s">
        <v>102</v>
      </c>
      <c r="DE7" s="38" t="s">
        <v>102</v>
      </c>
      <c r="DF7" s="38" t="s">
        <v>102</v>
      </c>
      <c r="DG7" s="38">
        <v>84.7</v>
      </c>
      <c r="DH7" s="38">
        <v>86.6</v>
      </c>
      <c r="DI7" s="38" t="s">
        <v>102</v>
      </c>
      <c r="DJ7" s="38" t="s">
        <v>102</v>
      </c>
      <c r="DK7" s="38" t="s">
        <v>102</v>
      </c>
      <c r="DL7" s="38" t="s">
        <v>102</v>
      </c>
      <c r="DM7" s="38">
        <v>4.2</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水道課</cp:lastModifiedBy>
  <dcterms:created xsi:type="dcterms:W3CDTF">2021-12-03T07:35:23Z</dcterms:created>
  <dcterms:modified xsi:type="dcterms:W3CDTF">2022-01-14T01:38:40Z</dcterms:modified>
  <cp:category/>
</cp:coreProperties>
</file>