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04日田市\"/>
    </mc:Choice>
  </mc:AlternateContent>
  <workbookProtection workbookAlgorithmName="SHA-512" workbookHashValue="rtOFGQubkixkpt+1sAXfyCe2M2FD/xm9WO6P34sXPbVM2HdndbpJ0mkZc0gYIinBzf+fQ4GsBvwDYegh45XQpA==" workbookSaltValue="SQRHTJ7i/9vCyfvDYxn5dw=="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<sst xmlns="http://schemas.openxmlformats.org/spreadsheetml/2006/main" count="253" uniqueCount="115">
  <si>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</si>
  <si>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</si>
  <si>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</si>
  <si>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</si>
  <si>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</si>
  <si>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</si>
  <si>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</si>
  <si>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</si>
  <si>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</si>
  <si>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</si>
  <si>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</si>
  <si>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</si>
  <si>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</si>
  <si>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</si>
  <si>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</si>
  <si>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</si>
  <si>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</si>
  <si>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</si>
  <si>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</si>
  <si>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</si>
  <si>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</si>
  <si>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</si>
  <si>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</si>
  <si>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</si>
  <si>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</si>
  <si>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</si>
  <si>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</si>
  <si>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</si>
  <si>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</si>
  <si>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</si>
  <si>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</si>
  <si>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</si>
  <si>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</si>
  <si>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</si>
  <si>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</si>
  <si>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</si>
  <si>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</si>
  <si>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</si>
  <si>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</si>
  <si>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</si>
  <si>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</si>
  <si>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</si>
  <si>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</si>
  <si>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</si>
  <si>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</si>
  <si>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</si>
  <si>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</si>
  <si>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</si>
  <si>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</si>
  <si>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</si>
  <si>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</si>
  <si>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</si>
  <si>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</si>
  <si>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</si>
  <si>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</si>
  <si>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</si>
  <si>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</si>
  <si>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</si>
  <si>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</si>
  <si>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</si>
  <si>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</si>
  <si>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</si>
  <si>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</si>
  <si>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</si>
  <si>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</si>
  <si>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</si>
  <si>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</si>
  <si>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</si>
  <si>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</si>
  <si>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</si>
  <si>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</si>
  <si>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</si>
  <si>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</si>
  <si>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</si>
  <si>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</si>
  <si>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</si>
  <si>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</si>
  <si>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</si>
  <si>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</si>
  <si>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</si>
  <si>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</si>
  <si>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</si>
  <si>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</si>
  <si>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</si>
  <si>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</si>
  <si>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</si>
  <si>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</si>
  <si>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</si>
  <si>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</si>
  <si>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</si>
  <si>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</si>
  <si>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</si>
  <si>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</si>
  <si>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</si>
  <si>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</si>
  <si>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</si>
  <si>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</si>
  <si>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</si>
  <si>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</si>
  <si>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</si>
  <si>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</si>
  <si>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</si>
  <si>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</si>
  <si>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</si>
  <si>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</si>
  <si>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</si>
  <si>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</si>
  <si>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</si>
  <si>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</si>
  <si>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</si>
  <si>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</si>
  <si>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</si>
  <si>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①全国・類似団体平均と比較して低い水準にあるが、法適用以前の減価償却累計額が貸借対照表に計上されていないために、実際よりも低い数値が反映されていると考えられる。
②供用開始から40年であり、現在のところ法定耐用年数を超過した管渠は存在しない。
③法定耐用年数を超過した管渠がないため、低い水準となっている。</t>
    <phoneticPr fontId="4"/>
  </si>
  <si>
    <t>　当市の公共下水道事業は、平成29年度から法の全部を適用し、公営企業会計へと移行した。
　その結果、資本費の負担が大きい現状が見えてきた。資本費への繰り入れは、基準に則り、最低限となるよう行っているため、利益による剰余が少ない状況である。
　また、資金的収支に余裕がなく、一般会計からの基準外繰入を行っている。令和2年度より、基準外繰入を減らしていくために、資本費平準化債等の活用を行った。
　施設については、管渠の法定耐用年数を迎えるまで10年を残しているが、今後の更新では、将来の人口減少を見据えて資本費の削減に努めなければならない。</t>
    <rPh sb="102" eb="104">
      <t>リエキ</t>
    </rPh>
    <rPh sb="107" eb="109">
      <t>ジョウヨ</t>
    </rPh>
    <rPh sb="110" eb="111">
      <t>スク</t>
    </rPh>
    <rPh sb="113" eb="115">
      <t>ジョウキョウ</t>
    </rPh>
    <rPh sb="127" eb="129">
      <t>シュウシ</t>
    </rPh>
    <rPh sb="191" eb="192">
      <t>オコナ</t>
    </rPh>
    <phoneticPr fontId="4"/>
  </si>
  <si>
    <t>①全国・類似団体平均よりも低いが、100%は超えている。ただし、使用料で賄えない資本費に対する繰入金を含んだ数値である。
②累積欠損金は生じていない。
③今年度より、資本費平準化債等の借入を行い、流動資産が増加したことで、昨年度より改善した。
④全国・類似団体平均に比べて高い水準にあり、企業債への依存度が大きい。汚水管の整備が概成したことから、今後当分の間は投資額の減少に伴い、企業債残高も減少していく見込みである。
⑤100%を超えているが、①と同様に資本費に対する繰入金を含んだ数値である。
⑥類似団体平均よりもやや低いが、全国平均よりも高い。資本費の負担が大きく、今後の投資の抑制が課題である。
⑦全国・類似団体の平均よりも高く、効率的に施設の利用がなされていると言える。
⑧全国・類似団体の平均よりも低い水準である。今後は、処理区域の拡大は見込めないため、現在の処理区域内での接続率向上に努めていく。</t>
    <rPh sb="1" eb="3">
      <t>ゼンコク</t>
    </rPh>
    <rPh sb="4" eb="10">
      <t>ルイジダンタイヘイキン</t>
    </rPh>
    <rPh sb="13" eb="14">
      <t>ヒク</t>
    </rPh>
    <rPh sb="22" eb="23">
      <t>コ</t>
    </rPh>
    <rPh sb="32" eb="35">
      <t>シヨウリョウ</t>
    </rPh>
    <rPh sb="36" eb="37">
      <t>マカナ</t>
    </rPh>
    <rPh sb="40" eb="42">
      <t>シホン</t>
    </rPh>
    <rPh sb="42" eb="43">
      <t>ヒ</t>
    </rPh>
    <rPh sb="44" eb="45">
      <t>タイ</t>
    </rPh>
    <rPh sb="47" eb="49">
      <t>クリイレ</t>
    </rPh>
    <rPh sb="49" eb="50">
      <t>キン</t>
    </rPh>
    <rPh sb="51" eb="52">
      <t>フク</t>
    </rPh>
    <rPh sb="54" eb="56">
      <t>スウチ</t>
    </rPh>
    <rPh sb="62" eb="64">
      <t>ルイセキ</t>
    </rPh>
    <rPh sb="64" eb="67">
      <t>ケッソンキン</t>
    </rPh>
    <rPh sb="68" eb="69">
      <t>ナ</t>
    </rPh>
    <rPh sb="77" eb="80">
      <t>コンネンド</t>
    </rPh>
    <rPh sb="83" eb="85">
      <t>シホン</t>
    </rPh>
    <rPh sb="85" eb="86">
      <t>ヒ</t>
    </rPh>
    <rPh sb="86" eb="89">
      <t>ヘイジュンカ</t>
    </rPh>
    <rPh sb="89" eb="90">
      <t>サイ</t>
    </rPh>
    <rPh sb="90" eb="91">
      <t>トウ</t>
    </rPh>
    <rPh sb="92" eb="94">
      <t>カリイレ</t>
    </rPh>
    <rPh sb="95" eb="96">
      <t>オコナ</t>
    </rPh>
    <rPh sb="98" eb="100">
      <t>リュウドウ</t>
    </rPh>
    <rPh sb="100" eb="102">
      <t>シサン</t>
    </rPh>
    <rPh sb="103" eb="105">
      <t>ゾウカ</t>
    </rPh>
    <rPh sb="111" eb="114">
      <t>サクネンド</t>
    </rPh>
    <rPh sb="116" eb="118">
      <t>カイゼン</t>
    </rPh>
    <rPh sb="123" eb="125">
      <t>ゼンコク</t>
    </rPh>
    <rPh sb="126" eb="132">
      <t>ルイジダンタイヘイキン</t>
    </rPh>
    <rPh sb="133" eb="134">
      <t>クラ</t>
    </rPh>
    <rPh sb="136" eb="137">
      <t>タカ</t>
    </rPh>
    <rPh sb="138" eb="140">
      <t>スイジュン</t>
    </rPh>
    <rPh sb="144" eb="146">
      <t>キギョウ</t>
    </rPh>
    <rPh sb="146" eb="147">
      <t>サイ</t>
    </rPh>
    <rPh sb="149" eb="152">
      <t>イゾンド</t>
    </rPh>
    <rPh sb="153" eb="154">
      <t>オオ</t>
    </rPh>
    <rPh sb="157" eb="159">
      <t>オスイ</t>
    </rPh>
    <rPh sb="164" eb="166">
      <t>ガイセイ</t>
    </rPh>
    <rPh sb="216" eb="217">
      <t>コ</t>
    </rPh>
    <rPh sb="232" eb="233">
      <t>タイ</t>
    </rPh>
    <rPh sb="250" eb="252">
      <t>ルイジ</t>
    </rPh>
    <rPh sb="252" eb="254">
      <t>ダンタイ</t>
    </rPh>
    <rPh sb="254" eb="256">
      <t>ヘイキン</t>
    </rPh>
    <rPh sb="261" eb="262">
      <t>ヒク</t>
    </rPh>
    <rPh sb="265" eb="267">
      <t>ゼンコク</t>
    </rPh>
    <rPh sb="267" eb="269">
      <t>ヘイキン</t>
    </rPh>
    <rPh sb="272" eb="273">
      <t>タカ</t>
    </rPh>
    <rPh sb="275" eb="277">
      <t>シホン</t>
    </rPh>
    <rPh sb="277" eb="278">
      <t>ヒ</t>
    </rPh>
    <rPh sb="279" eb="281">
      <t>フタン</t>
    </rPh>
    <rPh sb="282" eb="283">
      <t>オオ</t>
    </rPh>
    <rPh sb="286" eb="288">
      <t>コンゴ</t>
    </rPh>
    <rPh sb="289" eb="291">
      <t>トウシ</t>
    </rPh>
    <rPh sb="292" eb="294">
      <t>ヨクセイ</t>
    </rPh>
    <rPh sb="295" eb="297">
      <t>カダイ</t>
    </rPh>
    <rPh sb="303" eb="305">
      <t>ゼンコク</t>
    </rPh>
    <rPh sb="306" eb="308">
      <t>ルイジ</t>
    </rPh>
    <rPh sb="308" eb="310">
      <t>ダンタイ</t>
    </rPh>
    <rPh sb="311" eb="313">
      <t>ヘイキン</t>
    </rPh>
    <rPh sb="316" eb="317">
      <t>タカ</t>
    </rPh>
    <rPh sb="319" eb="322">
      <t>コウリツテキ</t>
    </rPh>
    <rPh sb="323" eb="325">
      <t>シセツ</t>
    </rPh>
    <rPh sb="326" eb="328">
      <t>リヨウ</t>
    </rPh>
    <rPh sb="336" eb="337">
      <t>イ</t>
    </rPh>
    <rPh sb="342" eb="344">
      <t>ゼンコク</t>
    </rPh>
    <rPh sb="345" eb="347">
      <t>ルイジ</t>
    </rPh>
    <rPh sb="347" eb="349">
      <t>ダンタイ</t>
    </rPh>
    <rPh sb="350" eb="352">
      <t>ヘイキン</t>
    </rPh>
    <rPh sb="355" eb="356">
      <t>ヒク</t>
    </rPh>
    <rPh sb="357" eb="359">
      <t>スイジュン</t>
    </rPh>
    <rPh sb="363" eb="365">
      <t>コンゴ</t>
    </rPh>
    <rPh sb="367" eb="369">
      <t>ショリ</t>
    </rPh>
    <rPh sb="369" eb="371">
      <t>クイキ</t>
    </rPh>
    <rPh sb="372" eb="374">
      <t>カクダイ</t>
    </rPh>
    <rPh sb="375" eb="377">
      <t>ミコ</t>
    </rPh>
    <rPh sb="383" eb="385">
      <t>ゲンザイ</t>
    </rPh>
    <rPh sb="386" eb="388">
      <t>ショリ</t>
    </rPh>
    <rPh sb="388" eb="390">
      <t>クイキ</t>
    </rPh>
    <rPh sb="390" eb="391">
      <t>ナイ</t>
    </rPh>
    <rPh sb="393" eb="395">
      <t>セツゾク</t>
    </rPh>
    <rPh sb="395" eb="396">
      <t>リツ</t>
    </rPh>
    <rPh sb="396" eb="398">
      <t>コウジョウ</t>
    </rPh>
    <rPh sb="399" eb="40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</si>
</sst>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0.1</c:v>
                </c:pt>
                <c:pt idx="2" formatCode="#,##0.00;&quot;△&quot;#,##0.00">
                  <c:v>0</c:v>
                </c:pt>
                <c:pt idx="3">
                  <c:v>0.03</c:v>
                </c:pt>
                <c:pt idx="4" formatCode="#,##0.00;&quot;△&quot;#,##0.00">
                  <c:v>0</c:v>
                </c:pt>
              </c:numCache>
            </c:numRef>
          </c:val>
          <c:extLst>
            <c:ext xmlns:c16="http://schemas.microsoft.com/office/drawing/2014/chart" uri="{C3380CC4-5D6E-409C-BE32-E72D297353CC}">
              <c16:uniqueId val="{00000000-2F60-413C-930B-159B31B645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c:v>
                </c:pt>
                <c:pt idx="3">
                  <c:v>0.09</c:v>
                </c:pt>
                <c:pt idx="4">
                  <c:v>0.09</c:v>
                </c:pt>
              </c:numCache>
            </c:numRef>
          </c:val>
          <c:smooth val="0"/>
          <c:extLst>
            <c:ext xmlns:c16="http://schemas.microsoft.com/office/drawing/2014/chart" uri="{C3380CC4-5D6E-409C-BE32-E72D297353CC}">
              <c16:uniqueId val="{00000001-2F60-413C-930B-159B31B645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72.319999999999993</c:v>
                </c:pt>
                <c:pt idx="2">
                  <c:v>75.900000000000006</c:v>
                </c:pt>
                <c:pt idx="3">
                  <c:v>76.069999999999993</c:v>
                </c:pt>
                <c:pt idx="4">
                  <c:v>73.739999999999995</c:v>
                </c:pt>
              </c:numCache>
            </c:numRef>
          </c:val>
          <c:extLst>
            <c:ext xmlns:c16="http://schemas.microsoft.com/office/drawing/2014/chart" uri="{C3380CC4-5D6E-409C-BE32-E72D297353CC}">
              <c16:uniqueId val="{00000000-079F-430A-80D9-CF46D5A84D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079F-430A-80D9-CF46D5A84D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90.69</c:v>
                </c:pt>
                <c:pt idx="2">
                  <c:v>90.13</c:v>
                </c:pt>
                <c:pt idx="3">
                  <c:v>90.65</c:v>
                </c:pt>
                <c:pt idx="4">
                  <c:v>88.77</c:v>
                </c:pt>
              </c:numCache>
            </c:numRef>
          </c:val>
          <c:extLst>
            <c:ext xmlns:c16="http://schemas.microsoft.com/office/drawing/2014/chart" uri="{C3380CC4-5D6E-409C-BE32-E72D297353CC}">
              <c16:uniqueId val="{00000000-836F-4325-B5F9-A715124378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c:v>
                </c:pt>
                <c:pt idx="2">
                  <c:v>92.55</c:v>
                </c:pt>
                <c:pt idx="3">
                  <c:v>92.62</c:v>
                </c:pt>
                <c:pt idx="4">
                  <c:v>92.72</c:v>
                </c:pt>
              </c:numCache>
            </c:numRef>
          </c:val>
          <c:smooth val="0"/>
          <c:extLst>
            <c:ext xmlns:c16="http://schemas.microsoft.com/office/drawing/2014/chart" uri="{C3380CC4-5D6E-409C-BE32-E72D297353CC}">
              <c16:uniqueId val="{00000001-836F-4325-B5F9-A715124378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100.6</c:v>
                </c:pt>
                <c:pt idx="2">
                  <c:v>100.06</c:v>
                </c:pt>
                <c:pt idx="3">
                  <c:v>100.14</c:v>
                </c:pt>
                <c:pt idx="4">
                  <c:v>100.2</c:v>
                </c:pt>
              </c:numCache>
            </c:numRef>
          </c:val>
          <c:extLst>
            <c:ext xmlns:c16="http://schemas.microsoft.com/office/drawing/2014/chart" uri="{C3380CC4-5D6E-409C-BE32-E72D297353CC}">
              <c16:uniqueId val="{00000000-23A6-4511-B3A4-AD7E6FD495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108.03</c:v>
                </c:pt>
                <c:pt idx="2">
                  <c:v>106.9</c:v>
                </c:pt>
                <c:pt idx="3">
                  <c:v>106.99</c:v>
                </c:pt>
                <c:pt idx="4">
                  <c:v>107.85</c:v>
                </c:pt>
              </c:numCache>
            </c:numRef>
          </c:val>
          <c:smooth val="0"/>
          <c:extLst>
            <c:ext xmlns:c16="http://schemas.microsoft.com/office/drawing/2014/chart" uri="{C3380CC4-5D6E-409C-BE32-E72D297353CC}">
              <c16:uniqueId val="{00000001-23A6-4511-B3A4-AD7E6FD495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4.55</c:v>
                </c:pt>
                <c:pt idx="2">
                  <c:v>8.51</c:v>
                </c:pt>
                <c:pt idx="3">
                  <c:v>12.21</c:v>
                </c:pt>
                <c:pt idx="4">
                  <c:v>15.64</c:v>
                </c:pt>
              </c:numCache>
            </c:numRef>
          </c:val>
          <c:extLst>
            <c:ext xmlns:c16="http://schemas.microsoft.com/office/drawing/2014/chart" uri="{C3380CC4-5D6E-409C-BE32-E72D297353CC}">
              <c16:uniqueId val="{00000000-86C4-4911-B35D-6D332FC8C3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25.61</c:v>
                </c:pt>
                <c:pt idx="2">
                  <c:v>26.13</c:v>
                </c:pt>
                <c:pt idx="3">
                  <c:v>26.36</c:v>
                </c:pt>
                <c:pt idx="4">
                  <c:v>23.79</c:v>
                </c:pt>
              </c:numCache>
            </c:numRef>
          </c:val>
          <c:smooth val="0"/>
          <c:extLst>
            <c:ext xmlns:c16="http://schemas.microsoft.com/office/drawing/2014/chart" uri="{C3380CC4-5D6E-409C-BE32-E72D297353CC}">
              <c16:uniqueId val="{00000001-86C4-4911-B35D-6D332FC8C3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E43-4C5D-B6CE-B6E488FF7F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1.07</c:v>
                </c:pt>
                <c:pt idx="2">
                  <c:v>1.03</c:v>
                </c:pt>
                <c:pt idx="3">
                  <c:v>1.43</c:v>
                </c:pt>
                <c:pt idx="4">
                  <c:v>1.22</c:v>
                </c:pt>
              </c:numCache>
            </c:numRef>
          </c:val>
          <c:smooth val="0"/>
          <c:extLst>
            <c:ext xmlns:c16="http://schemas.microsoft.com/office/drawing/2014/chart" uri="{C3380CC4-5D6E-409C-BE32-E72D297353CC}">
              <c16:uniqueId val="{00000001-5E43-4C5D-B6CE-B6E488FF7F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7FC-4827-AC27-1F98CE3AC2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13.55</c:v>
                </c:pt>
                <c:pt idx="2">
                  <c:v>9.06</c:v>
                </c:pt>
                <c:pt idx="3">
                  <c:v>7.42</c:v>
                </c:pt>
                <c:pt idx="4">
                  <c:v>4.72</c:v>
                </c:pt>
              </c:numCache>
            </c:numRef>
          </c:val>
          <c:smooth val="0"/>
          <c:extLst>
            <c:ext xmlns:c16="http://schemas.microsoft.com/office/drawing/2014/chart" uri="{C3380CC4-5D6E-409C-BE32-E72D297353CC}">
              <c16:uniqueId val="{00000001-07FC-4827-AC27-1F98CE3AC2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45.27</c:v>
                </c:pt>
                <c:pt idx="2">
                  <c:v>56.05</c:v>
                </c:pt>
                <c:pt idx="3">
                  <c:v>62.69</c:v>
                </c:pt>
                <c:pt idx="4">
                  <c:v>79.599999999999994</c:v>
                </c:pt>
              </c:numCache>
            </c:numRef>
          </c:val>
          <c:extLst>
            <c:ext xmlns:c16="http://schemas.microsoft.com/office/drawing/2014/chart" uri="{C3380CC4-5D6E-409C-BE32-E72D297353CC}">
              <c16:uniqueId val="{00000000-474F-4AA7-8B9A-992385A181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474F-4AA7-8B9A-992385A181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1096.1600000000001</c:v>
                </c:pt>
                <c:pt idx="2">
                  <c:v>1009.97</c:v>
                </c:pt>
                <c:pt idx="3">
                  <c:v>976.76</c:v>
                </c:pt>
                <c:pt idx="4">
                  <c:v>956.11</c:v>
                </c:pt>
              </c:numCache>
            </c:numRef>
          </c:val>
          <c:extLst>
            <c:ext xmlns:c16="http://schemas.microsoft.com/office/drawing/2014/chart" uri="{C3380CC4-5D6E-409C-BE32-E72D297353CC}">
              <c16:uniqueId val="{00000000-CBC4-4BFC-91D4-34AE28FF62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799.41</c:v>
                </c:pt>
                <c:pt idx="2">
                  <c:v>820.36</c:v>
                </c:pt>
                <c:pt idx="3">
                  <c:v>847.44</c:v>
                </c:pt>
                <c:pt idx="4">
                  <c:v>857.88</c:v>
                </c:pt>
              </c:numCache>
            </c:numRef>
          </c:val>
          <c:smooth val="0"/>
          <c:extLst>
            <c:ext xmlns:c16="http://schemas.microsoft.com/office/drawing/2014/chart" uri="{C3380CC4-5D6E-409C-BE32-E72D297353CC}">
              <c16:uniqueId val="{00000001-CBC4-4BFC-91D4-34AE28FF62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100.18</c:v>
                </c:pt>
                <c:pt idx="2">
                  <c:v>99.05</c:v>
                </c:pt>
                <c:pt idx="3">
                  <c:v>100.21</c:v>
                </c:pt>
                <c:pt idx="4">
                  <c:v>100.11</c:v>
                </c:pt>
              </c:numCache>
            </c:numRef>
          </c:val>
          <c:extLst>
            <c:ext xmlns:c16="http://schemas.microsoft.com/office/drawing/2014/chart" uri="{C3380CC4-5D6E-409C-BE32-E72D297353CC}">
              <c16:uniqueId val="{00000000-2EA3-4FCC-92A9-7D7224BC5A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96.54</c:v>
                </c:pt>
                <c:pt idx="2">
                  <c:v>95.4</c:v>
                </c:pt>
                <c:pt idx="3">
                  <c:v>94.69</c:v>
                </c:pt>
                <c:pt idx="4">
                  <c:v>94.97</c:v>
                </c:pt>
              </c:numCache>
            </c:numRef>
          </c:val>
          <c:smooth val="0"/>
          <c:extLst>
            <c:ext xmlns:c16="http://schemas.microsoft.com/office/drawing/2014/chart" uri="{C3380CC4-5D6E-409C-BE32-E72D297353CC}">
              <c16:uniqueId val="{00000001-2EA3-4FCC-92A9-7D7224BC5A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158.47999999999999</c:v>
                </c:pt>
                <c:pt idx="2">
                  <c:v>160.32</c:v>
                </c:pt>
                <c:pt idx="3">
                  <c:v>158.06</c:v>
                </c:pt>
                <c:pt idx="4">
                  <c:v>155.18</c:v>
                </c:pt>
              </c:numCache>
            </c:numRef>
          </c:val>
          <c:extLst>
            <c:ext xmlns:c16="http://schemas.microsoft.com/office/drawing/2014/chart" uri="{C3380CC4-5D6E-409C-BE32-E72D297353CC}">
              <c16:uniqueId val="{00000000-8B88-4DE9-93A6-AC07CF9348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162.81</c:v>
                </c:pt>
                <c:pt idx="2">
                  <c:v>163.19999999999999</c:v>
                </c:pt>
                <c:pt idx="3">
                  <c:v>159.78</c:v>
                </c:pt>
                <c:pt idx="4">
                  <c:v>159.49</c:v>
                </c:pt>
              </c:numCache>
            </c:numRef>
          </c:val>
          <c:smooth val="0"/>
          <c:extLst>
            <c:ext xmlns:c16="http://schemas.microsoft.com/office/drawing/2014/chart" uri="{C3380CC4-5D6E-409C-BE32-E72D297353CC}">
              <c16:uniqueId val="{00000001-8B88-4DE9-93A6-AC07CF9348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日田市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63994</v>
      </c>
      <c r="AM8" s="69"/>
      <c r="AN8" s="69"/>
      <c r="AO8" s="69"/>
      <c r="AP8" s="69"/>
      <c r="AQ8" s="69"/>
      <c r="AR8" s="69"/>
      <c r="AS8" s="69"/>
      <c r="AT8" s="68">
        <f>データ!T6</f>
        <v>666.03</v>
      </c>
      <c r="AU8" s="68"/>
      <c r="AV8" s="68"/>
      <c r="AW8" s="68"/>
      <c r="AX8" s="68"/>
      <c r="AY8" s="68"/>
      <c r="AZ8" s="68"/>
      <c r="BA8" s="68"/>
      <c r="BB8" s="68">
        <f>データ!U6</f>
        <v>96.08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64.94</v>
      </c>
      <c r="J10" s="68"/>
      <c r="K10" s="68"/>
      <c r="L10" s="68"/>
      <c r="M10" s="68"/>
      <c r="N10" s="68"/>
      <c r="O10" s="68"/>
      <c r="P10" s="68">
        <f>データ!P6</f>
        <v>71.34</v>
      </c>
      <c r="Q10" s="68"/>
      <c r="R10" s="68"/>
      <c r="S10" s="68"/>
      <c r="T10" s="68"/>
      <c r="U10" s="68"/>
      <c r="V10" s="68"/>
      <c r="W10" s="68">
        <f>データ!Q6</f>
        <v>85.26</v>
      </c>
      <c r="X10" s="68"/>
      <c r="Y10" s="68"/>
      <c r="Z10" s="68"/>
      <c r="AA10" s="68"/>
      <c r="AB10" s="68"/>
      <c r="AC10" s="68"/>
      <c r="AD10" s="69">
        <f>データ!R6</f>
        <v>3130</v>
      </c>
      <c r="AE10" s="69"/>
      <c r="AF10" s="69"/>
      <c r="AG10" s="69"/>
      <c r="AH10" s="69"/>
      <c r="AI10" s="69"/>
      <c r="AJ10" s="69"/>
      <c r="AK10" s="2"/>
      <c r="AL10" s="69">
        <f>データ!V6</f>
        <v>45256</v>
      </c>
      <c r="AM10" s="69"/>
      <c r="AN10" s="69"/>
      <c r="AO10" s="69"/>
      <c r="AP10" s="69"/>
      <c r="AQ10" s="69"/>
      <c r="AR10" s="69"/>
      <c r="AS10" s="69"/>
      <c r="AT10" s="68">
        <f>データ!W6</f>
        <v>12.34</v>
      </c>
      <c r="AU10" s="68"/>
      <c r="AV10" s="68"/>
      <c r="AW10" s="68"/>
      <c r="AX10" s="68"/>
      <c r="AY10" s="68"/>
      <c r="AZ10" s="68"/>
      <c r="BA10" s="68"/>
      <c r="BB10" s="68">
        <f>データ!X6</f>
        <v>3667.42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4w+YHT27B9FZjEfsiHXWdOSkqGZFL4yiEh2kFI98IaUwuoH+O5yr9xEtr4EkQQmTpsetKldeBXqifepby7GoA==" saltValue="f1RSxwPrC1TR7gBdzUhd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442046</v>
      </c>
      <c r="D6" s="33">
        <f t="shared" si="3"/>
        <v>46</v>
      </c>
      <c r="E6" s="33">
        <f t="shared" si="3"/>
        <v>17</v>
      </c>
      <c r="F6" s="33">
        <f t="shared" si="3"/>
        <v>1</v>
      </c>
      <c r="G6" s="33">
        <f t="shared" si="3"/>
        <v>0</v>
      </c>
      <c r="H6" s="33" t="str">
        <f t="shared" si="3"/>
        <v>大分県　日田市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64.94</v>
      </c>
      <c r="P6" s="34">
        <f t="shared" si="3"/>
        <v>71.34</v>
      </c>
      <c r="Q6" s="34">
        <f t="shared" si="3"/>
        <v>85.26</v>
      </c>
      <c r="R6" s="34">
        <f t="shared" si="3"/>
        <v>3130</v>
      </c>
      <c r="S6" s="34">
        <f t="shared" si="3"/>
        <v>63994</v>
      </c>
      <c r="T6" s="34">
        <f t="shared" si="3"/>
        <v>666.03</v>
      </c>
      <c r="U6" s="34">
        <f t="shared" si="3"/>
        <v>96.08</v>
      </c>
      <c r="V6" s="34">
        <f t="shared" si="3"/>
        <v>45256</v>
      </c>
      <c r="W6" s="34">
        <f t="shared" si="3"/>
        <v>12.34</v>
      </c>
      <c r="X6" s="34">
        <f t="shared" si="3"/>
        <v>3667.42</v>
      </c>
      <c r="Y6" s="35" t="str">
        <f>IF(Y7="",NA(),Y7)</f>
        <v>-</v>
      </c>
      <c r="Z6" s="35">
        <f t="shared" ref="Z6:AH6" si="4">IF(Z7="",NA(),Z7)</f>
        <v>100.6</v>
      </c>
      <c r="AA6" s="35">
        <f t="shared" si="4"/>
        <v>100.06</v>
      </c>
      <c r="AB6" s="35">
        <f t="shared" si="4"/>
        <v>100.14</v>
      </c>
      <c r="AC6" s="35">
        <f t="shared" si="4"/>
        <v>100.2</v>
      </c>
      <c r="AD6" s="35" t="str">
        <f t="shared" si="4"/>
        <v>-</v>
      </c>
      <c r="AE6" s="35">
        <f t="shared" si="4"/>
        <v>108.03</v>
      </c>
      <c r="AF6" s="35">
        <f t="shared" si="4"/>
        <v>106.9</v>
      </c>
      <c r="AG6" s="35">
        <f t="shared" si="4"/>
        <v>106.99</v>
      </c>
      <c r="AH6" s="35">
        <f t="shared" si="4"/>
        <v>107.85</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13.55</v>
      </c>
      <c r="AQ6" s="35">
        <f t="shared" si="5"/>
        <v>9.06</v>
      </c>
      <c r="AR6" s="35">
        <f t="shared" si="5"/>
        <v>7.42</v>
      </c>
      <c r="AS6" s="35">
        <f t="shared" si="5"/>
        <v>4.72</v>
      </c>
      <c r="AT6" s="34" t="str">
        <f>IF(AT7="","",IF(AT7="-","【-】","【"&amp;SUBSTITUTE(TEXT(AT7,"#,##0.00"),"-","△")&amp;"】"))</f>
        <v>【3.64】</v>
      </c>
      <c r="AU6" s="35" t="str">
        <f>IF(AU7="",NA(),AU7)</f>
        <v>-</v>
      </c>
      <c r="AV6" s="35">
        <f t="shared" ref="AV6:BD6" si="6">IF(AV7="",NA(),AV7)</f>
        <v>45.27</v>
      </c>
      <c r="AW6" s="35">
        <f t="shared" si="6"/>
        <v>56.05</v>
      </c>
      <c r="AX6" s="35">
        <f t="shared" si="6"/>
        <v>62.69</v>
      </c>
      <c r="AY6" s="35">
        <f t="shared" si="6"/>
        <v>79.599999999999994</v>
      </c>
      <c r="AZ6" s="35" t="str">
        <f t="shared" si="6"/>
        <v>-</v>
      </c>
      <c r="BA6" s="35">
        <f t="shared" si="6"/>
        <v>78.45</v>
      </c>
      <c r="BB6" s="35">
        <f t="shared" si="6"/>
        <v>76.31</v>
      </c>
      <c r="BC6" s="35">
        <f t="shared" si="6"/>
        <v>68.180000000000007</v>
      </c>
      <c r="BD6" s="35">
        <f t="shared" si="6"/>
        <v>67.930000000000007</v>
      </c>
      <c r="BE6" s="34" t="str">
        <f>IF(BE7="","",IF(BE7="-","【-】","【"&amp;SUBSTITUTE(TEXT(BE7,"#,##0.00"),"-","△")&amp;"】"))</f>
        <v>【67.52】</v>
      </c>
      <c r="BF6" s="35" t="str">
        <f>IF(BF7="",NA(),BF7)</f>
        <v>-</v>
      </c>
      <c r="BG6" s="35">
        <f t="shared" ref="BG6:BO6" si="7">IF(BG7="",NA(),BG7)</f>
        <v>1096.1600000000001</v>
      </c>
      <c r="BH6" s="35">
        <f t="shared" si="7"/>
        <v>1009.97</v>
      </c>
      <c r="BI6" s="35">
        <f t="shared" si="7"/>
        <v>976.76</v>
      </c>
      <c r="BJ6" s="35">
        <f t="shared" si="7"/>
        <v>956.11</v>
      </c>
      <c r="BK6" s="35" t="str">
        <f t="shared" si="7"/>
        <v>-</v>
      </c>
      <c r="BL6" s="35">
        <f t="shared" si="7"/>
        <v>799.41</v>
      </c>
      <c r="BM6" s="35">
        <f t="shared" si="7"/>
        <v>820.36</v>
      </c>
      <c r="BN6" s="35">
        <f t="shared" si="7"/>
        <v>847.44</v>
      </c>
      <c r="BO6" s="35">
        <f t="shared" si="7"/>
        <v>857.88</v>
      </c>
      <c r="BP6" s="34" t="str">
        <f>IF(BP7="","",IF(BP7="-","【-】","【"&amp;SUBSTITUTE(TEXT(BP7,"#,##0.00"),"-","△")&amp;"】"))</f>
        <v>【705.21】</v>
      </c>
      <c r="BQ6" s="35" t="str">
        <f>IF(BQ7="",NA(),BQ7)</f>
        <v>-</v>
      </c>
      <c r="BR6" s="35">
        <f t="shared" ref="BR6:BZ6" si="8">IF(BR7="",NA(),BR7)</f>
        <v>100.18</v>
      </c>
      <c r="BS6" s="35">
        <f t="shared" si="8"/>
        <v>99.05</v>
      </c>
      <c r="BT6" s="35">
        <f t="shared" si="8"/>
        <v>100.21</v>
      </c>
      <c r="BU6" s="35">
        <f t="shared" si="8"/>
        <v>100.11</v>
      </c>
      <c r="BV6" s="35" t="str">
        <f t="shared" si="8"/>
        <v>-</v>
      </c>
      <c r="BW6" s="35">
        <f t="shared" si="8"/>
        <v>96.54</v>
      </c>
      <c r="BX6" s="35">
        <f t="shared" si="8"/>
        <v>95.4</v>
      </c>
      <c r="BY6" s="35">
        <f t="shared" si="8"/>
        <v>94.69</v>
      </c>
      <c r="BZ6" s="35">
        <f t="shared" si="8"/>
        <v>94.97</v>
      </c>
      <c r="CA6" s="34" t="str">
        <f>IF(CA7="","",IF(CA7="-","【-】","【"&amp;SUBSTITUTE(TEXT(CA7,"#,##0.00"),"-","△")&amp;"】"))</f>
        <v>【98.96】</v>
      </c>
      <c r="CB6" s="35" t="str">
        <f>IF(CB7="",NA(),CB7)</f>
        <v>-</v>
      </c>
      <c r="CC6" s="35">
        <f t="shared" ref="CC6:CK6" si="9">IF(CC7="",NA(),CC7)</f>
        <v>158.47999999999999</v>
      </c>
      <c r="CD6" s="35">
        <f t="shared" si="9"/>
        <v>160.32</v>
      </c>
      <c r="CE6" s="35">
        <f t="shared" si="9"/>
        <v>158.06</v>
      </c>
      <c r="CF6" s="35">
        <f t="shared" si="9"/>
        <v>155.18</v>
      </c>
      <c r="CG6" s="35" t="str">
        <f t="shared" si="9"/>
        <v>-</v>
      </c>
      <c r="CH6" s="35">
        <f t="shared" si="9"/>
        <v>162.81</v>
      </c>
      <c r="CI6" s="35">
        <f t="shared" si="9"/>
        <v>163.19999999999999</v>
      </c>
      <c r="CJ6" s="35">
        <f t="shared" si="9"/>
        <v>159.78</v>
      </c>
      <c r="CK6" s="35">
        <f t="shared" si="9"/>
        <v>159.49</v>
      </c>
      <c r="CL6" s="34" t="str">
        <f>IF(CL7="","",IF(CL7="-","【-】","【"&amp;SUBSTITUTE(TEXT(CL7,"#,##0.00"),"-","△")&amp;"】"))</f>
        <v>【134.52】</v>
      </c>
      <c r="CM6" s="35" t="str">
        <f>IF(CM7="",NA(),CM7)</f>
        <v>-</v>
      </c>
      <c r="CN6" s="35">
        <f t="shared" ref="CN6:CV6" si="10">IF(CN7="",NA(),CN7)</f>
        <v>72.319999999999993</v>
      </c>
      <c r="CO6" s="35">
        <f t="shared" si="10"/>
        <v>75.900000000000006</v>
      </c>
      <c r="CP6" s="35">
        <f t="shared" si="10"/>
        <v>76.069999999999993</v>
      </c>
      <c r="CQ6" s="35">
        <f t="shared" si="10"/>
        <v>73.739999999999995</v>
      </c>
      <c r="CR6" s="35" t="str">
        <f t="shared" si="10"/>
        <v>-</v>
      </c>
      <c r="CS6" s="35">
        <f t="shared" si="10"/>
        <v>64.959999999999994</v>
      </c>
      <c r="CT6" s="35">
        <f t="shared" si="10"/>
        <v>65.040000000000006</v>
      </c>
      <c r="CU6" s="35">
        <f t="shared" si="10"/>
        <v>68.31</v>
      </c>
      <c r="CV6" s="35">
        <f t="shared" si="10"/>
        <v>65.28</v>
      </c>
      <c r="CW6" s="34" t="str">
        <f>IF(CW7="","",IF(CW7="-","【-】","【"&amp;SUBSTITUTE(TEXT(CW7,"#,##0.00"),"-","△")&amp;"】"))</f>
        <v>【59.57】</v>
      </c>
      <c r="CX6" s="35" t="str">
        <f>IF(CX7="",NA(),CX7)</f>
        <v>-</v>
      </c>
      <c r="CY6" s="35">
        <f t="shared" ref="CY6:DG6" si="11">IF(CY7="",NA(),CY7)</f>
        <v>90.69</v>
      </c>
      <c r="CZ6" s="35">
        <f t="shared" si="11"/>
        <v>90.13</v>
      </c>
      <c r="DA6" s="35">
        <f t="shared" si="11"/>
        <v>90.65</v>
      </c>
      <c r="DB6" s="35">
        <f t="shared" si="11"/>
        <v>88.77</v>
      </c>
      <c r="DC6" s="35" t="str">
        <f t="shared" si="11"/>
        <v>-</v>
      </c>
      <c r="DD6" s="35">
        <f t="shared" si="11"/>
        <v>92.3</v>
      </c>
      <c r="DE6" s="35">
        <f t="shared" si="11"/>
        <v>92.55</v>
      </c>
      <c r="DF6" s="35">
        <f t="shared" si="11"/>
        <v>92.62</v>
      </c>
      <c r="DG6" s="35">
        <f t="shared" si="11"/>
        <v>92.72</v>
      </c>
      <c r="DH6" s="34" t="str">
        <f>IF(DH7="","",IF(DH7="-","【-】","【"&amp;SUBSTITUTE(TEXT(DH7,"#,##0.00"),"-","△")&amp;"】"))</f>
        <v>【95.57】</v>
      </c>
      <c r="DI6" s="35" t="str">
        <f>IF(DI7="",NA(),DI7)</f>
        <v>-</v>
      </c>
      <c r="DJ6" s="35">
        <f t="shared" ref="DJ6:DR6" si="12">IF(DJ7="",NA(),DJ7)</f>
        <v>4.55</v>
      </c>
      <c r="DK6" s="35">
        <f t="shared" si="12"/>
        <v>8.51</v>
      </c>
      <c r="DL6" s="35">
        <f t="shared" si="12"/>
        <v>12.21</v>
      </c>
      <c r="DM6" s="35">
        <f t="shared" si="12"/>
        <v>15.64</v>
      </c>
      <c r="DN6" s="35" t="str">
        <f t="shared" si="12"/>
        <v>-</v>
      </c>
      <c r="DO6" s="35">
        <f t="shared" si="12"/>
        <v>25.61</v>
      </c>
      <c r="DP6" s="35">
        <f t="shared" si="12"/>
        <v>26.13</v>
      </c>
      <c r="DQ6" s="35">
        <f t="shared" si="12"/>
        <v>26.36</v>
      </c>
      <c r="DR6" s="35">
        <f t="shared" si="12"/>
        <v>23.79</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1.07</v>
      </c>
      <c r="EA6" s="35">
        <f t="shared" si="13"/>
        <v>1.03</v>
      </c>
      <c r="EB6" s="35">
        <f t="shared" si="13"/>
        <v>1.43</v>
      </c>
      <c r="EC6" s="35">
        <f t="shared" si="13"/>
        <v>1.22</v>
      </c>
      <c r="ED6" s="34" t="str">
        <f>IF(ED7="","",IF(ED7="-","【-】","【"&amp;SUBSTITUTE(TEXT(ED7,"#,##0.00"),"-","△")&amp;"】"))</f>
        <v>【5.72】</v>
      </c>
      <c r="EE6" s="35" t="str">
        <f>IF(EE7="",NA(),EE7)</f>
        <v>-</v>
      </c>
      <c r="EF6" s="35">
        <f t="shared" ref="EF6:EN6" si="14">IF(EF7="",NA(),EF7)</f>
        <v>0.1</v>
      </c>
      <c r="EG6" s="34">
        <f t="shared" si="14"/>
        <v>0</v>
      </c>
      <c r="EH6" s="35">
        <f t="shared" si="14"/>
        <v>0.03</v>
      </c>
      <c r="EI6" s="34">
        <f t="shared" si="14"/>
        <v>0</v>
      </c>
      <c r="EJ6" s="35" t="str">
        <f t="shared" si="14"/>
        <v>-</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442046</v>
      </c>
      <c r="D7" s="37">
        <v>46</v>
      </c>
      <c r="E7" s="37">
        <v>17</v>
      </c>
      <c r="F7" s="37">
        <v>1</v>
      </c>
      <c r="G7" s="37">
        <v>0</v>
      </c>
      <c r="H7" s="37" t="s">
        <v>95</v>
      </c>
      <c r="I7" s="37" t="s">
        <v>96</v>
      </c>
      <c r="J7" s="37" t="s">
        <v>97</v>
      </c>
      <c r="K7" s="37" t="s">
        <v>98</v>
      </c>
      <c r="L7" s="37" t="s">
        <v>99</v>
      </c>
      <c r="M7" s="37" t="s">
        <v>100</v>
      </c>
      <c r="N7" s="38" t="s">
        <v>101</v>
      </c>
      <c r="O7" s="38">
        <v>64.94</v>
      </c>
      <c r="P7" s="38">
        <v>71.34</v>
      </c>
      <c r="Q7" s="38">
        <v>85.26</v>
      </c>
      <c r="R7" s="38">
        <v>3130</v>
      </c>
      <c r="S7" s="38">
        <v>63994</v>
      </c>
      <c r="T7" s="38">
        <v>666.03</v>
      </c>
      <c r="U7" s="38">
        <v>96.08</v>
      </c>
      <c r="V7" s="38">
        <v>45256</v>
      </c>
      <c r="W7" s="38">
        <v>12.34</v>
      </c>
      <c r="X7" s="38">
        <v>3667.42</v>
      </c>
      <c r="Y7" s="38" t="s">
        <v>101</v>
      </c>
      <c r="Z7" s="38">
        <v>100.6</v>
      </c>
      <c r="AA7" s="38">
        <v>100.06</v>
      </c>
      <c r="AB7" s="38">
        <v>100.14</v>
      </c>
      <c r="AC7" s="38">
        <v>100.2</v>
      </c>
      <c r="AD7" s="38" t="s">
        <v>101</v>
      </c>
      <c r="AE7" s="38">
        <v>108.03</v>
      </c>
      <c r="AF7" s="38">
        <v>106.9</v>
      </c>
      <c r="AG7" s="38">
        <v>106.99</v>
      </c>
      <c r="AH7" s="38">
        <v>107.85</v>
      </c>
      <c r="AI7" s="38">
        <v>106.67</v>
      </c>
      <c r="AJ7" s="38" t="s">
        <v>101</v>
      </c>
      <c r="AK7" s="38">
        <v>0</v>
      </c>
      <c r="AL7" s="38">
        <v>0</v>
      </c>
      <c r="AM7" s="38">
        <v>0</v>
      </c>
      <c r="AN7" s="38">
        <v>0</v>
      </c>
      <c r="AO7" s="38" t="s">
        <v>101</v>
      </c>
      <c r="AP7" s="38">
        <v>13.55</v>
      </c>
      <c r="AQ7" s="38">
        <v>9.06</v>
      </c>
      <c r="AR7" s="38">
        <v>7.42</v>
      </c>
      <c r="AS7" s="38">
        <v>4.72</v>
      </c>
      <c r="AT7" s="38">
        <v>3.64</v>
      </c>
      <c r="AU7" s="38" t="s">
        <v>101</v>
      </c>
      <c r="AV7" s="38">
        <v>45.27</v>
      </c>
      <c r="AW7" s="38">
        <v>56.05</v>
      </c>
      <c r="AX7" s="38">
        <v>62.69</v>
      </c>
      <c r="AY7" s="38">
        <v>79.599999999999994</v>
      </c>
      <c r="AZ7" s="38" t="s">
        <v>101</v>
      </c>
      <c r="BA7" s="38">
        <v>78.45</v>
      </c>
      <c r="BB7" s="38">
        <v>76.31</v>
      </c>
      <c r="BC7" s="38">
        <v>68.180000000000007</v>
      </c>
      <c r="BD7" s="38">
        <v>67.930000000000007</v>
      </c>
      <c r="BE7" s="38">
        <v>67.52</v>
      </c>
      <c r="BF7" s="38" t="s">
        <v>101</v>
      </c>
      <c r="BG7" s="38">
        <v>1096.1600000000001</v>
      </c>
      <c r="BH7" s="38">
        <v>1009.97</v>
      </c>
      <c r="BI7" s="38">
        <v>976.76</v>
      </c>
      <c r="BJ7" s="38">
        <v>956.11</v>
      </c>
      <c r="BK7" s="38" t="s">
        <v>101</v>
      </c>
      <c r="BL7" s="38">
        <v>799.41</v>
      </c>
      <c r="BM7" s="38">
        <v>820.36</v>
      </c>
      <c r="BN7" s="38">
        <v>847.44</v>
      </c>
      <c r="BO7" s="38">
        <v>857.88</v>
      </c>
      <c r="BP7" s="38">
        <v>705.21</v>
      </c>
      <c r="BQ7" s="38" t="s">
        <v>101</v>
      </c>
      <c r="BR7" s="38">
        <v>100.18</v>
      </c>
      <c r="BS7" s="38">
        <v>99.05</v>
      </c>
      <c r="BT7" s="38">
        <v>100.21</v>
      </c>
      <c r="BU7" s="38">
        <v>100.11</v>
      </c>
      <c r="BV7" s="38" t="s">
        <v>101</v>
      </c>
      <c r="BW7" s="38">
        <v>96.54</v>
      </c>
      <c r="BX7" s="38">
        <v>95.4</v>
      </c>
      <c r="BY7" s="38">
        <v>94.69</v>
      </c>
      <c r="BZ7" s="38">
        <v>94.97</v>
      </c>
      <c r="CA7" s="38">
        <v>98.96</v>
      </c>
      <c r="CB7" s="38" t="s">
        <v>101</v>
      </c>
      <c r="CC7" s="38">
        <v>158.47999999999999</v>
      </c>
      <c r="CD7" s="38">
        <v>160.32</v>
      </c>
      <c r="CE7" s="38">
        <v>158.06</v>
      </c>
      <c r="CF7" s="38">
        <v>155.18</v>
      </c>
      <c r="CG7" s="38" t="s">
        <v>101</v>
      </c>
      <c r="CH7" s="38">
        <v>162.81</v>
      </c>
      <c r="CI7" s="38">
        <v>163.19999999999999</v>
      </c>
      <c r="CJ7" s="38">
        <v>159.78</v>
      </c>
      <c r="CK7" s="38">
        <v>159.49</v>
      </c>
      <c r="CL7" s="38">
        <v>134.52000000000001</v>
      </c>
      <c r="CM7" s="38" t="s">
        <v>101</v>
      </c>
      <c r="CN7" s="38">
        <v>72.319999999999993</v>
      </c>
      <c r="CO7" s="38">
        <v>75.900000000000006</v>
      </c>
      <c r="CP7" s="38">
        <v>76.069999999999993</v>
      </c>
      <c r="CQ7" s="38">
        <v>73.739999999999995</v>
      </c>
      <c r="CR7" s="38" t="s">
        <v>101</v>
      </c>
      <c r="CS7" s="38">
        <v>64.959999999999994</v>
      </c>
      <c r="CT7" s="38">
        <v>65.040000000000006</v>
      </c>
      <c r="CU7" s="38">
        <v>68.31</v>
      </c>
      <c r="CV7" s="38">
        <v>65.28</v>
      </c>
      <c r="CW7" s="38">
        <v>59.57</v>
      </c>
      <c r="CX7" s="38" t="s">
        <v>101</v>
      </c>
      <c r="CY7" s="38">
        <v>90.69</v>
      </c>
      <c r="CZ7" s="38">
        <v>90.13</v>
      </c>
      <c r="DA7" s="38">
        <v>90.65</v>
      </c>
      <c r="DB7" s="38">
        <v>88.77</v>
      </c>
      <c r="DC7" s="38" t="s">
        <v>101</v>
      </c>
      <c r="DD7" s="38">
        <v>92.3</v>
      </c>
      <c r="DE7" s="38">
        <v>92.55</v>
      </c>
      <c r="DF7" s="38">
        <v>92.62</v>
      </c>
      <c r="DG7" s="38">
        <v>92.72</v>
      </c>
      <c r="DH7" s="38">
        <v>95.57</v>
      </c>
      <c r="DI7" s="38" t="s">
        <v>101</v>
      </c>
      <c r="DJ7" s="38">
        <v>4.55</v>
      </c>
      <c r="DK7" s="38">
        <v>8.51</v>
      </c>
      <c r="DL7" s="38">
        <v>12.21</v>
      </c>
      <c r="DM7" s="38">
        <v>15.64</v>
      </c>
      <c r="DN7" s="38" t="s">
        <v>101</v>
      </c>
      <c r="DO7" s="38">
        <v>25.61</v>
      </c>
      <c r="DP7" s="38">
        <v>26.13</v>
      </c>
      <c r="DQ7" s="38">
        <v>26.36</v>
      </c>
      <c r="DR7" s="38">
        <v>23.79</v>
      </c>
      <c r="DS7" s="38">
        <v>36.520000000000003</v>
      </c>
      <c r="DT7" s="38" t="s">
        <v>101</v>
      </c>
      <c r="DU7" s="38">
        <v>0</v>
      </c>
      <c r="DV7" s="38">
        <v>0</v>
      </c>
      <c r="DW7" s="38">
        <v>0</v>
      </c>
      <c r="DX7" s="38">
        <v>0</v>
      </c>
      <c r="DY7" s="38" t="s">
        <v>101</v>
      </c>
      <c r="DZ7" s="38">
        <v>1.07</v>
      </c>
      <c r="EA7" s="38">
        <v>1.03</v>
      </c>
      <c r="EB7" s="38">
        <v>1.43</v>
      </c>
      <c r="EC7" s="38">
        <v>1.22</v>
      </c>
      <c r="ED7" s="38">
        <v>5.72</v>
      </c>
      <c r="EE7" s="38" t="s">
        <v>101</v>
      </c>
      <c r="EF7" s="38">
        <v>0.1</v>
      </c>
      <c r="EG7" s="38">
        <v>0</v>
      </c>
      <c r="EH7" s="38">
        <v>0.03</v>
      </c>
      <c r="EI7" s="38">
        <v>0</v>
      </c>
      <c r="EJ7" s="38" t="s">
        <v>101</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dcterms:created xsi:type="dcterms:W3CDTF">2021-12-03T07:19:38Z</dcterms:created>
  <dcterms:modified xsi:type="dcterms:W3CDTF">2022-02-02T05:28:39Z</dcterms:modified>
  <cp:category/>
</cp:coreProperties>
</file>