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211.47.4\54\上下水道局\01　経営管理課\01 経営係\02 予算・決算\経営分析・補足調査\経営分析表\R4（R2年度決算）\提出用\"/>
    </mc:Choice>
  </mc:AlternateContent>
  <xr:revisionPtr revIDLastSave="0" documentId="13_ncr:1_{87DAEBBA-8014-4EBE-A5E6-3BA64C8F8BAF}" xr6:coauthVersionLast="45" xr6:coauthVersionMax="45" xr10:uidLastSave="{00000000-0000-0000-0000-000000000000}"/>
  <workbookProtection workbookAlgorithmName="SHA-512" workbookHashValue="bYJH2p2Sq84/kMBOVWI77DBi10xbC7N6NKRBmgltzIm64trqU7X2qZ9X+JZ6Tg4XfTUnW+16cYJjn6bLEK0HEA==" workbookSaltValue="tf56b/TeC5z6eyH1p9V+iQ=="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BB10" i="4"/>
  <c r="W10" i="4"/>
  <c r="P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<sst xmlns="http://schemas.openxmlformats.org/spreadsheetml/2006/main" count="228" uniqueCount="113">
  <si>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</si>
  <si>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</si>
  <si>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</si>
  <si>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</si>
  <si>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</si>
  <si>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</si>
  <si>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</si>
  <si>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</si>
  <si>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</si>
  <si>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</si>
  <si>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</si>
  <si>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</si>
  <si>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</si>
  <si>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</si>
  <si>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</si>
  <si>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</si>
  <si>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</si>
  <si>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</si>
  <si>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</si>
  <si>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</si>
  <si>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</si>
  <si>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</si>
  <si>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</si>
  <si>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</si>
  <si>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</si>
  <si>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</si>
  <si>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</si>
  <si>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</si>
  <si>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</si>
  <si>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</si>
  <si>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</si>
  <si>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</si>
  <si>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</si>
  <si>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</si>
  <si>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</si>
  <si>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</si>
  <si>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</si>
  <si>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</si>
  <si>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</si>
  <si>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</si>
  <si>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</si>
  <si>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</si>
  <si>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</si>
  <si>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</si>
  <si>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</si>
  <si>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</si>
  <si>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</si>
  <si>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</si>
  <si>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</si>
  <si>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</si>
  <si>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</si>
  <si>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</si>
  <si>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</si>
  <si>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</si>
  <si>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</si>
  <si>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</si>
  <si>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</si>
  <si>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</si>
  <si>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</si>
  <si>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</si>
  <si>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</si>
  <si>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</si>
  <si>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</si>
  <si>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</si>
  <si>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</si>
  <si>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</si>
  <si>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</si>
  <si>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</si>
  <si>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</si>
  <si>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</si>
  <si>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</si>
  <si>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</si>
  <si>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</si>
  <si>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</si>
  <si>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</si>
  <si>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</si>
  <si>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</si>
  <si>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</si>
  <si>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</si>
  <si>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</si>
  <si>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</si>
  <si>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</si>
  <si>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</si>
  <si>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</si>
  <si>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</si>
  <si>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</si>
  <si>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</si>
  <si>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</si>
  <si>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</si>
  <si>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</si>
  <si>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</si>
  <si>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</si>
  <si>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</si>
  <si>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</si>
  <si>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</si>
  <si>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</si>
  <si>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</si>
  <si>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</si>
  <si>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</si>
  <si>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</si>
  <si>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</si>
  <si>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</si>
  <si>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</si>
  <si>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</si>
  <si>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</si>
  <si>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</si>
  <si>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</si>
  <si>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</si>
  <si>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</si>
  <si>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</si>
  <si>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①簡水統合や施設更新に伴い、未償却資産残高が増加したことで、指標は低下しているが、水道事業基本計画に則った計画的かつ効率的な施設更新が必要である。
②簡水統合に伴い、法定耐用年数を超過した管路が増加したことに伴い増加している。現時点では、平均値よりも低い数値で推移しているが、今後更新時期を迎える管路が増加する事が考えられるため、水道事業基本計画に沿った計画的かつ効率的な管路更新を行うと共に、更なる費用削減等を行い、財源を確保していくことが求められる。
③依然として、管路更新が進んでいないため、今後は水道事業基本計画に則った計画的かつ効率的な管路更新を行う必要がある。</t>
    <rPh sb="1" eb="5">
      <t>カンスイトウゴウ</t>
    </rPh>
    <rPh sb="6" eb="8">
      <t>シセツ</t>
    </rPh>
    <rPh sb="8" eb="10">
      <t>コウシン</t>
    </rPh>
    <rPh sb="11" eb="12">
      <t>トモナ</t>
    </rPh>
    <rPh sb="14" eb="17">
      <t>ミショウキャク</t>
    </rPh>
    <rPh sb="17" eb="19">
      <t>シサン</t>
    </rPh>
    <rPh sb="19" eb="21">
      <t>ザンダカ</t>
    </rPh>
    <rPh sb="22" eb="24">
      <t>ゾウカ</t>
    </rPh>
    <rPh sb="30" eb="32">
      <t>シヒョウ</t>
    </rPh>
    <rPh sb="33" eb="35">
      <t>テイカ</t>
    </rPh>
    <rPh sb="75" eb="79">
      <t>カンスイトウゴウ</t>
    </rPh>
    <rPh sb="80" eb="81">
      <t>トモナ</t>
    </rPh>
    <rPh sb="83" eb="89">
      <t>ホウテイタイヨウネンスウ</t>
    </rPh>
    <rPh sb="90" eb="92">
      <t>チョウカ</t>
    </rPh>
    <rPh sb="94" eb="96">
      <t>カンロ</t>
    </rPh>
    <rPh sb="97" eb="99">
      <t>ゾウカ</t>
    </rPh>
    <rPh sb="104" eb="105">
      <t>トモナ</t>
    </rPh>
    <rPh sb="106" eb="108">
      <t>ゾウカ</t>
    </rPh>
    <rPh sb="113" eb="116">
      <t>ゲンジテン</t>
    </rPh>
    <rPh sb="165" eb="173">
      <t>スイドウジギョウキホンケイカク</t>
    </rPh>
    <rPh sb="174" eb="175">
      <t>ソ</t>
    </rPh>
    <rPh sb="249" eb="251">
      <t>コンゴ</t>
    </rPh>
    <rPh sb="252" eb="260">
      <t>スイドウジギョウキホンケイカク</t>
    </rPh>
    <rPh sb="261" eb="262">
      <t>ノット</t>
    </rPh>
    <rPh sb="278" eb="279">
      <t>オコナ</t>
    </rPh>
    <rPh sb="280" eb="282">
      <t>ヒツヨウ</t>
    </rPh>
    <phoneticPr fontId="4"/>
  </si>
  <si>
    <t>　令和2年4月1日に、旧簡易水道事業を統合したことで、数値が悪化した指標が多く、今後も、施設等の老朽化に伴う更新が、大きな負担となることが予想される。
　今後は、水道事業基本計画に則った施設の更新やダウンサイジングを実施することで、人口減少に伴う給水収益の減少に備えて、財源の確保に努める必要がある。</t>
    <rPh sb="1" eb="3">
      <t>レイワ</t>
    </rPh>
    <rPh sb="4" eb="5">
      <t>ネン</t>
    </rPh>
    <rPh sb="6" eb="7">
      <t>ガツ</t>
    </rPh>
    <rPh sb="8" eb="9">
      <t>ニチ</t>
    </rPh>
    <rPh sb="11" eb="18">
      <t>キュウカンイスイドウジギョウ</t>
    </rPh>
    <rPh sb="19" eb="21">
      <t>トウゴウ</t>
    </rPh>
    <rPh sb="27" eb="29">
      <t>スウチ</t>
    </rPh>
    <rPh sb="30" eb="32">
      <t>アッカ</t>
    </rPh>
    <rPh sb="34" eb="36">
      <t>シヒョウ</t>
    </rPh>
    <rPh sb="37" eb="38">
      <t>オオ</t>
    </rPh>
    <rPh sb="40" eb="42">
      <t>コンゴ</t>
    </rPh>
    <rPh sb="44" eb="46">
      <t>シセツ</t>
    </rPh>
    <rPh sb="46" eb="47">
      <t>トウ</t>
    </rPh>
    <rPh sb="48" eb="51">
      <t>ロウキュウカ</t>
    </rPh>
    <rPh sb="52" eb="53">
      <t>トモナ</t>
    </rPh>
    <rPh sb="54" eb="56">
      <t>コウシン</t>
    </rPh>
    <rPh sb="58" eb="59">
      <t>オオ</t>
    </rPh>
    <rPh sb="61" eb="63">
      <t>フタン</t>
    </rPh>
    <rPh sb="69" eb="71">
      <t>ヨソウ</t>
    </rPh>
    <rPh sb="77" eb="79">
      <t>コンゴ</t>
    </rPh>
    <rPh sb="81" eb="89">
      <t>スイドウジギョウキホンケイカク</t>
    </rPh>
    <rPh sb="90" eb="91">
      <t>ノット</t>
    </rPh>
    <rPh sb="93" eb="95">
      <t>シセツ</t>
    </rPh>
    <rPh sb="96" eb="98">
      <t>コウシン</t>
    </rPh>
    <rPh sb="108" eb="110">
      <t>ジッシ</t>
    </rPh>
    <rPh sb="116" eb="118">
      <t>ジンコウ</t>
    </rPh>
    <rPh sb="118" eb="120">
      <t>ゲンショウ</t>
    </rPh>
    <rPh sb="121" eb="122">
      <t>トモナ</t>
    </rPh>
    <rPh sb="123" eb="125">
      <t>キュウスイ</t>
    </rPh>
    <rPh sb="125" eb="127">
      <t>シュウエキ</t>
    </rPh>
    <rPh sb="128" eb="130">
      <t>ゲンショウ</t>
    </rPh>
    <rPh sb="131" eb="132">
      <t>ソナ</t>
    </rPh>
    <rPh sb="135" eb="137">
      <t>ザイゲン</t>
    </rPh>
    <rPh sb="138" eb="140">
      <t>カクホ</t>
    </rPh>
    <rPh sb="141" eb="142">
      <t>ツト</t>
    </rPh>
    <rPh sb="144" eb="146">
      <t>ヒツヨウ</t>
    </rPh>
    <phoneticPr fontId="4"/>
  </si>
  <si>
    <t>①100％を超えた数値となっているが、近年は低下傾向にあり、更なる費用削減を行っていく必要がある。
②累積欠損金は発生しておらず、概ね健全な経営状況であると考える。
③簡水統合したことで、流動負債の金額が大幅に増加し、流動比率を押し下げている。
④簡水統合したことで、企業債残高が大幅に増加し、当該指標の増加の原因となったが、今後も施設更新が予定されており、それに伴う企業債残高が増え数値が高くなっていくことが予想される。
⑤簡水統合したことで、100％を割り込むこととなった。今後は、水道料金の妥当性を検証し、適切な料金収入の確保を目指すとともに、更なる費用削減を行っていく必要がある。
⑥簡水統合し、費用が大幅に増加したことに伴い、数値が悪化した。今後は、更なる維持管理費の削減といった経常費用を抑える経営努力が必要と考える。
⑦凍結漏水等により、配水量が大幅に増加したことで、数値が高くなった。今後については、給水人口の減少を見据え、予定されている配水池の更新事業では、施設のダウンサイジング等を検討中である。
⑧凍結漏水等の影響を受け、数値が低下した。なお、今後も配水管等の漏水調査を実施し、有収率の向上に努める。</t>
    <rPh sb="19" eb="21">
      <t>キンネン</t>
    </rPh>
    <rPh sb="24" eb="26">
      <t>ケイコウ</t>
    </rPh>
    <rPh sb="65" eb="66">
      <t>オオム</t>
    </rPh>
    <rPh sb="67" eb="69">
      <t>ケンゼン</t>
    </rPh>
    <rPh sb="70" eb="72">
      <t>ケイエイ</t>
    </rPh>
    <rPh sb="72" eb="74">
      <t>ジョウキョウ</t>
    </rPh>
    <rPh sb="78" eb="79">
      <t>カンガ</t>
    </rPh>
    <rPh sb="84" eb="86">
      <t>カンスイ</t>
    </rPh>
    <rPh sb="86" eb="88">
      <t>トウゴウ</t>
    </rPh>
    <rPh sb="94" eb="96">
      <t>リュウドウ</t>
    </rPh>
    <rPh sb="96" eb="98">
      <t>フサイ</t>
    </rPh>
    <rPh sb="99" eb="101">
      <t>キンガク</t>
    </rPh>
    <rPh sb="102" eb="104">
      <t>オオハバ</t>
    </rPh>
    <rPh sb="105" eb="107">
      <t>ゾウカ</t>
    </rPh>
    <rPh sb="109" eb="111">
      <t>リュウドウ</t>
    </rPh>
    <rPh sb="111" eb="113">
      <t>ヒリツ</t>
    </rPh>
    <rPh sb="114" eb="115">
      <t>オ</t>
    </rPh>
    <rPh sb="116" eb="117">
      <t>サ</t>
    </rPh>
    <rPh sb="124" eb="126">
      <t>カンスイ</t>
    </rPh>
    <rPh sb="126" eb="128">
      <t>トウゴウ</t>
    </rPh>
    <rPh sb="134" eb="136">
      <t>キギョウ</t>
    </rPh>
    <rPh sb="136" eb="137">
      <t>サイ</t>
    </rPh>
    <rPh sb="137" eb="139">
      <t>ザンダカ</t>
    </rPh>
    <rPh sb="140" eb="142">
      <t>オオハバ</t>
    </rPh>
    <rPh sb="143" eb="145">
      <t>ゾウカ</t>
    </rPh>
    <rPh sb="147" eb="149">
      <t>トウガイ</t>
    </rPh>
    <rPh sb="149" eb="151">
      <t>シヒョウ</t>
    </rPh>
    <rPh sb="152" eb="154">
      <t>ゾウカ</t>
    </rPh>
    <rPh sb="155" eb="157">
      <t>ゲンイン</t>
    </rPh>
    <rPh sb="163" eb="165">
      <t>コンゴ</t>
    </rPh>
    <rPh sb="171" eb="173">
      <t>ヨテイ</t>
    </rPh>
    <rPh sb="213" eb="215">
      <t>カンスイ</t>
    </rPh>
    <rPh sb="228" eb="229">
      <t>ワ</t>
    </rPh>
    <rPh sb="230" eb="231">
      <t>コ</t>
    </rPh>
    <rPh sb="239" eb="241">
      <t>コンゴ</t>
    </rPh>
    <rPh sb="243" eb="245">
      <t>スイドウ</t>
    </rPh>
    <rPh sb="245" eb="247">
      <t>リョウキン</t>
    </rPh>
    <rPh sb="248" eb="251">
      <t>ダトウセイ</t>
    </rPh>
    <rPh sb="252" eb="254">
      <t>ケンショウ</t>
    </rPh>
    <rPh sb="256" eb="258">
      <t>テキセツ</t>
    </rPh>
    <rPh sb="259" eb="261">
      <t>リョウキン</t>
    </rPh>
    <rPh sb="261" eb="263">
      <t>シュウニュウ</t>
    </rPh>
    <rPh sb="264" eb="266">
      <t>カクホ</t>
    </rPh>
    <rPh sb="267" eb="269">
      <t>メザ</t>
    </rPh>
    <rPh sb="275" eb="276">
      <t>サラ</t>
    </rPh>
    <rPh sb="278" eb="280">
      <t>ヒヨウ</t>
    </rPh>
    <rPh sb="280" eb="282">
      <t>サクゲン</t>
    </rPh>
    <rPh sb="283" eb="284">
      <t>オコナ</t>
    </rPh>
    <rPh sb="288" eb="290">
      <t>ヒツヨウ</t>
    </rPh>
    <rPh sb="296" eb="298">
      <t>カンスイ</t>
    </rPh>
    <rPh sb="302" eb="304">
      <t>ヒヨウ</t>
    </rPh>
    <rPh sb="305" eb="307">
      <t>オオハバ</t>
    </rPh>
    <rPh sb="308" eb="310">
      <t>ゾウカ</t>
    </rPh>
    <rPh sb="315" eb="316">
      <t>トモナ</t>
    </rPh>
    <rPh sb="318" eb="320">
      <t>スウチ</t>
    </rPh>
    <rPh sb="321" eb="323">
      <t>アッカ</t>
    </rPh>
    <rPh sb="326" eb="328">
      <t>コンゴ</t>
    </rPh>
    <rPh sb="330" eb="331">
      <t>サラ</t>
    </rPh>
    <rPh sb="333" eb="335">
      <t>イジ</t>
    </rPh>
    <rPh sb="335" eb="338">
      <t>カンリヒ</t>
    </rPh>
    <rPh sb="339" eb="341">
      <t>サクゲン</t>
    </rPh>
    <rPh sb="345" eb="347">
      <t>ケイジョウ</t>
    </rPh>
    <rPh sb="347" eb="349">
      <t>ヒヨウ</t>
    </rPh>
    <rPh sb="350" eb="351">
      <t>オサ</t>
    </rPh>
    <rPh sb="358" eb="360">
      <t>ヒツヨウ</t>
    </rPh>
    <rPh sb="361" eb="362">
      <t>カンガ</t>
    </rPh>
    <rPh sb="367" eb="369">
      <t>トウケツ</t>
    </rPh>
    <rPh sb="369" eb="371">
      <t>ロウスイ</t>
    </rPh>
    <rPh sb="371" eb="372">
      <t>トウ</t>
    </rPh>
    <rPh sb="376" eb="378">
      <t>ハイスイ</t>
    </rPh>
    <rPh sb="378" eb="379">
      <t>リョウ</t>
    </rPh>
    <rPh sb="380" eb="382">
      <t>オオハバ</t>
    </rPh>
    <rPh sb="383" eb="385">
      <t>ゾウカ</t>
    </rPh>
    <rPh sb="391" eb="393">
      <t>スウチ</t>
    </rPh>
    <rPh sb="394" eb="395">
      <t>タカ</t>
    </rPh>
    <rPh sb="431" eb="433">
      <t>コウシン</t>
    </rPh>
    <rPh sb="449" eb="450">
      <t>トウ</t>
    </rPh>
    <rPh sb="453" eb="454">
      <t>チュウ</t>
    </rPh>
    <rPh sb="460" eb="462">
      <t>トウケツ</t>
    </rPh>
    <rPh sb="462" eb="464">
      <t>ロウスイ</t>
    </rPh>
    <rPh sb="464" eb="465">
      <t>トウ</t>
    </rPh>
    <rPh sb="466" eb="468">
      <t>エイキョウ</t>
    </rPh>
    <rPh sb="469" eb="470">
      <t>ウ</t>
    </rPh>
    <rPh sb="472" eb="474">
      <t>スウチ</t>
    </rPh>
    <rPh sb="475" eb="477">
      <t>テイカ</t>
    </rPh>
    <rPh sb="483" eb="485">
      <t>コンゴ</t>
    </rPh>
    <rPh sb="486" eb="489">
      <t>ハイスイカン</t>
    </rPh>
    <rPh sb="489" eb="490">
      <t>トウ</t>
    </rPh>
    <rPh sb="491" eb="493">
      <t>ロウスイ</t>
    </rPh>
    <rPh sb="493" eb="495">
      <t>チョウサ</t>
    </rPh>
    <rPh sb="496" eb="49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</si>
</sst>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0" xfId="0" applyFont="1" applyFill="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0.79</c:v>
                </c:pt>
                <c:pt idx="1">
                  <c:v>1.84</c:v>
                </c:pt>
                <c:pt idx="2">
                  <c:v>0.69</c:v>
                </c:pt>
                <c:pt idx="3">
                  <c:v>0.91</c:v>
                </c:pt>
                <c:pt idx="4">
                  <c:v>0.55000000000000004</c:v>
                </c:pt>
              </c:numCache>
            </c:numRef>
          </c:val>
          <c:extLst>
            <c:ext xmlns:c16="http://schemas.microsoft.com/office/drawing/2014/chart" uri="{C3380CC4-5D6E-409C-BE32-E72D297353CC}">
              <c16:uniqueId val="{00000000-A5C3-440A-A1CD-4A44220631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A5C3-440A-A1CD-4A44220631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55.69</c:v>
                </c:pt>
                <c:pt idx="1">
                  <c:v>57.84</c:v>
                </c:pt>
                <c:pt idx="2">
                  <c:v>56.73</c:v>
                </c:pt>
                <c:pt idx="3">
                  <c:v>56.12</c:v>
                </c:pt>
                <c:pt idx="4">
                  <c:v>60.4</c:v>
                </c:pt>
              </c:numCache>
            </c:numRef>
          </c:val>
          <c:extLst>
            <c:ext xmlns:c16="http://schemas.microsoft.com/office/drawing/2014/chart" uri="{C3380CC4-5D6E-409C-BE32-E72D297353CC}">
              <c16:uniqueId val="{00000000-2AE3-414E-BCCA-F21A41C5ED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2AE3-414E-BCCA-F21A41C5ED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91.56</c:v>
                </c:pt>
                <c:pt idx="1">
                  <c:v>86.86</c:v>
                </c:pt>
                <c:pt idx="2">
                  <c:v>89</c:v>
                </c:pt>
                <c:pt idx="3">
                  <c:v>89.56</c:v>
                </c:pt>
                <c:pt idx="4">
                  <c:v>84.38</c:v>
                </c:pt>
              </c:numCache>
            </c:numRef>
          </c:val>
          <c:extLst>
            <c:ext xmlns:c16="http://schemas.microsoft.com/office/drawing/2014/chart" uri="{C3380CC4-5D6E-409C-BE32-E72D297353CC}">
              <c16:uniqueId val="{00000000-E566-4D76-904D-261A97510D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E566-4D76-904D-261A97510D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120.5</c:v>
                </c:pt>
                <c:pt idx="1">
                  <c:v>115.55</c:v>
                </c:pt>
                <c:pt idx="2">
                  <c:v>117.92</c:v>
                </c:pt>
                <c:pt idx="3">
                  <c:v>112.65</c:v>
                </c:pt>
                <c:pt idx="4">
                  <c:v>109.2</c:v>
                </c:pt>
              </c:numCache>
            </c:numRef>
          </c:val>
          <c:extLst>
            <c:ext xmlns:c16="http://schemas.microsoft.com/office/drawing/2014/chart" uri="{C3380CC4-5D6E-409C-BE32-E72D297353CC}">
              <c16:uniqueId val="{00000000-3988-458C-8624-E04C6782A6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3988-458C-8624-E04C6782A6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41.59</c:v>
                </c:pt>
                <c:pt idx="1">
                  <c:v>43.43</c:v>
                </c:pt>
                <c:pt idx="2">
                  <c:v>45.45</c:v>
                </c:pt>
                <c:pt idx="3">
                  <c:v>47.08</c:v>
                </c:pt>
                <c:pt idx="4">
                  <c:v>39.869999999999997</c:v>
                </c:pt>
              </c:numCache>
            </c:numRef>
          </c:val>
          <c:extLst>
            <c:ext xmlns:c16="http://schemas.microsoft.com/office/drawing/2014/chart" uri="{C3380CC4-5D6E-409C-BE32-E72D297353CC}">
              <c16:uniqueId val="{00000000-634C-4BD5-9075-5D38F4D88B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634C-4BD5-9075-5D38F4D88B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6.85</c:v>
                </c:pt>
                <c:pt idx="1">
                  <c:v>7.23</c:v>
                </c:pt>
                <c:pt idx="2">
                  <c:v>8.2200000000000006</c:v>
                </c:pt>
                <c:pt idx="3">
                  <c:v>8.52</c:v>
                </c:pt>
                <c:pt idx="4">
                  <c:v>11.46</c:v>
                </c:pt>
              </c:numCache>
            </c:numRef>
          </c:val>
          <c:extLst>
            <c:ext xmlns:c16="http://schemas.microsoft.com/office/drawing/2014/chart" uri="{C3380CC4-5D6E-409C-BE32-E72D297353CC}">
              <c16:uniqueId val="{00000000-575D-40E2-A11E-2B5909D989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575D-40E2-A11E-2B5909D989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D8-4BA8-AA7B-63D8C86821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C2D8-4BA8-AA7B-63D8C86821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493.67</c:v>
                </c:pt>
                <c:pt idx="1">
                  <c:v>607.41999999999996</c:v>
                </c:pt>
                <c:pt idx="2">
                  <c:v>611.20000000000005</c:v>
                </c:pt>
                <c:pt idx="3">
                  <c:v>572.16</c:v>
                </c:pt>
                <c:pt idx="4">
                  <c:v>401.29</c:v>
                </c:pt>
              </c:numCache>
            </c:numRef>
          </c:val>
          <c:extLst>
            <c:ext xmlns:c16="http://schemas.microsoft.com/office/drawing/2014/chart" uri="{C3380CC4-5D6E-409C-BE32-E72D297353CC}">
              <c16:uniqueId val="{00000000-0178-42AC-8938-9EC0AE870A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0178-42AC-8938-9EC0AE870A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475.44</c:v>
                </c:pt>
                <c:pt idx="1">
                  <c:v>467.39</c:v>
                </c:pt>
                <c:pt idx="2">
                  <c:v>449.49</c:v>
                </c:pt>
                <c:pt idx="3">
                  <c:v>439.69</c:v>
                </c:pt>
                <c:pt idx="4">
                  <c:v>552.61</c:v>
                </c:pt>
              </c:numCache>
            </c:numRef>
          </c:val>
          <c:extLst>
            <c:ext xmlns:c16="http://schemas.microsoft.com/office/drawing/2014/chart" uri="{C3380CC4-5D6E-409C-BE32-E72D297353CC}">
              <c16:uniqueId val="{00000000-E453-43BD-B9A5-6F6F925AB7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E453-43BD-B9A5-6F6F925AB7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111.67</c:v>
                </c:pt>
                <c:pt idx="1">
                  <c:v>108.85</c:v>
                </c:pt>
                <c:pt idx="2">
                  <c:v>113.52</c:v>
                </c:pt>
                <c:pt idx="3">
                  <c:v>104.09</c:v>
                </c:pt>
                <c:pt idx="4">
                  <c:v>87</c:v>
                </c:pt>
              </c:numCache>
            </c:numRef>
          </c:val>
          <c:extLst>
            <c:ext xmlns:c16="http://schemas.microsoft.com/office/drawing/2014/chart" uri="{C3380CC4-5D6E-409C-BE32-E72D297353CC}">
              <c16:uniqueId val="{00000000-7747-4A1C-915D-34951ADCF8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7747-4A1C-915D-34951ADCF8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144.71</c:v>
                </c:pt>
                <c:pt idx="1">
                  <c:v>148.36000000000001</c:v>
                </c:pt>
                <c:pt idx="2">
                  <c:v>142.18</c:v>
                </c:pt>
                <c:pt idx="3">
                  <c:v>153.97999999999999</c:v>
                </c:pt>
                <c:pt idx="4">
                  <c:v>182.24</c:v>
                </c:pt>
              </c:numCache>
            </c:numRef>
          </c:val>
          <c:extLst>
            <c:ext xmlns:c16="http://schemas.microsoft.com/office/drawing/2014/chart" uri="{C3380CC4-5D6E-409C-BE32-E72D297353CC}">
              <c16:uniqueId val="{00000000-64FE-473C-9B65-FAF88E71BA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64FE-473C-9B65-FAF88E71BA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22" zoomScaleNormal="100" workbookViewId="0">
      <selection activeCell="AU36" sqref="AU3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大分県　日田市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A5</v>
      </c>
      <c r="X8" s="89"/>
      <c r="Y8" s="89"/>
      <c r="Z8" s="89"/>
      <c r="AA8" s="89"/>
      <c r="AB8" s="89"/>
      <c r="AC8" s="89"/>
      <c r="AD8" s="89" t="str">
        <f>データ!$M$6</f>
        <v>非設置</v>
      </c>
      <c r="AE8" s="89"/>
      <c r="AF8" s="89"/>
      <c r="AG8" s="89"/>
      <c r="AH8" s="89"/>
      <c r="AI8" s="89"/>
      <c r="AJ8" s="89"/>
      <c r="AK8" s="4"/>
      <c r="AL8" s="77">
        <f>データ!$R$6</f>
        <v>63994</v>
      </c>
      <c r="AM8" s="77"/>
      <c r="AN8" s="77"/>
      <c r="AO8" s="77"/>
      <c r="AP8" s="77"/>
      <c r="AQ8" s="77"/>
      <c r="AR8" s="77"/>
      <c r="AS8" s="77"/>
      <c r="AT8" s="73">
        <f>データ!$S$6</f>
        <v>666.03</v>
      </c>
      <c r="AU8" s="74"/>
      <c r="AV8" s="74"/>
      <c r="AW8" s="74"/>
      <c r="AX8" s="74"/>
      <c r="AY8" s="74"/>
      <c r="AZ8" s="74"/>
      <c r="BA8" s="74"/>
      <c r="BB8" s="76">
        <f>データ!$T$6</f>
        <v>96.08</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63.4</v>
      </c>
      <c r="J10" s="74"/>
      <c r="K10" s="74"/>
      <c r="L10" s="74"/>
      <c r="M10" s="74"/>
      <c r="N10" s="74"/>
      <c r="O10" s="75"/>
      <c r="P10" s="76">
        <f>データ!$P$6</f>
        <v>77.319999999999993</v>
      </c>
      <c r="Q10" s="76"/>
      <c r="R10" s="76"/>
      <c r="S10" s="76"/>
      <c r="T10" s="76"/>
      <c r="U10" s="76"/>
      <c r="V10" s="76"/>
      <c r="W10" s="77">
        <f>データ!$Q$6</f>
        <v>3160</v>
      </c>
      <c r="X10" s="77"/>
      <c r="Y10" s="77"/>
      <c r="Z10" s="77"/>
      <c r="AA10" s="77"/>
      <c r="AB10" s="77"/>
      <c r="AC10" s="77"/>
      <c r="AD10" s="2"/>
      <c r="AE10" s="2"/>
      <c r="AF10" s="2"/>
      <c r="AG10" s="2"/>
      <c r="AH10" s="4"/>
      <c r="AI10" s="4"/>
      <c r="AJ10" s="4"/>
      <c r="AK10" s="4"/>
      <c r="AL10" s="77">
        <f>データ!$U$6</f>
        <v>49050</v>
      </c>
      <c r="AM10" s="77"/>
      <c r="AN10" s="77"/>
      <c r="AO10" s="77"/>
      <c r="AP10" s="77"/>
      <c r="AQ10" s="77"/>
      <c r="AR10" s="77"/>
      <c r="AS10" s="77"/>
      <c r="AT10" s="73">
        <f>データ!$V$6</f>
        <v>76.599999999999994</v>
      </c>
      <c r="AU10" s="74"/>
      <c r="AV10" s="74"/>
      <c r="AW10" s="74"/>
      <c r="AX10" s="74"/>
      <c r="AY10" s="74"/>
      <c r="AZ10" s="74"/>
      <c r="BA10" s="74"/>
      <c r="BB10" s="76">
        <f>データ!$W$6</f>
        <v>640.34</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txyumKU3JK3I4gKRtKwcPMM2acxA+dAODv5O4RS2Amh7CaH/kGPHS2CGMA8bcjXLsAXrIT5HrX5rP6T1WXzww==" saltValue="bORFTl0z1PyP7ounttBK0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442046</v>
      </c>
      <c r="D6" s="34">
        <f t="shared" si="3"/>
        <v>46</v>
      </c>
      <c r="E6" s="34">
        <f t="shared" si="3"/>
        <v>1</v>
      </c>
      <c r="F6" s="34">
        <f t="shared" si="3"/>
        <v>0</v>
      </c>
      <c r="G6" s="34">
        <f t="shared" si="3"/>
        <v>1</v>
      </c>
      <c r="H6" s="34" t="str">
        <f t="shared" si="3"/>
        <v>大分県　日田市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63.4</v>
      </c>
      <c r="P6" s="35">
        <f t="shared" si="3"/>
        <v>77.319999999999993</v>
      </c>
      <c r="Q6" s="35">
        <f t="shared" si="3"/>
        <v>3160</v>
      </c>
      <c r="R6" s="35">
        <f t="shared" si="3"/>
        <v>63994</v>
      </c>
      <c r="S6" s="35">
        <f t="shared" si="3"/>
        <v>666.03</v>
      </c>
      <c r="T6" s="35">
        <f t="shared" si="3"/>
        <v>96.08</v>
      </c>
      <c r="U6" s="35">
        <f t="shared" si="3"/>
        <v>49050</v>
      </c>
      <c r="V6" s="35">
        <f t="shared" si="3"/>
        <v>76.599999999999994</v>
      </c>
      <c r="W6" s="35">
        <f t="shared" si="3"/>
        <v>640.34</v>
      </c>
      <c r="X6" s="36">
        <f>IF(X7="",NA(),X7)</f>
        <v>120.5</v>
      </c>
      <c r="Y6" s="36">
        <f t="shared" ref="Y6:AG6" si="4">IF(Y7="",NA(),Y7)</f>
        <v>115.55</v>
      </c>
      <c r="Z6" s="36">
        <f t="shared" si="4"/>
        <v>117.92</v>
      </c>
      <c r="AA6" s="36">
        <f t="shared" si="4"/>
        <v>112.65</v>
      </c>
      <c r="AB6" s="36">
        <f t="shared" si="4"/>
        <v>109.2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493.67</v>
      </c>
      <c r="AU6" s="36">
        <f t="shared" ref="AU6:BC6" si="6">IF(AU7="",NA(),AU7)</f>
        <v>607.41999999999996</v>
      </c>
      <c r="AV6" s="36">
        <f t="shared" si="6"/>
        <v>611.20000000000005</v>
      </c>
      <c r="AW6" s="36">
        <f t="shared" si="6"/>
        <v>572.16</v>
      </c>
      <c r="AX6" s="36">
        <f t="shared" si="6"/>
        <v>401.29</v>
      </c>
      <c r="AY6" s="36">
        <f t="shared" si="6"/>
        <v>377.63</v>
      </c>
      <c r="AZ6" s="36">
        <f t="shared" si="6"/>
        <v>357.34</v>
      </c>
      <c r="BA6" s="36">
        <f t="shared" si="6"/>
        <v>366.03</v>
      </c>
      <c r="BB6" s="36">
        <f t="shared" si="6"/>
        <v>365.18</v>
      </c>
      <c r="BC6" s="36">
        <f t="shared" si="6"/>
        <v>327.77</v>
      </c>
      <c r="BD6" s="35" t="str">
        <f>IF(BD7="","",IF(BD7="-","【-】","【"&amp;SUBSTITUTE(TEXT(BD7,"#,##0.00"),"-","△")&amp;"】"))</f>
        <v>【260.31】</v>
      </c>
      <c r="BE6" s="36">
        <f>IF(BE7="",NA(),BE7)</f>
        <v>475.44</v>
      </c>
      <c r="BF6" s="36">
        <f t="shared" ref="BF6:BN6" si="7">IF(BF7="",NA(),BF7)</f>
        <v>467.39</v>
      </c>
      <c r="BG6" s="36">
        <f t="shared" si="7"/>
        <v>449.49</v>
      </c>
      <c r="BH6" s="36">
        <f t="shared" si="7"/>
        <v>439.69</v>
      </c>
      <c r="BI6" s="36">
        <f t="shared" si="7"/>
        <v>552.61</v>
      </c>
      <c r="BJ6" s="36">
        <f t="shared" si="7"/>
        <v>364.71</v>
      </c>
      <c r="BK6" s="36">
        <f t="shared" si="7"/>
        <v>373.69</v>
      </c>
      <c r="BL6" s="36">
        <f t="shared" si="7"/>
        <v>370.12</v>
      </c>
      <c r="BM6" s="36">
        <f t="shared" si="7"/>
        <v>371.65</v>
      </c>
      <c r="BN6" s="36">
        <f t="shared" si="7"/>
        <v>397.1</v>
      </c>
      <c r="BO6" s="35" t="str">
        <f>IF(BO7="","",IF(BO7="-","【-】","【"&amp;SUBSTITUTE(TEXT(BO7,"#,##0.00"),"-","△")&amp;"】"))</f>
        <v>【275.67】</v>
      </c>
      <c r="BP6" s="36">
        <f>IF(BP7="",NA(),BP7)</f>
        <v>111.67</v>
      </c>
      <c r="BQ6" s="36">
        <f t="shared" ref="BQ6:BY6" si="8">IF(BQ7="",NA(),BQ7)</f>
        <v>108.85</v>
      </c>
      <c r="BR6" s="36">
        <f t="shared" si="8"/>
        <v>113.52</v>
      </c>
      <c r="BS6" s="36">
        <f t="shared" si="8"/>
        <v>104.09</v>
      </c>
      <c r="BT6" s="36">
        <f t="shared" si="8"/>
        <v>87</v>
      </c>
      <c r="BU6" s="36">
        <f t="shared" si="8"/>
        <v>100.65</v>
      </c>
      <c r="BV6" s="36">
        <f t="shared" si="8"/>
        <v>99.87</v>
      </c>
      <c r="BW6" s="36">
        <f t="shared" si="8"/>
        <v>100.42</v>
      </c>
      <c r="BX6" s="36">
        <f t="shared" si="8"/>
        <v>98.77</v>
      </c>
      <c r="BY6" s="36">
        <f t="shared" si="8"/>
        <v>95.79</v>
      </c>
      <c r="BZ6" s="35" t="str">
        <f>IF(BZ7="","",IF(BZ7="-","【-】","【"&amp;SUBSTITUTE(TEXT(BZ7,"#,##0.00"),"-","△")&amp;"】"))</f>
        <v>【100.05】</v>
      </c>
      <c r="CA6" s="36">
        <f>IF(CA7="",NA(),CA7)</f>
        <v>144.71</v>
      </c>
      <c r="CB6" s="36">
        <f t="shared" ref="CB6:CJ6" si="9">IF(CB7="",NA(),CB7)</f>
        <v>148.36000000000001</v>
      </c>
      <c r="CC6" s="36">
        <f t="shared" si="9"/>
        <v>142.18</v>
      </c>
      <c r="CD6" s="36">
        <f t="shared" si="9"/>
        <v>153.97999999999999</v>
      </c>
      <c r="CE6" s="36">
        <f t="shared" si="9"/>
        <v>182.24</v>
      </c>
      <c r="CF6" s="36">
        <f t="shared" si="9"/>
        <v>170.19</v>
      </c>
      <c r="CG6" s="36">
        <f t="shared" si="9"/>
        <v>171.81</v>
      </c>
      <c r="CH6" s="36">
        <f t="shared" si="9"/>
        <v>171.67</v>
      </c>
      <c r="CI6" s="36">
        <f t="shared" si="9"/>
        <v>173.67</v>
      </c>
      <c r="CJ6" s="36">
        <f t="shared" si="9"/>
        <v>171.13</v>
      </c>
      <c r="CK6" s="35" t="str">
        <f>IF(CK7="","",IF(CK7="-","【-】","【"&amp;SUBSTITUTE(TEXT(CK7,"#,##0.00"),"-","△")&amp;"】"))</f>
        <v>【166.40】</v>
      </c>
      <c r="CL6" s="36">
        <f>IF(CL7="",NA(),CL7)</f>
        <v>55.69</v>
      </c>
      <c r="CM6" s="36">
        <f t="shared" ref="CM6:CU6" si="10">IF(CM7="",NA(),CM7)</f>
        <v>57.84</v>
      </c>
      <c r="CN6" s="36">
        <f t="shared" si="10"/>
        <v>56.73</v>
      </c>
      <c r="CO6" s="36">
        <f t="shared" si="10"/>
        <v>56.12</v>
      </c>
      <c r="CP6" s="36">
        <f t="shared" si="10"/>
        <v>60.4</v>
      </c>
      <c r="CQ6" s="36">
        <f t="shared" si="10"/>
        <v>59.01</v>
      </c>
      <c r="CR6" s="36">
        <f t="shared" si="10"/>
        <v>60.03</v>
      </c>
      <c r="CS6" s="36">
        <f t="shared" si="10"/>
        <v>59.74</v>
      </c>
      <c r="CT6" s="36">
        <f t="shared" si="10"/>
        <v>59.67</v>
      </c>
      <c r="CU6" s="36">
        <f t="shared" si="10"/>
        <v>60.12</v>
      </c>
      <c r="CV6" s="35" t="str">
        <f>IF(CV7="","",IF(CV7="-","【-】","【"&amp;SUBSTITUTE(TEXT(CV7,"#,##0.00"),"-","△")&amp;"】"))</f>
        <v>【60.69】</v>
      </c>
      <c r="CW6" s="36">
        <f>IF(CW7="",NA(),CW7)</f>
        <v>91.56</v>
      </c>
      <c r="CX6" s="36">
        <f t="shared" ref="CX6:DF6" si="11">IF(CX7="",NA(),CX7)</f>
        <v>86.86</v>
      </c>
      <c r="CY6" s="36">
        <f t="shared" si="11"/>
        <v>89</v>
      </c>
      <c r="CZ6" s="36">
        <f t="shared" si="11"/>
        <v>89.56</v>
      </c>
      <c r="DA6" s="36">
        <f t="shared" si="11"/>
        <v>84.38</v>
      </c>
      <c r="DB6" s="36">
        <f t="shared" si="11"/>
        <v>85.37</v>
      </c>
      <c r="DC6" s="36">
        <f t="shared" si="11"/>
        <v>84.81</v>
      </c>
      <c r="DD6" s="36">
        <f t="shared" si="11"/>
        <v>84.8</v>
      </c>
      <c r="DE6" s="36">
        <f t="shared" si="11"/>
        <v>84.6</v>
      </c>
      <c r="DF6" s="36">
        <f t="shared" si="11"/>
        <v>84.24</v>
      </c>
      <c r="DG6" s="35" t="str">
        <f>IF(DG7="","",IF(DG7="-","【-】","【"&amp;SUBSTITUTE(TEXT(DG7,"#,##0.00"),"-","△")&amp;"】"))</f>
        <v>【89.82】</v>
      </c>
      <c r="DH6" s="36">
        <f>IF(DH7="",NA(),DH7)</f>
        <v>41.59</v>
      </c>
      <c r="DI6" s="36">
        <f t="shared" ref="DI6:DQ6" si="12">IF(DI7="",NA(),DI7)</f>
        <v>43.43</v>
      </c>
      <c r="DJ6" s="36">
        <f t="shared" si="12"/>
        <v>45.45</v>
      </c>
      <c r="DK6" s="36">
        <f t="shared" si="12"/>
        <v>47.08</v>
      </c>
      <c r="DL6" s="36">
        <f t="shared" si="12"/>
        <v>39.869999999999997</v>
      </c>
      <c r="DM6" s="36">
        <f t="shared" si="12"/>
        <v>46.9</v>
      </c>
      <c r="DN6" s="36">
        <f t="shared" si="12"/>
        <v>47.28</v>
      </c>
      <c r="DO6" s="36">
        <f t="shared" si="12"/>
        <v>47.66</v>
      </c>
      <c r="DP6" s="36">
        <f t="shared" si="12"/>
        <v>48.17</v>
      </c>
      <c r="DQ6" s="36">
        <f t="shared" si="12"/>
        <v>48.83</v>
      </c>
      <c r="DR6" s="35" t="str">
        <f>IF(DR7="","",IF(DR7="-","【-】","【"&amp;SUBSTITUTE(TEXT(DR7,"#,##0.00"),"-","△")&amp;"】"))</f>
        <v>【50.19】</v>
      </c>
      <c r="DS6" s="36">
        <f>IF(DS7="",NA(),DS7)</f>
        <v>6.85</v>
      </c>
      <c r="DT6" s="36">
        <f t="shared" ref="DT6:EB6" si="13">IF(DT7="",NA(),DT7)</f>
        <v>7.23</v>
      </c>
      <c r="DU6" s="36">
        <f t="shared" si="13"/>
        <v>8.2200000000000006</v>
      </c>
      <c r="DV6" s="36">
        <f t="shared" si="13"/>
        <v>8.52</v>
      </c>
      <c r="DW6" s="36">
        <f t="shared" si="13"/>
        <v>11.46</v>
      </c>
      <c r="DX6" s="36">
        <f t="shared" si="13"/>
        <v>12.03</v>
      </c>
      <c r="DY6" s="36">
        <f t="shared" si="13"/>
        <v>12.19</v>
      </c>
      <c r="DZ6" s="36">
        <f t="shared" si="13"/>
        <v>15.1</v>
      </c>
      <c r="EA6" s="36">
        <f t="shared" si="13"/>
        <v>17.12</v>
      </c>
      <c r="EB6" s="36">
        <f t="shared" si="13"/>
        <v>18.18</v>
      </c>
      <c r="EC6" s="35" t="str">
        <f>IF(EC7="","",IF(EC7="-","【-】","【"&amp;SUBSTITUTE(TEXT(EC7,"#,##0.00"),"-","△")&amp;"】"))</f>
        <v>【20.63】</v>
      </c>
      <c r="ED6" s="36">
        <f>IF(ED7="",NA(),ED7)</f>
        <v>0.79</v>
      </c>
      <c r="EE6" s="36">
        <f t="shared" ref="EE6:EM6" si="14">IF(EE7="",NA(),EE7)</f>
        <v>1.84</v>
      </c>
      <c r="EF6" s="36">
        <f t="shared" si="14"/>
        <v>0.69</v>
      </c>
      <c r="EG6" s="36">
        <f t="shared" si="14"/>
        <v>0.91</v>
      </c>
      <c r="EH6" s="36">
        <f t="shared" si="14"/>
        <v>0.55000000000000004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442046</v>
      </c>
      <c r="D7" s="38">
        <v>46</v>
      </c>
      <c r="E7" s="38">
        <v>1</v>
      </c>
      <c r="F7" s="38">
        <v>0</v>
      </c>
      <c r="G7" s="38">
        <v>1</v>
      </c>
      <c r="H7" s="38" t="s">
        <v>93</v>
      </c>
      <c r="I7" s="38" t="s">
        <v>94</v>
      </c>
      <c r="J7" s="38" t="s">
        <v>95</v>
      </c>
      <c r="K7" s="38" t="s">
        <v>96</v>
      </c>
      <c r="L7" s="38" t="s">
        <v>97</v>
      </c>
      <c r="M7" s="38" t="s">
        <v>98</v>
      </c>
      <c r="N7" s="39" t="s">
        <v>99</v>
      </c>
      <c r="O7" s="39">
        <v>63.4</v>
      </c>
      <c r="P7" s="39">
        <v>77.319999999999993</v>
      </c>
      <c r="Q7" s="39">
        <v>3160</v>
      </c>
      <c r="R7" s="39">
        <v>63994</v>
      </c>
      <c r="S7" s="39">
        <v>666.03</v>
      </c>
      <c r="T7" s="39">
        <v>96.08</v>
      </c>
      <c r="U7" s="39">
        <v>49050</v>
      </c>
      <c r="V7" s="39">
        <v>76.599999999999994</v>
      </c>
      <c r="W7" s="39">
        <v>640.34</v>
      </c>
      <c r="X7" s="39">
        <v>120.5</v>
      </c>
      <c r="Y7" s="39">
        <v>115.55</v>
      </c>
      <c r="Z7" s="39">
        <v>117.92</v>
      </c>
      <c r="AA7" s="39">
        <v>112.65</v>
      </c>
      <c r="AB7" s="39">
        <v>109.2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493.67</v>
      </c>
      <c r="AU7" s="39">
        <v>607.41999999999996</v>
      </c>
      <c r="AV7" s="39">
        <v>611.20000000000005</v>
      </c>
      <c r="AW7" s="39">
        <v>572.16</v>
      </c>
      <c r="AX7" s="39">
        <v>401.29</v>
      </c>
      <c r="AY7" s="39">
        <v>377.63</v>
      </c>
      <c r="AZ7" s="39">
        <v>357.34</v>
      </c>
      <c r="BA7" s="39">
        <v>366.03</v>
      </c>
      <c r="BB7" s="39">
        <v>365.18</v>
      </c>
      <c r="BC7" s="39">
        <v>327.77</v>
      </c>
      <c r="BD7" s="39">
        <v>260.31</v>
      </c>
      <c r="BE7" s="39">
        <v>475.44</v>
      </c>
      <c r="BF7" s="39">
        <v>467.39</v>
      </c>
      <c r="BG7" s="39">
        <v>449.49</v>
      </c>
      <c r="BH7" s="39">
        <v>439.69</v>
      </c>
      <c r="BI7" s="39">
        <v>552.61</v>
      </c>
      <c r="BJ7" s="39">
        <v>364.71</v>
      </c>
      <c r="BK7" s="39">
        <v>373.69</v>
      </c>
      <c r="BL7" s="39">
        <v>370.12</v>
      </c>
      <c r="BM7" s="39">
        <v>371.65</v>
      </c>
      <c r="BN7" s="39">
        <v>397.1</v>
      </c>
      <c r="BO7" s="39">
        <v>275.67</v>
      </c>
      <c r="BP7" s="39">
        <v>111.67</v>
      </c>
      <c r="BQ7" s="39">
        <v>108.85</v>
      </c>
      <c r="BR7" s="39">
        <v>113.52</v>
      </c>
      <c r="BS7" s="39">
        <v>104.09</v>
      </c>
      <c r="BT7" s="39">
        <v>87</v>
      </c>
      <c r="BU7" s="39">
        <v>100.65</v>
      </c>
      <c r="BV7" s="39">
        <v>99.87</v>
      </c>
      <c r="BW7" s="39">
        <v>100.42</v>
      </c>
      <c r="BX7" s="39">
        <v>98.77</v>
      </c>
      <c r="BY7" s="39">
        <v>95.79</v>
      </c>
      <c r="BZ7" s="39">
        <v>100.05</v>
      </c>
      <c r="CA7" s="39">
        <v>144.71</v>
      </c>
      <c r="CB7" s="39">
        <v>148.36000000000001</v>
      </c>
      <c r="CC7" s="39">
        <v>142.18</v>
      </c>
      <c r="CD7" s="39">
        <v>153.97999999999999</v>
      </c>
      <c r="CE7" s="39">
        <v>182.24</v>
      </c>
      <c r="CF7" s="39">
        <v>170.19</v>
      </c>
      <c r="CG7" s="39">
        <v>171.81</v>
      </c>
      <c r="CH7" s="39">
        <v>171.67</v>
      </c>
      <c r="CI7" s="39">
        <v>173.67</v>
      </c>
      <c r="CJ7" s="39">
        <v>171.13</v>
      </c>
      <c r="CK7" s="39">
        <v>166.4</v>
      </c>
      <c r="CL7" s="39">
        <v>55.69</v>
      </c>
      <c r="CM7" s="39">
        <v>57.84</v>
      </c>
      <c r="CN7" s="39">
        <v>56.73</v>
      </c>
      <c r="CO7" s="39">
        <v>56.12</v>
      </c>
      <c r="CP7" s="39">
        <v>60.4</v>
      </c>
      <c r="CQ7" s="39">
        <v>59.01</v>
      </c>
      <c r="CR7" s="39">
        <v>60.03</v>
      </c>
      <c r="CS7" s="39">
        <v>59.74</v>
      </c>
      <c r="CT7" s="39">
        <v>59.67</v>
      </c>
      <c r="CU7" s="39">
        <v>60.12</v>
      </c>
      <c r="CV7" s="39">
        <v>60.69</v>
      </c>
      <c r="CW7" s="39">
        <v>91.56</v>
      </c>
      <c r="CX7" s="39">
        <v>86.86</v>
      </c>
      <c r="CY7" s="39">
        <v>89</v>
      </c>
      <c r="CZ7" s="39">
        <v>89.56</v>
      </c>
      <c r="DA7" s="39">
        <v>84.38</v>
      </c>
      <c r="DB7" s="39">
        <v>85.37</v>
      </c>
      <c r="DC7" s="39">
        <v>84.81</v>
      </c>
      <c r="DD7" s="39">
        <v>84.8</v>
      </c>
      <c r="DE7" s="39">
        <v>84.6</v>
      </c>
      <c r="DF7" s="39">
        <v>84.24</v>
      </c>
      <c r="DG7" s="39">
        <v>89.82</v>
      </c>
      <c r="DH7" s="39">
        <v>41.59</v>
      </c>
      <c r="DI7" s="39">
        <v>43.43</v>
      </c>
      <c r="DJ7" s="39">
        <v>45.45</v>
      </c>
      <c r="DK7" s="39">
        <v>47.08</v>
      </c>
      <c r="DL7" s="39">
        <v>39.869999999999997</v>
      </c>
      <c r="DM7" s="39">
        <v>46.9</v>
      </c>
      <c r="DN7" s="39">
        <v>47.28</v>
      </c>
      <c r="DO7" s="39">
        <v>47.66</v>
      </c>
      <c r="DP7" s="39">
        <v>48.17</v>
      </c>
      <c r="DQ7" s="39">
        <v>48.83</v>
      </c>
      <c r="DR7" s="39">
        <v>50.19</v>
      </c>
      <c r="DS7" s="39">
        <v>6.85</v>
      </c>
      <c r="DT7" s="39">
        <v>7.23</v>
      </c>
      <c r="DU7" s="39">
        <v>8.2200000000000006</v>
      </c>
      <c r="DV7" s="39">
        <v>8.52</v>
      </c>
      <c r="DW7" s="39">
        <v>11.46</v>
      </c>
      <c r="DX7" s="39">
        <v>12.03</v>
      </c>
      <c r="DY7" s="39">
        <v>12.19</v>
      </c>
      <c r="DZ7" s="39">
        <v>15.1</v>
      </c>
      <c r="EA7" s="39">
        <v>17.12</v>
      </c>
      <c r="EB7" s="39">
        <v>18.18</v>
      </c>
      <c r="EC7" s="39">
        <v>20.63</v>
      </c>
      <c r="ED7" s="39">
        <v>0.79</v>
      </c>
      <c r="EE7" s="39">
        <v>1.84</v>
      </c>
      <c r="EF7" s="39">
        <v>0.69</v>
      </c>
      <c r="EG7" s="39">
        <v>0.91</v>
      </c>
      <c r="EH7" s="39">
        <v>0.55000000000000004</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土木建築部　下水道課</cp:lastModifiedBy>
  <cp:lastPrinted>2022-01-14T07:56:27Z</cp:lastPrinted>
  <dcterms:created xsi:type="dcterms:W3CDTF">2021-12-03T06:58:55Z</dcterms:created>
  <dcterms:modified xsi:type="dcterms:W3CDTF">2022-01-14T07:56:29Z</dcterms:modified>
  <cp:category/>
</cp:coreProperties>
</file>