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71.73\個人フォルダ\107684\Desktop\経営比較分析表の提出（1.17〆）\"/>
    </mc:Choice>
  </mc:AlternateContent>
  <workbookProtection workbookAlgorithmName="SHA-512" workbookHashValue="kCPd83ninbapd/r9aZt1douCC2w9sKV4Ouc0qKsVh9xz5SMfCHBsuzy3+eVi+GdJMwXH38HZDjxFOkZfc3SIrw==" workbookSaltValue="LYpxPQDy5cdXz/2NtWehrw==" workbookSpinCount="100000" lockStructure="1"/>
  <bookViews>
    <workbookView xWindow="0" yWindow="0" windowWidth="15356" windowHeight="76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BB8" i="4"/>
  <c r="AT8" i="4"/>
  <c r="AL8" i="4"/>
  <c r="AD8" i="4"/>
  <c r="W8" i="4"/>
  <c r="P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<sst xmlns="http://schemas.openxmlformats.org/spreadsheetml/2006/main" count="236" uniqueCount="121">
  <si>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</si>
  <si>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</si>
  <si>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</si>
  <si>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</si>
  <si>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</si>
  <si>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</si>
  <si>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</si>
  <si>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</si>
  <si>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</si>
  <si>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</si>
  <si>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</si>
  <si>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</si>
  <si>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</si>
  <si>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</si>
  <si>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</si>
  <si>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</si>
  <si>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</si>
  <si>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</si>
  <si>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</si>
  <si>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</si>
  <si>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</si>
  <si>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</si>
  <si>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</si>
  <si>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</si>
  <si>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</si>
  <si>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</si>
  <si>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</si>
  <si>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</si>
  <si>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</si>
  <si>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</si>
  <si>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</si>
  <si>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</si>
  <si>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</si>
  <si>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</si>
  <si>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</si>
  <si>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</si>
  <si>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</si>
  <si>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</si>
  <si>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</si>
  <si>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</si>
  <si>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</si>
  <si>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</si>
  <si>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</si>
  <si>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</si>
  <si>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</si>
  <si>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</si>
  <si>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</si>
  <si>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</si>
  <si>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</si>
  <si>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</si>
  <si>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</si>
  <si>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</si>
  <si>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</si>
  <si>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</si>
  <si>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</si>
  <si>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</si>
  <si>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</si>
  <si>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</si>
  <si>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</si>
  <si>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</si>
  <si>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</si>
  <si>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</si>
  <si>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</si>
  <si>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</si>
  <si>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</si>
  <si>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</si>
  <si>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</si>
  <si>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</si>
  <si>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</si>
  <si>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</si>
  <si>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</si>
  <si>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</si>
  <si>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</si>
  <si>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</si>
  <si>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</si>
  <si>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</si>
  <si>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</si>
  <si>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</si>
  <si>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</si>
  <si>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</si>
  <si>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</si>
  <si>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</si>
  <si>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</si>
  <si>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</si>
  <si>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</si>
  <si>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</si>
  <si>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</si>
  <si>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</si>
  <si>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</si>
  <si>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</si>
  <si>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</si>
  <si>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</si>
  <si>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</si>
  <si>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</si>
  <si>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</si>
  <si>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</si>
  <si>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</si>
  <si>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</si>
  <si>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</si>
  <si>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</si>
  <si>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</si>
  <si>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</si>
  <si>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</si>
  <si>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</si>
  <si>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</si>
  <si>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</si>
  <si>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</si>
  <si>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</si>
  <si>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</si>
  <si>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</si>
  <si>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</si>
  <si>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</si>
  <si>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</si>
  <si>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</si>
  <si>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</si>
  <si>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</si>
  <si>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</si>
  <si>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</si>
  <si>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の収益的収支比率が24年度以降100％を超えているが、これは23年度に市内3箇所の事業地域のうち最後の1地区が供用開始となり、事業が完了したことで、資本的収支は24年度以降減額となり、R01は99.96、R02は99.97となった。しかしながら⑤の経費回収率のとおり、24年度以降も使用料収入で汚水処理費の100％を賄えておらず、一般会計の繰入金にて補填されている状況である。大分市では29年度に使用料を全地区において同一の算定基準とし、料金体系については本市公共下水道と同じものとしたため使用料収入はこれまでより減少した。これは過去二度の増額改定により経費回収率は上がったものの、今後機能強化等により維持管理費がさらに増大することが予想される中、人口減少・高齢化が進む本事業地区においてこれ以上の過重な負担を強いることは困難であるとの判断より、これらを総合的に勘案し地域住民の負担軽減、不公平感の解消を図るべく行ったものである。④の企業債残高対事業規模比率は、類似団体の平均に比して極めて低い値となっている。これは建設工事完了以降、大規模な機器の改修・更新を行っていない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⑤の経費回収率については、平成29年度以降、減少傾向にあるが、これは平成29年度に全地区において、料金体系を本市公共下水道と同じものとしたことにより、使用料収入が減少したことによるものである。R01以降の経費回収率が大きく低下しているのは、市尾地区の最適整備構想に伴う改修工事を開始したことにより、計画策定や工事に係る経費が増加したためである。⑥の汚泥処理原価については、ポンプ場を中心に処理設備等が老朽化しており、修繕費が増加したことによる。⑦の施設利用率については、概ね50％程度で推移しているが、年間の最大稼働率が、全ての年度において90％を超えているため、一概に施設の性能過多とは判断できない。⑧の水洗化率については微増の傾向となっている。なお、28年度が微減となっているのは、未接続の福祉施設への入所者増によるものであ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25" eb="127">
      <t>ケイヒ</t>
    </rPh>
    <rPh sb="127" eb="129">
      <t>カイシュウ</t>
    </rPh>
    <rPh sb="129" eb="130">
      <t>リツ</t>
    </rPh>
    <rPh sb="137" eb="141">
      <t>ネンドイコウ</t>
    </rPh>
    <rPh sb="142" eb="145">
      <t>シヨウリョウ</t>
    </rPh>
    <rPh sb="145" eb="147">
      <t>シュウニュウ</t>
    </rPh>
    <rPh sb="148" eb="150">
      <t>オスイ</t>
    </rPh>
    <rPh sb="150" eb="152">
      <t>ショリ</t>
    </rPh>
    <rPh sb="152" eb="153">
      <t>ヒ</t>
    </rPh>
    <rPh sb="159" eb="160">
      <t>マカナ</t>
    </rPh>
    <rPh sb="166" eb="168">
      <t>イッパン</t>
    </rPh>
    <rPh sb="168" eb="170">
      <t>カイケイ</t>
    </rPh>
    <rPh sb="171" eb="173">
      <t>クリイレ</t>
    </rPh>
    <rPh sb="173" eb="174">
      <t>キン</t>
    </rPh>
    <rPh sb="176" eb="178">
      <t>ホテン</t>
    </rPh>
    <rPh sb="183" eb="185">
      <t>ジョウキョウ</t>
    </rPh>
    <rPh sb="189" eb="192">
      <t>オオイタシ</t>
    </rPh>
    <rPh sb="196" eb="197">
      <t>ネン</t>
    </rPh>
    <rPh sb="197" eb="198">
      <t>ド</t>
    </rPh>
    <rPh sb="199" eb="201">
      <t>シヨウ</t>
    </rPh>
    <rPh sb="201" eb="202">
      <t>リョウ</t>
    </rPh>
    <rPh sb="203" eb="204">
      <t>ゼン</t>
    </rPh>
    <rPh sb="204" eb="206">
      <t>チク</t>
    </rPh>
    <rPh sb="210" eb="212">
      <t>ドウイツ</t>
    </rPh>
    <rPh sb="213" eb="215">
      <t>サンテイ</t>
    </rPh>
    <rPh sb="215" eb="217">
      <t>キジュン</t>
    </rPh>
    <rPh sb="220" eb="222">
      <t>リョウキン</t>
    </rPh>
    <rPh sb="222" eb="224">
      <t>タイケイ</t>
    </rPh>
    <rPh sb="229" eb="231">
      <t>ホンシ</t>
    </rPh>
    <rPh sb="231" eb="233">
      <t>コウキョウ</t>
    </rPh>
    <rPh sb="233" eb="236">
      <t>ゲスイドウ</t>
    </rPh>
    <rPh sb="237" eb="238">
      <t>オナ</t>
    </rPh>
    <rPh sb="246" eb="248">
      <t>シヨウ</t>
    </rPh>
    <rPh sb="248" eb="249">
      <t>リョウ</t>
    </rPh>
    <rPh sb="249" eb="251">
      <t>シュウニュウ</t>
    </rPh>
    <rPh sb="258" eb="260">
      <t>ゲンショウ</t>
    </rPh>
    <rPh sb="266" eb="268">
      <t>カコ</t>
    </rPh>
    <rPh sb="268" eb="270">
      <t>ニド</t>
    </rPh>
    <rPh sb="271" eb="273">
      <t>ゾウガク</t>
    </rPh>
    <rPh sb="273" eb="275">
      <t>カイテイ</t>
    </rPh>
    <rPh sb="278" eb="280">
      <t>ケイヒ</t>
    </rPh>
    <rPh sb="280" eb="282">
      <t>カイシュウ</t>
    </rPh>
    <rPh sb="282" eb="283">
      <t>リツ</t>
    </rPh>
    <rPh sb="284" eb="285">
      <t>ア</t>
    </rPh>
    <rPh sb="292" eb="294">
      <t>コンゴ</t>
    </rPh>
    <rPh sb="294" eb="296">
      <t>キノウ</t>
    </rPh>
    <rPh sb="296" eb="298">
      <t>キョウカ</t>
    </rPh>
    <rPh sb="298" eb="299">
      <t>トウ</t>
    </rPh>
    <rPh sb="302" eb="304">
      <t>イジ</t>
    </rPh>
    <rPh sb="304" eb="307">
      <t>カンリヒ</t>
    </rPh>
    <rPh sb="311" eb="313">
      <t>ゾウダイ</t>
    </rPh>
    <rPh sb="318" eb="320">
      <t>ヨソウ</t>
    </rPh>
    <rPh sb="323" eb="324">
      <t>ナカ</t>
    </rPh>
    <rPh sb="325" eb="327">
      <t>ジンコウ</t>
    </rPh>
    <rPh sb="327" eb="329">
      <t>ゲンショウ</t>
    </rPh>
    <rPh sb="330" eb="333">
      <t>コウレイカ</t>
    </rPh>
    <rPh sb="334" eb="335">
      <t>スス</t>
    </rPh>
    <rPh sb="336" eb="337">
      <t>ホン</t>
    </rPh>
    <rPh sb="337" eb="339">
      <t>ジギョウ</t>
    </rPh>
    <rPh sb="339" eb="341">
      <t>チク</t>
    </rPh>
    <rPh sb="347" eb="349">
      <t>イジョウ</t>
    </rPh>
    <rPh sb="350" eb="352">
      <t>カジュウ</t>
    </rPh>
    <rPh sb="353" eb="355">
      <t>フタン</t>
    </rPh>
    <rPh sb="356" eb="357">
      <t>シ</t>
    </rPh>
    <rPh sb="362" eb="364">
      <t>コンナン</t>
    </rPh>
    <rPh sb="369" eb="371">
      <t>ハンダン</t>
    </rPh>
    <rPh sb="378" eb="381">
      <t>ソウゴウテキ</t>
    </rPh>
    <rPh sb="382" eb="384">
      <t>カンアン</t>
    </rPh>
    <rPh sb="385" eb="387">
      <t>チイキ</t>
    </rPh>
    <rPh sb="387" eb="389">
      <t>ジュウミン</t>
    </rPh>
    <rPh sb="390" eb="392">
      <t>フタン</t>
    </rPh>
    <rPh sb="392" eb="394">
      <t>ケイゲン</t>
    </rPh>
    <rPh sb="395" eb="398">
      <t>フコウヘイ</t>
    </rPh>
    <rPh sb="398" eb="399">
      <t>カン</t>
    </rPh>
    <rPh sb="400" eb="402">
      <t>カイショウ</t>
    </rPh>
    <rPh sb="403" eb="404">
      <t>ハカ</t>
    </rPh>
    <rPh sb="407" eb="408">
      <t>オコナ</t>
    </rPh>
    <rPh sb="418" eb="420">
      <t>キギョウ</t>
    </rPh>
    <rPh sb="420" eb="421">
      <t>サイ</t>
    </rPh>
    <rPh sb="421" eb="423">
      <t>ザンダカ</t>
    </rPh>
    <rPh sb="423" eb="424">
      <t>タイ</t>
    </rPh>
    <rPh sb="424" eb="426">
      <t>ジギョウ</t>
    </rPh>
    <rPh sb="426" eb="428">
      <t>キボ</t>
    </rPh>
    <rPh sb="428" eb="430">
      <t>ヒリツ</t>
    </rPh>
    <rPh sb="432" eb="434">
      <t>ルイジ</t>
    </rPh>
    <rPh sb="434" eb="436">
      <t>ダンタイ</t>
    </rPh>
    <rPh sb="437" eb="439">
      <t>ヘイキン</t>
    </rPh>
    <rPh sb="440" eb="441">
      <t>ヒ</t>
    </rPh>
    <rPh sb="443" eb="444">
      <t>キワ</t>
    </rPh>
    <rPh sb="446" eb="447">
      <t>ヒク</t>
    </rPh>
    <rPh sb="448" eb="449">
      <t>アタイ</t>
    </rPh>
    <rPh sb="459" eb="461">
      <t>ケンセツ</t>
    </rPh>
    <rPh sb="461" eb="463">
      <t>コウジ</t>
    </rPh>
    <rPh sb="463" eb="465">
      <t>カンリョウ</t>
    </rPh>
    <rPh sb="465" eb="467">
      <t>イコウ</t>
    </rPh>
    <rPh sb="468" eb="471">
      <t>ダイキボ</t>
    </rPh>
    <rPh sb="472" eb="474">
      <t>キキ</t>
    </rPh>
    <rPh sb="475" eb="477">
      <t>カイシュウ</t>
    </rPh>
    <rPh sb="478" eb="480">
      <t>コウシン</t>
    </rPh>
    <rPh sb="481" eb="482">
      <t>オコナ</t>
    </rPh>
    <rPh sb="495" eb="496">
      <t>ネン</t>
    </rPh>
    <rPh sb="496" eb="497">
      <t>ド</t>
    </rPh>
    <rPh sb="498" eb="500">
      <t>シセツ</t>
    </rPh>
    <rPh sb="501" eb="502">
      <t>チョウ</t>
    </rPh>
    <rPh sb="502" eb="505">
      <t>ジュミョウカ</t>
    </rPh>
    <rPh sb="506" eb="507">
      <t>ハカ</t>
    </rPh>
    <rPh sb="510" eb="512">
      <t>サイテキ</t>
    </rPh>
    <rPh sb="512" eb="514">
      <t>セイビ</t>
    </rPh>
    <rPh sb="514" eb="516">
      <t>コウソウ</t>
    </rPh>
    <rPh sb="517" eb="519">
      <t>サクテイ</t>
    </rPh>
    <rPh sb="523" eb="524">
      <t>ネン</t>
    </rPh>
    <rPh sb="524" eb="525">
      <t>ド</t>
    </rPh>
    <rPh sb="527" eb="529">
      <t>ジュンジ</t>
    </rPh>
    <rPh sb="529" eb="531">
      <t>シセツ</t>
    </rPh>
    <rPh sb="532" eb="534">
      <t>カイチク</t>
    </rPh>
    <rPh sb="534" eb="536">
      <t>コウジ</t>
    </rPh>
    <rPh sb="537" eb="539">
      <t>チャクシュ</t>
    </rPh>
    <rPh sb="551" eb="553">
      <t>コンゴ</t>
    </rPh>
    <rPh sb="553" eb="556">
      <t>ダイキボ</t>
    </rPh>
    <rPh sb="557" eb="559">
      <t>キキ</t>
    </rPh>
    <rPh sb="560" eb="562">
      <t>コウシン</t>
    </rPh>
    <rPh sb="562" eb="563">
      <t>トウ</t>
    </rPh>
    <rPh sb="564" eb="565">
      <t>オコナ</t>
    </rPh>
    <rPh sb="573" eb="575">
      <t>タダイ</t>
    </rPh>
    <rPh sb="576" eb="578">
      <t>ケイヒ</t>
    </rPh>
    <rPh sb="579" eb="580">
      <t>ヨウ</t>
    </rPh>
    <rPh sb="585" eb="587">
      <t>ヒツヨウ</t>
    </rPh>
    <rPh sb="588" eb="589">
      <t>オウ</t>
    </rPh>
    <rPh sb="590" eb="592">
      <t>キギョウ</t>
    </rPh>
    <rPh sb="592" eb="593">
      <t>サイ</t>
    </rPh>
    <rPh sb="594" eb="596">
      <t>リヨウ</t>
    </rPh>
    <rPh sb="600" eb="603">
      <t>ケイカクテキ</t>
    </rPh>
    <rPh sb="604" eb="606">
      <t>コウシン</t>
    </rPh>
    <rPh sb="621" eb="623">
      <t>ケイヒ</t>
    </rPh>
    <rPh sb="623" eb="625">
      <t>カイシュウ</t>
    </rPh>
    <rPh sb="625" eb="626">
      <t>リツ</t>
    </rPh>
    <rPh sb="632" eb="634">
      <t>ヘイセイ</t>
    </rPh>
    <rPh sb="636" eb="637">
      <t>ネン</t>
    </rPh>
    <rPh sb="637" eb="638">
      <t>ド</t>
    </rPh>
    <rPh sb="638" eb="640">
      <t>イコウ</t>
    </rPh>
    <rPh sb="641" eb="643">
      <t>ゲンショウ</t>
    </rPh>
    <rPh sb="643" eb="645">
      <t>ケイコウ</t>
    </rPh>
    <rPh sb="653" eb="655">
      <t>ヘイセイ</t>
    </rPh>
    <rPh sb="657" eb="658">
      <t>ネン</t>
    </rPh>
    <rPh sb="658" eb="659">
      <t>ド</t>
    </rPh>
    <rPh sb="694" eb="697">
      <t>シヨウリョウ</t>
    </rPh>
    <rPh sb="697" eb="699">
      <t>シュウニュウ</t>
    </rPh>
    <rPh sb="700" eb="702">
      <t>ゲンショウ</t>
    </rPh>
    <rPh sb="718" eb="720">
      <t>イコウ</t>
    </rPh>
    <rPh sb="721" eb="723">
      <t>ケイヒ</t>
    </rPh>
    <rPh sb="723" eb="725">
      <t>カイシュウ</t>
    </rPh>
    <rPh sb="725" eb="726">
      <t>リツ</t>
    </rPh>
    <rPh sb="727" eb="728">
      <t>オオ</t>
    </rPh>
    <rPh sb="730" eb="732">
      <t>テイカ</t>
    </rPh>
    <rPh sb="739" eb="740">
      <t>イチ</t>
    </rPh>
    <rPh sb="740" eb="741">
      <t>オ</t>
    </rPh>
    <rPh sb="741" eb="743">
      <t>チク</t>
    </rPh>
    <rPh sb="744" eb="746">
      <t>サイテキ</t>
    </rPh>
    <rPh sb="746" eb="748">
      <t>セイビ</t>
    </rPh>
    <rPh sb="748" eb="750">
      <t>コウソウ</t>
    </rPh>
    <rPh sb="751" eb="752">
      <t>トモナ</t>
    </rPh>
    <rPh sb="753" eb="755">
      <t>カイシュウ</t>
    </rPh>
    <rPh sb="755" eb="757">
      <t>コウジ</t>
    </rPh>
    <rPh sb="758" eb="760">
      <t>カイシ</t>
    </rPh>
    <rPh sb="768" eb="770">
      <t>ケイカク</t>
    </rPh>
    <rPh sb="770" eb="772">
      <t>サクテイ</t>
    </rPh>
    <rPh sb="773" eb="775">
      <t>コウジ</t>
    </rPh>
    <rPh sb="776" eb="777">
      <t>カカ</t>
    </rPh>
    <rPh sb="778" eb="780">
      <t>ケイヒ</t>
    </rPh>
    <rPh sb="781" eb="783">
      <t>ゾウカ</t>
    </rPh>
    <rPh sb="793" eb="795">
      <t>オデイ</t>
    </rPh>
    <rPh sb="795" eb="797">
      <t>ショリ</t>
    </rPh>
    <rPh sb="797" eb="799">
      <t>ゲンカ</t>
    </rPh>
    <rPh sb="808" eb="809">
      <t>ジョウ</t>
    </rPh>
    <rPh sb="810" eb="812">
      <t>チュウシン</t>
    </rPh>
    <rPh sb="813" eb="815">
      <t>ショリ</t>
    </rPh>
    <rPh sb="815" eb="817">
      <t>セツビ</t>
    </rPh>
    <rPh sb="817" eb="818">
      <t>トウ</t>
    </rPh>
    <rPh sb="819" eb="822">
      <t>ロウキュウカ</t>
    </rPh>
    <rPh sb="827" eb="830">
      <t>シュウゼンヒ</t>
    </rPh>
    <rPh sb="831" eb="833">
      <t>ゾウカ</t>
    </rPh>
    <rPh sb="843" eb="845">
      <t>シセツ</t>
    </rPh>
    <rPh sb="845" eb="848">
      <t>リヨウリツ</t>
    </rPh>
    <rPh sb="854" eb="855">
      <t>オオム</t>
    </rPh>
    <rPh sb="859" eb="861">
      <t>テイド</t>
    </rPh>
    <rPh sb="862" eb="864">
      <t>スイイ</t>
    </rPh>
    <rPh sb="870" eb="872">
      <t>ネンカン</t>
    </rPh>
    <rPh sb="873" eb="875">
      <t>サイダイ</t>
    </rPh>
    <rPh sb="875" eb="877">
      <t>カドウ</t>
    </rPh>
    <rPh sb="877" eb="878">
      <t>リツ</t>
    </rPh>
    <rPh sb="880" eb="881">
      <t>スベ</t>
    </rPh>
    <rPh sb="883" eb="885">
      <t>ネンド</t>
    </rPh>
    <rPh sb="893" eb="894">
      <t>コ</t>
    </rPh>
    <rPh sb="901" eb="903">
      <t>イチガイ</t>
    </rPh>
    <rPh sb="904" eb="906">
      <t>シセツ</t>
    </rPh>
    <rPh sb="907" eb="909">
      <t>セイノウ</t>
    </rPh>
    <rPh sb="909" eb="911">
      <t>カタ</t>
    </rPh>
    <rPh sb="913" eb="915">
      <t>ハンダン</t>
    </rPh>
    <rPh sb="922" eb="925">
      <t>スイセンカ</t>
    </rPh>
    <rPh sb="925" eb="926">
      <t>リツ</t>
    </rPh>
    <rPh sb="931" eb="933">
      <t>ビゾウ</t>
    </rPh>
    <rPh sb="934" eb="936">
      <t>ケイコウ</t>
    </rPh>
    <rPh sb="948" eb="949">
      <t>ネン</t>
    </rPh>
    <rPh sb="949" eb="950">
      <t>ド</t>
    </rPh>
    <rPh sb="951" eb="953">
      <t>ビゲン</t>
    </rPh>
    <rPh sb="962" eb="965">
      <t>ミセツゾク</t>
    </rPh>
    <rPh sb="966" eb="968">
      <t>フクシ</t>
    </rPh>
    <rPh sb="968" eb="970">
      <t>シセツ</t>
    </rPh>
    <rPh sb="972" eb="974">
      <t>ニュウショ</t>
    </rPh>
    <rPh sb="974" eb="975">
      <t>シャ</t>
    </rPh>
    <rPh sb="975" eb="976">
      <t>ゾウ</t>
    </rPh>
    <phoneticPr fontId="4"/>
  </si>
  <si>
    <t>処理場内の機器類等の更新は、長寿命化対策として、26年度から1地区について取り組んでおり、令和2年度に供用開始から15年が経過した1地区についても、長寿命化に着手している。管渠については現在のところ全地区において不備が見受けられないため、未着手となっている。
特に、供用開始から15年以上が経過した地区については、マンホールポンプや警報装置などポンプ場内設備の破損が多く見受けられるため、機能診断の結果と整備の必要性を踏まえて、計画的に機器類の更新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8">
      <t>ト</t>
    </rPh>
    <rPh sb="39" eb="40">
      <t>ク</t>
    </rPh>
    <rPh sb="45" eb="46">
      <t>レイ</t>
    </rPh>
    <rPh sb="46" eb="47">
      <t>ワ</t>
    </rPh>
    <rPh sb="48" eb="49">
      <t>ネン</t>
    </rPh>
    <rPh sb="49" eb="50">
      <t>ド</t>
    </rPh>
    <rPh sb="51" eb="53">
      <t>キョウヨウ</t>
    </rPh>
    <rPh sb="59" eb="60">
      <t>ネン</t>
    </rPh>
    <rPh sb="61" eb="63">
      <t>ケイカ</t>
    </rPh>
    <rPh sb="66" eb="68">
      <t>チク</t>
    </rPh>
    <rPh sb="74" eb="75">
      <t>チョウ</t>
    </rPh>
    <rPh sb="75" eb="78">
      <t>ジュミョウカ</t>
    </rPh>
    <rPh sb="79" eb="81">
      <t>チャクシュ</t>
    </rPh>
    <rPh sb="86" eb="88">
      <t>カンキョ</t>
    </rPh>
    <rPh sb="93" eb="95">
      <t>ゲンザイ</t>
    </rPh>
    <rPh sb="99" eb="100">
      <t>ゼン</t>
    </rPh>
    <rPh sb="100" eb="102">
      <t>チク</t>
    </rPh>
    <rPh sb="106" eb="108">
      <t>フビ</t>
    </rPh>
    <rPh sb="109" eb="111">
      <t>ミウ</t>
    </rPh>
    <rPh sb="119" eb="122">
      <t>ミチャクシュ</t>
    </rPh>
    <rPh sb="130" eb="131">
      <t>トク</t>
    </rPh>
    <rPh sb="133" eb="135">
      <t>キョウヨウ</t>
    </rPh>
    <rPh sb="135" eb="137">
      <t>カイシ</t>
    </rPh>
    <rPh sb="141" eb="142">
      <t>ネン</t>
    </rPh>
    <rPh sb="142" eb="144">
      <t>イジョウ</t>
    </rPh>
    <rPh sb="145" eb="147">
      <t>ケイカ</t>
    </rPh>
    <rPh sb="149" eb="151">
      <t>チク</t>
    </rPh>
    <rPh sb="166" eb="168">
      <t>ケイホウ</t>
    </rPh>
    <rPh sb="168" eb="170">
      <t>ソウチ</t>
    </rPh>
    <rPh sb="175" eb="176">
      <t>ジョウ</t>
    </rPh>
    <rPh sb="176" eb="177">
      <t>ナイ</t>
    </rPh>
    <rPh sb="177" eb="179">
      <t>セツビ</t>
    </rPh>
    <rPh sb="180" eb="182">
      <t>ハソン</t>
    </rPh>
    <rPh sb="183" eb="184">
      <t>オオ</t>
    </rPh>
    <rPh sb="185" eb="187">
      <t>ミウ</t>
    </rPh>
    <rPh sb="194" eb="196">
      <t>キノウ</t>
    </rPh>
    <rPh sb="196" eb="198">
      <t>シンダン</t>
    </rPh>
    <rPh sb="199" eb="201">
      <t>ケッカ</t>
    </rPh>
    <rPh sb="202" eb="204">
      <t>セイビ</t>
    </rPh>
    <rPh sb="205" eb="208">
      <t>ヒツヨウセイ</t>
    </rPh>
    <rPh sb="209" eb="210">
      <t>フ</t>
    </rPh>
    <rPh sb="214" eb="217">
      <t>ケイカクテキ</t>
    </rPh>
    <rPh sb="218" eb="220">
      <t>キキ</t>
    </rPh>
    <rPh sb="220" eb="221">
      <t>ルイ</t>
    </rPh>
    <rPh sb="222" eb="224">
      <t>コウシン</t>
    </rPh>
    <rPh sb="225" eb="226">
      <t>オコナ</t>
    </rPh>
    <rPh sb="230" eb="232">
      <t>ヒツヨウ</t>
    </rPh>
    <phoneticPr fontId="4"/>
  </si>
  <si>
    <t>今後、施設の老朽化や処理区域内人口の減少により、一層の経費回収率および施設利用率の低下が予想される。そのため、令和３年度に1地区について、公共下水道事業に統合しており、残り2地区についても、令和７年度を目安に統合することで、維持管理費等の経費が削減できるよう取り組んでいる。機器更新についても優先順位を見直し、統合後も使用する機器や、緊急性を要するものに限定することで、経費の削減を図っていく必要がある。</t>
    <rPh sb="0" eb="2">
      <t>コンゴ</t>
    </rPh>
    <rPh sb="3" eb="5">
      <t>シセツ</t>
    </rPh>
    <rPh sb="6" eb="9">
      <t>ロウキュウカ</t>
    </rPh>
    <rPh sb="10" eb="12">
      <t>ショリ</t>
    </rPh>
    <rPh sb="12" eb="15">
      <t>クイキナイ</t>
    </rPh>
    <rPh sb="15" eb="17">
      <t>ジンコウ</t>
    </rPh>
    <rPh sb="18" eb="20">
      <t>ゲンショウ</t>
    </rPh>
    <rPh sb="24" eb="26">
      <t>イッソウ</t>
    </rPh>
    <rPh sb="27" eb="29">
      <t>ケイヒ</t>
    </rPh>
    <rPh sb="29" eb="31">
      <t>カイシュウ</t>
    </rPh>
    <rPh sb="31" eb="32">
      <t>リツ</t>
    </rPh>
    <rPh sb="35" eb="37">
      <t>シセツ</t>
    </rPh>
    <rPh sb="37" eb="40">
      <t>リヨウリツ</t>
    </rPh>
    <rPh sb="41" eb="43">
      <t>テイカ</t>
    </rPh>
    <rPh sb="44" eb="46">
      <t>ヨソウ</t>
    </rPh>
    <rPh sb="55" eb="57">
      <t>レイワ</t>
    </rPh>
    <rPh sb="58" eb="60">
      <t>ネンド</t>
    </rPh>
    <rPh sb="62" eb="64">
      <t>チク</t>
    </rPh>
    <rPh sb="69" eb="71">
      <t>コウキョウ</t>
    </rPh>
    <rPh sb="71" eb="74">
      <t>ゲスイドウ</t>
    </rPh>
    <rPh sb="74" eb="76">
      <t>ジギョウ</t>
    </rPh>
    <rPh sb="77" eb="79">
      <t>トウゴウ</t>
    </rPh>
    <rPh sb="84" eb="85">
      <t>ノコ</t>
    </rPh>
    <rPh sb="87" eb="89">
      <t>チク</t>
    </rPh>
    <rPh sb="95" eb="97">
      <t>レイワ</t>
    </rPh>
    <rPh sb="98" eb="100">
      <t>ネンド</t>
    </rPh>
    <rPh sb="101" eb="103">
      <t>メヤス</t>
    </rPh>
    <rPh sb="104" eb="106">
      <t>トウゴウ</t>
    </rPh>
    <rPh sb="112" eb="114">
      <t>イジ</t>
    </rPh>
    <rPh sb="114" eb="117">
      <t>カンリヒ</t>
    </rPh>
    <rPh sb="117" eb="118">
      <t>トウ</t>
    </rPh>
    <rPh sb="119" eb="121">
      <t>ケイヒ</t>
    </rPh>
    <rPh sb="122" eb="124">
      <t>サクゲン</t>
    </rPh>
    <rPh sb="129" eb="130">
      <t>ト</t>
    </rPh>
    <rPh sb="131" eb="132">
      <t>ク</t>
    </rPh>
    <rPh sb="137" eb="139">
      <t>キキ</t>
    </rPh>
    <rPh sb="139" eb="141">
      <t>コウシン</t>
    </rPh>
    <rPh sb="146" eb="148">
      <t>ユウセン</t>
    </rPh>
    <rPh sb="148" eb="150">
      <t>ジュンイ</t>
    </rPh>
    <rPh sb="151" eb="153">
      <t>ミナオ</t>
    </rPh>
    <rPh sb="155" eb="157">
      <t>トウゴウ</t>
    </rPh>
    <rPh sb="157" eb="158">
      <t>ゴ</t>
    </rPh>
    <rPh sb="159" eb="161">
      <t>シヨウ</t>
    </rPh>
    <rPh sb="163" eb="165">
      <t>キキ</t>
    </rPh>
    <rPh sb="167" eb="170">
      <t>キンキュウセイ</t>
    </rPh>
    <rPh sb="171" eb="172">
      <t>ヨウ</t>
    </rPh>
    <rPh sb="177" eb="179">
      <t>ゲンテイ</t>
    </rPh>
    <rPh sb="185" eb="187">
      <t>ケイヒ</t>
    </rPh>
    <rPh sb="188" eb="190">
      <t>サクゲン</t>
    </rPh>
    <rPh sb="191" eb="192">
      <t>ハカ</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</si>
</sst>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65-41FB-8C57-7370E90D9D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D65-41FB-8C57-7370E90D9D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49.76</c:v>
                </c:pt>
                <c:pt idx="1">
                  <c:v>47.64</c:v>
                </c:pt>
                <c:pt idx="2">
                  <c:v>45.28</c:v>
                </c:pt>
                <c:pt idx="3">
                  <c:v>47.41</c:v>
                </c:pt>
                <c:pt idx="4">
                  <c:v>49.65</c:v>
                </c:pt>
              </c:numCache>
            </c:numRef>
          </c:val>
          <c:extLst>
            <c:ext xmlns:c16="http://schemas.microsoft.com/office/drawing/2014/chart" uri="{C3380CC4-5D6E-409C-BE32-E72D297353CC}">
              <c16:uniqueId val="{00000000-B237-4AF6-867D-76C2980D2E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237-4AF6-867D-76C2980D2E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90.2</c:v>
                </c:pt>
                <c:pt idx="1">
                  <c:v>90.67</c:v>
                </c:pt>
                <c:pt idx="2">
                  <c:v>92.02</c:v>
                </c:pt>
                <c:pt idx="3">
                  <c:v>92.29</c:v>
                </c:pt>
                <c:pt idx="4">
                  <c:v>92.62</c:v>
                </c:pt>
              </c:numCache>
            </c:numRef>
          </c:val>
          <c:extLst>
            <c:ext xmlns:c16="http://schemas.microsoft.com/office/drawing/2014/chart" uri="{C3380CC4-5D6E-409C-BE32-E72D297353CC}">
              <c16:uniqueId val="{00000000-D52A-4B08-AFCD-C99F8F28B0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52A-4B08-AFCD-C99F8F28B0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100.14</c:v>
                </c:pt>
                <c:pt idx="1">
                  <c:v>100.08</c:v>
                </c:pt>
                <c:pt idx="2">
                  <c:v>100.03</c:v>
                </c:pt>
                <c:pt idx="3">
                  <c:v>99.96</c:v>
                </c:pt>
                <c:pt idx="4">
                  <c:v>99.97</c:v>
                </c:pt>
              </c:numCache>
            </c:numRef>
          </c:val>
          <c:extLst>
            <c:ext xmlns:c16="http://schemas.microsoft.com/office/drawing/2014/chart" uri="{C3380CC4-5D6E-409C-BE32-E72D297353CC}">
              <c16:uniqueId val="{00000000-C8B5-4D7D-ABD3-28409EA504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5-4D7D-ABD3-28409EA504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7-4B28-822D-BFDAEF8795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7-4B28-822D-BFDAEF8795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7-40D4-B5B3-A2395F4F1E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7-40D4-B5B3-A2395F4F1E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2-439F-88B2-7264DEFEF2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2-439F-88B2-7264DEFEF2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8-4BCE-8DF6-138BE7112D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8-4BCE-8DF6-138BE7112D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38.380000000000003</c:v>
                </c:pt>
                <c:pt idx="1">
                  <c:v>32.549999999999997</c:v>
                </c:pt>
                <c:pt idx="2">
                  <c:v>12.88</c:v>
                </c:pt>
                <c:pt idx="3">
                  <c:v>10.119999999999999</c:v>
                </c:pt>
                <c:pt idx="4">
                  <c:v>5.36</c:v>
                </c:pt>
              </c:numCache>
            </c:numRef>
          </c:val>
          <c:extLst>
            <c:ext xmlns:c16="http://schemas.microsoft.com/office/drawing/2014/chart" uri="{C3380CC4-5D6E-409C-BE32-E72D297353CC}">
              <c16:uniqueId val="{00000000-A1D2-40F5-A23C-18A9009714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1D2-40F5-A23C-18A9009714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69.930000000000007</c:v>
                </c:pt>
                <c:pt idx="1">
                  <c:v>58.27</c:v>
                </c:pt>
                <c:pt idx="2">
                  <c:v>50.08</c:v>
                </c:pt>
                <c:pt idx="3">
                  <c:v>38.340000000000003</c:v>
                </c:pt>
                <c:pt idx="4">
                  <c:v>37.340000000000003</c:v>
                </c:pt>
              </c:numCache>
            </c:numRef>
          </c:val>
          <c:extLst>
            <c:ext xmlns:c16="http://schemas.microsoft.com/office/drawing/2014/chart" uri="{C3380CC4-5D6E-409C-BE32-E72D297353CC}">
              <c16:uniqueId val="{00000000-D39D-45CB-968A-A3221BCDFE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39D-45CB-968A-A3221BCDFE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304.16000000000003</c:v>
                </c:pt>
                <c:pt idx="1">
                  <c:v>290.63</c:v>
                </c:pt>
                <c:pt idx="2">
                  <c:v>325.95</c:v>
                </c:pt>
                <c:pt idx="3">
                  <c:v>425.07</c:v>
                </c:pt>
                <c:pt idx="4">
                  <c:v>439.92</c:v>
                </c:pt>
              </c:numCache>
            </c:numRef>
          </c:val>
          <c:extLst>
            <c:ext xmlns:c16="http://schemas.microsoft.com/office/drawing/2014/chart" uri="{C3380CC4-5D6E-409C-BE32-E72D297353CC}">
              <c16:uniqueId val="{00000000-8880-41B0-B99F-7029912236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880-41B0-B99F-7029912236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H58" sqref="BH58"/>
    </sheetView>
  </sheetViews>
  <sheetFormatPr defaultColWidth="2.59765625" defaultRowHeight="12.9" x14ac:dyDescent="0.2"/>
  <cols>
    <col min="1" max="1" width="2.59765625" customWidth="1"/>
    <col min="2" max="62" width="3.69921875" customWidth="1"/>
    <col min="64" max="78" width="3.09765625" customWidth="1"/>
    <col min="79" max="79" width="4.5" bestFit="1" customWidth="1"/>
    <col min="81" max="82" width="4.5" bestFit="1" customWidth="1"/>
  </cols>
  <sheetData>
    <row r="1" spans="1:78" ht="17.2"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8000000000000007"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8000000000000007"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8000000000000007"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 customHeight="1" x14ac:dyDescent="0.2">
      <c r="A6" s="2"/>
      <c r="B6" s="75" t="str">
        <f>データ!H6</f>
        <v>大分県　大分市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8"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478463</v>
      </c>
      <c r="AM8" s="69"/>
      <c r="AN8" s="69"/>
      <c r="AO8" s="69"/>
      <c r="AP8" s="69"/>
      <c r="AQ8" s="69"/>
      <c r="AR8" s="69"/>
      <c r="AS8" s="69"/>
      <c r="AT8" s="68">
        <f>データ!T6</f>
        <v>502.39</v>
      </c>
      <c r="AU8" s="68"/>
      <c r="AV8" s="68"/>
      <c r="AW8" s="68"/>
      <c r="AX8" s="68"/>
      <c r="AY8" s="68"/>
      <c r="AZ8" s="68"/>
      <c r="BA8" s="68"/>
      <c r="BB8" s="68">
        <f>データ!U6</f>
        <v>952.37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8"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8"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0.37</v>
      </c>
      <c r="Q10" s="68"/>
      <c r="R10" s="68"/>
      <c r="S10" s="68"/>
      <c r="T10" s="68"/>
      <c r="U10" s="68"/>
      <c r="V10" s="68"/>
      <c r="W10" s="68">
        <f>データ!Q6</f>
        <v>85.42</v>
      </c>
      <c r="X10" s="68"/>
      <c r="Y10" s="68"/>
      <c r="Z10" s="68"/>
      <c r="AA10" s="68"/>
      <c r="AB10" s="68"/>
      <c r="AC10" s="68"/>
      <c r="AD10" s="69">
        <f>データ!R6</f>
        <v>2791</v>
      </c>
      <c r="AE10" s="69"/>
      <c r="AF10" s="69"/>
      <c r="AG10" s="69"/>
      <c r="AH10" s="69"/>
      <c r="AI10" s="69"/>
      <c r="AJ10" s="69"/>
      <c r="AK10" s="2"/>
      <c r="AL10" s="69">
        <f>データ!V6</f>
        <v>1748</v>
      </c>
      <c r="AM10" s="69"/>
      <c r="AN10" s="69"/>
      <c r="AO10" s="69"/>
      <c r="AP10" s="69"/>
      <c r="AQ10" s="69"/>
      <c r="AR10" s="69"/>
      <c r="AS10" s="69"/>
      <c r="AT10" s="68">
        <f>データ!W6</f>
        <v>0.72</v>
      </c>
      <c r="AU10" s="68"/>
      <c r="AV10" s="68"/>
      <c r="AW10" s="68"/>
      <c r="AX10" s="68"/>
      <c r="AY10" s="68"/>
      <c r="AZ10" s="68"/>
      <c r="BA10" s="68"/>
      <c r="BB10" s="68">
        <f>データ!X6</f>
        <v>2427.7800000000002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8000000000000007"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8000000000000007"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8000000000000007"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6"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6"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6"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6"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6"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6"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6"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6"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6"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6"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6"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6"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6"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6"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6"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6"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6"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6"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6"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6"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6"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6"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6"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6"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6"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6"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6"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6"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6"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6"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6"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6"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6"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6"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6"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6"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6"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6"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6"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6"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6"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6"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6"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6"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6"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6"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V/7HipXDeHpvlhMK+1zubB1qE6MpLK1xlYcXO+HqMSeNqJka4l2PHdG9R7nVuK4wUfJlBQ5d8Ns8L2e4ke9Ktw==" saltValue="yPWDrxN8ydNWLTEMope7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2.9" x14ac:dyDescent="0.2"/>
  <cols>
    <col min="2" max="144" width="11.89843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442011</v>
      </c>
      <c r="D6" s="33">
        <f t="shared" si="3"/>
        <v>47</v>
      </c>
      <c r="E6" s="33">
        <f t="shared" si="3"/>
        <v>17</v>
      </c>
      <c r="F6" s="33">
        <f t="shared" si="3"/>
        <v>5</v>
      </c>
      <c r="G6" s="33">
        <f t="shared" si="3"/>
        <v>0</v>
      </c>
      <c r="H6" s="33" t="str">
        <f t="shared" si="3"/>
        <v>大分県　大分市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0.37</v>
      </c>
      <c r="Q6" s="34">
        <f t="shared" si="3"/>
        <v>85.42</v>
      </c>
      <c r="R6" s="34">
        <f t="shared" si="3"/>
        <v>2791</v>
      </c>
      <c r="S6" s="34">
        <f t="shared" si="3"/>
        <v>478463</v>
      </c>
      <c r="T6" s="34">
        <f t="shared" si="3"/>
        <v>502.39</v>
      </c>
      <c r="U6" s="34">
        <f t="shared" si="3"/>
        <v>952.37</v>
      </c>
      <c r="V6" s="34">
        <f t="shared" si="3"/>
        <v>1748</v>
      </c>
      <c r="W6" s="34">
        <f t="shared" si="3"/>
        <v>0.72</v>
      </c>
      <c r="X6" s="34">
        <f t="shared" si="3"/>
        <v>2427.7800000000002</v>
      </c>
      <c r="Y6" s="35">
        <f>IF(Y7="",NA(),Y7)</f>
        <v>100.14</v>
      </c>
      <c r="Z6" s="35">
        <f t="shared" ref="Z6:AH6" si="4">IF(Z7="",NA(),Z7)</f>
        <v>100.08</v>
      </c>
      <c r="AA6" s="35">
        <f t="shared" si="4"/>
        <v>100.03</v>
      </c>
      <c r="AB6" s="35">
        <f t="shared" si="4"/>
        <v>99.96</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38.380000000000003</v>
      </c>
      <c r="BG6" s="35">
        <f t="shared" ref="BG6:BO6" si="7">IF(BG7="",NA(),BG7)</f>
        <v>32.549999999999997</v>
      </c>
      <c r="BH6" s="35">
        <f t="shared" si="7"/>
        <v>12.88</v>
      </c>
      <c r="BI6" s="35">
        <f t="shared" si="7"/>
        <v>10.119999999999999</v>
      </c>
      <c r="BJ6" s="35">
        <f t="shared" si="7"/>
        <v>5.36</v>
      </c>
      <c r="BK6" s="35">
        <f t="shared" si="7"/>
        <v>974.93</v>
      </c>
      <c r="BL6" s="35">
        <f t="shared" si="7"/>
        <v>855.8</v>
      </c>
      <c r="BM6" s="35">
        <f t="shared" si="7"/>
        <v>789.46</v>
      </c>
      <c r="BN6" s="35">
        <f t="shared" si="7"/>
        <v>826.83</v>
      </c>
      <c r="BO6" s="35">
        <f t="shared" si="7"/>
        <v>867.83</v>
      </c>
      <c r="BP6" s="34" t="str">
        <f>IF(BP7="","",IF(BP7="-","【-】","【"&amp;SUBSTITUTE(TEXT(BP7,"#,##0.00"),"-","△")&amp;"】"))</f>
        <v>【832.52】</v>
      </c>
      <c r="BQ6" s="35">
        <f>IF(BQ7="",NA(),BQ7)</f>
        <v>69.930000000000007</v>
      </c>
      <c r="BR6" s="35">
        <f t="shared" ref="BR6:BZ6" si="8">IF(BR7="",NA(),BR7)</f>
        <v>58.27</v>
      </c>
      <c r="BS6" s="35">
        <f t="shared" si="8"/>
        <v>50.08</v>
      </c>
      <c r="BT6" s="35">
        <f t="shared" si="8"/>
        <v>38.340000000000003</v>
      </c>
      <c r="BU6" s="35">
        <f t="shared" si="8"/>
        <v>37.340000000000003</v>
      </c>
      <c r="BV6" s="35">
        <f t="shared" si="8"/>
        <v>55.32</v>
      </c>
      <c r="BW6" s="35">
        <f t="shared" si="8"/>
        <v>59.8</v>
      </c>
      <c r="BX6" s="35">
        <f t="shared" si="8"/>
        <v>57.77</v>
      </c>
      <c r="BY6" s="35">
        <f t="shared" si="8"/>
        <v>57.31</v>
      </c>
      <c r="BZ6" s="35">
        <f t="shared" si="8"/>
        <v>57.08</v>
      </c>
      <c r="CA6" s="34" t="str">
        <f>IF(CA7="","",IF(CA7="-","【-】","【"&amp;SUBSTITUTE(TEXT(CA7,"#,##0.00"),"-","△")&amp;"】"))</f>
        <v>【60.94】</v>
      </c>
      <c r="CB6" s="35">
        <f>IF(CB7="",NA(),CB7)</f>
        <v>304.16000000000003</v>
      </c>
      <c r="CC6" s="35">
        <f t="shared" ref="CC6:CK6" si="9">IF(CC7="",NA(),CC7)</f>
        <v>290.63</v>
      </c>
      <c r="CD6" s="35">
        <f t="shared" si="9"/>
        <v>325.95</v>
      </c>
      <c r="CE6" s="35">
        <f t="shared" si="9"/>
        <v>425.07</v>
      </c>
      <c r="CF6" s="35">
        <f t="shared" si="9"/>
        <v>439.92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49.76</v>
      </c>
      <c r="CN6" s="35">
        <f t="shared" ref="CN6:CV6" si="10">IF(CN7="",NA(),CN7)</f>
        <v>47.64</v>
      </c>
      <c r="CO6" s="35">
        <f t="shared" si="10"/>
        <v>45.28</v>
      </c>
      <c r="CP6" s="35">
        <f t="shared" si="10"/>
        <v>47.41</v>
      </c>
      <c r="CQ6" s="35">
        <f t="shared" si="10"/>
        <v>49.65</v>
      </c>
      <c r="CR6" s="35">
        <f t="shared" si="10"/>
        <v>60.65</v>
      </c>
      <c r="CS6" s="35">
        <f t="shared" si="10"/>
        <v>51.75</v>
      </c>
      <c r="CT6" s="35">
        <f t="shared" si="10"/>
        <v>50.68</v>
      </c>
      <c r="CU6" s="35">
        <f t="shared" si="10"/>
        <v>50.14</v>
      </c>
      <c r="CV6" s="35">
        <f t="shared" si="10"/>
        <v>54.83</v>
      </c>
      <c r="CW6" s="34" t="str">
        <f>IF(CW7="","",IF(CW7="-","【-】","【"&amp;SUBSTITUTE(TEXT(CW7,"#,##0.00"),"-","△")&amp;"】"))</f>
        <v>【54.84】</v>
      </c>
      <c r="CX6" s="35">
        <f>IF(CX7="",NA(),CX7)</f>
        <v>90.2</v>
      </c>
      <c r="CY6" s="35">
        <f t="shared" ref="CY6:DG6" si="11">IF(CY7="",NA(),CY7)</f>
        <v>90.67</v>
      </c>
      <c r="CZ6" s="35">
        <f t="shared" si="11"/>
        <v>92.02</v>
      </c>
      <c r="DA6" s="35">
        <f t="shared" si="11"/>
        <v>92.29</v>
      </c>
      <c r="DB6" s="35">
        <f t="shared" si="11"/>
        <v>92.62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442011</v>
      </c>
      <c r="D7" s="37">
        <v>47</v>
      </c>
      <c r="E7" s="37">
        <v>17</v>
      </c>
      <c r="F7" s="37">
        <v>5</v>
      </c>
      <c r="G7" s="37">
        <v>0</v>
      </c>
      <c r="H7" s="37" t="s">
        <v>98</v>
      </c>
      <c r="I7" s="37" t="s">
        <v>99</v>
      </c>
      <c r="J7" s="37" t="s">
        <v>100</v>
      </c>
      <c r="K7" s="37" t="s">
        <v>101</v>
      </c>
      <c r="L7" s="37" t="s">
        <v>102</v>
      </c>
      <c r="M7" s="37" t="s">
        <v>103</v>
      </c>
      <c r="N7" s="38" t="s">
        <v>104</v>
      </c>
      <c r="O7" s="38" t="s">
        <v>105</v>
      </c>
      <c r="P7" s="38">
        <v>0.37</v>
      </c>
      <c r="Q7" s="38">
        <v>85.42</v>
      </c>
      <c r="R7" s="38">
        <v>2791</v>
      </c>
      <c r="S7" s="38">
        <v>478463</v>
      </c>
      <c r="T7" s="38">
        <v>502.39</v>
      </c>
      <c r="U7" s="38">
        <v>952.37</v>
      </c>
      <c r="V7" s="38">
        <v>1748</v>
      </c>
      <c r="W7" s="38">
        <v>0.72</v>
      </c>
      <c r="X7" s="38">
        <v>2427.7800000000002</v>
      </c>
      <c r="Y7" s="38">
        <v>100.14</v>
      </c>
      <c r="Z7" s="38">
        <v>100.08</v>
      </c>
      <c r="AA7" s="38">
        <v>100.03</v>
      </c>
      <c r="AB7" s="38">
        <v>99.96</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38.380000000000003</v>
      </c>
      <c r="BG7" s="38">
        <v>32.549999999999997</v>
      </c>
      <c r="BH7" s="38">
        <v>12.88</v>
      </c>
      <c r="BI7" s="38">
        <v>10.119999999999999</v>
      </c>
      <c r="BJ7" s="38">
        <v>5.36</v>
      </c>
      <c r="BK7" s="38">
        <v>974.93</v>
      </c>
      <c r="BL7" s="38">
        <v>855.8</v>
      </c>
      <c r="BM7" s="38">
        <v>789.46</v>
      </c>
      <c r="BN7" s="38">
        <v>826.83</v>
      </c>
      <c r="BO7" s="38">
        <v>867.83</v>
      </c>
      <c r="BP7" s="38">
        <v>832.52</v>
      </c>
      <c r="BQ7" s="38">
        <v>69.930000000000007</v>
      </c>
      <c r="BR7" s="38">
        <v>58.27</v>
      </c>
      <c r="BS7" s="38">
        <v>50.08</v>
      </c>
      <c r="BT7" s="38">
        <v>38.340000000000003</v>
      </c>
      <c r="BU7" s="38">
        <v>37.340000000000003</v>
      </c>
      <c r="BV7" s="38">
        <v>55.32</v>
      </c>
      <c r="BW7" s="38">
        <v>59.8</v>
      </c>
      <c r="BX7" s="38">
        <v>57.77</v>
      </c>
      <c r="BY7" s="38">
        <v>57.31</v>
      </c>
      <c r="BZ7" s="38">
        <v>57.08</v>
      </c>
      <c r="CA7" s="38">
        <v>60.94</v>
      </c>
      <c r="CB7" s="38">
        <v>304.16000000000003</v>
      </c>
      <c r="CC7" s="38">
        <v>290.63</v>
      </c>
      <c r="CD7" s="38">
        <v>325.95</v>
      </c>
      <c r="CE7" s="38">
        <v>425.07</v>
      </c>
      <c r="CF7" s="38">
        <v>439.92</v>
      </c>
      <c r="CG7" s="38">
        <v>283.17</v>
      </c>
      <c r="CH7" s="38">
        <v>263.76</v>
      </c>
      <c r="CI7" s="38">
        <v>274.35000000000002</v>
      </c>
      <c r="CJ7" s="38">
        <v>273.52</v>
      </c>
      <c r="CK7" s="38">
        <v>274.99</v>
      </c>
      <c r="CL7" s="38">
        <v>253.04</v>
      </c>
      <c r="CM7" s="38">
        <v>49.76</v>
      </c>
      <c r="CN7" s="38">
        <v>47.64</v>
      </c>
      <c r="CO7" s="38">
        <v>45.28</v>
      </c>
      <c r="CP7" s="38">
        <v>47.41</v>
      </c>
      <c r="CQ7" s="38">
        <v>49.65</v>
      </c>
      <c r="CR7" s="38">
        <v>60.65</v>
      </c>
      <c r="CS7" s="38">
        <v>51.75</v>
      </c>
      <c r="CT7" s="38">
        <v>50.68</v>
      </c>
      <c r="CU7" s="38">
        <v>50.14</v>
      </c>
      <c r="CV7" s="38">
        <v>54.83</v>
      </c>
      <c r="CW7" s="38">
        <v>54.84</v>
      </c>
      <c r="CX7" s="38">
        <v>90.2</v>
      </c>
      <c r="CY7" s="38">
        <v>90.67</v>
      </c>
      <c r="CZ7" s="38">
        <v>92.02</v>
      </c>
      <c r="DA7" s="38">
        <v>92.29</v>
      </c>
      <c r="DB7" s="38">
        <v>92.62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大分市</cp:lastModifiedBy>
  <cp:lastPrinted>2022-01-11T01:37:27Z</cp:lastPrinted>
  <dcterms:created xsi:type="dcterms:W3CDTF">2021-12-03T08:03:16Z</dcterms:created>
  <dcterms:modified xsi:type="dcterms:W3CDTF">2022-01-11T01:40:27Z</dcterms:modified>
  <cp:category/>
</cp:coreProperties>
</file>