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01大分市\"/>
    </mc:Choice>
  </mc:AlternateContent>
  <workbookProtection workbookAlgorithmName="SHA-512" workbookHashValue="/DYP1F30Afnb7z/pje9uLeMDvs3Mw69myOZ3pV4T6xhQKc5zlXKmNAWOoj5tkE+yicuXAmgg+8UuoFeHChnq2A==" workbookSaltValue="RGOPu2P99cp5paI8Q96kg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<sst xmlns="http://schemas.openxmlformats.org/spreadsheetml/2006/main" count="231" uniqueCount="117">
  <si>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</si>
  <si>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</si>
  <si>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</si>
  <si>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</si>
  <si>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</si>
  <si>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</si>
  <si>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</si>
  <si>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</si>
  <si>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</si>
  <si>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</si>
  <si>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</si>
  <si>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</si>
  <si>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</si>
  <si>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</si>
  <si>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</si>
  <si>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</si>
  <si>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</si>
  <si>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</si>
  <si>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</si>
  <si>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</si>
  <si>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</si>
  <si>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</si>
  <si>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</si>
  <si>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</si>
  <si>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</si>
  <si>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</si>
  <si>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</si>
  <si>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</si>
  <si>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</si>
  <si>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</si>
  <si>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</si>
  <si>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</si>
  <si>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</si>
  <si>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</si>
  <si>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</si>
  <si>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</si>
  <si>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</si>
  <si>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</si>
  <si>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</si>
  <si>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</si>
  <si>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</si>
  <si>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</si>
  <si>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</si>
  <si>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</si>
  <si>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</si>
  <si>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</si>
  <si>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</si>
  <si>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</si>
  <si>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</si>
  <si>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</si>
  <si>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</si>
  <si>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</si>
  <si>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</si>
  <si>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</si>
  <si>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</si>
  <si>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</si>
  <si>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</si>
  <si>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</si>
  <si>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</si>
  <si>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</si>
  <si>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</si>
  <si>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</si>
  <si>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</si>
  <si>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</si>
  <si>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</si>
  <si>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</si>
  <si>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</si>
  <si>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</si>
  <si>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</si>
  <si>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</si>
  <si>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</si>
  <si>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</si>
  <si>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</si>
  <si>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</si>
  <si>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</si>
  <si>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</si>
  <si>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</si>
  <si>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</si>
  <si>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</si>
  <si>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</si>
  <si>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</si>
  <si>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</si>
  <si>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</si>
  <si>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</si>
  <si>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</si>
  <si>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</si>
  <si>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</si>
  <si>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</si>
  <si>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</si>
  <si>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</si>
  <si>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</si>
  <si>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</si>
  <si>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</si>
  <si>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</si>
  <si>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</si>
  <si>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</si>
  <si>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</si>
  <si>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</si>
  <si>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</si>
  <si>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</si>
  <si>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</si>
  <si>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</si>
  <si>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</si>
  <si>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</si>
  <si>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</si>
  <si>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</si>
  <si>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</si>
  <si>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</si>
  <si>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</si>
  <si>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</si>
  <si>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</si>
  <si>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</si>
  <si>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</si>
  <si>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</si>
  <si>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①有形固定資産減価償却率について
　令和2年度より平均値以上となり、今後も管渠や施設の老朽化による改築更新による増加が見込まれます。
②管渠老朽化率について
　令和2年度より耐用年数を経過した管渠があり、今後も増加することが見込まれることから、アセットマネジメントの視点を取り入れた改築更新や老朽化対策を実施していく必要があります。
③管渠改善率について
　平均値以下で推移しています。これは未普及地域の整備に重点を置いているためです。今後は改築更新が必要な管渠の増加が見込まれることから、普及と改善のバランスをとり、効率的な投資を行う必要があります。</t>
    <rPh sb="1" eb="3">
      <t>ユウケイ</t>
    </rPh>
    <rPh sb="3" eb="5">
      <t>コテイ</t>
    </rPh>
    <rPh sb="5" eb="7">
      <t>シサン</t>
    </rPh>
    <rPh sb="7" eb="9">
      <t>ゲンカ</t>
    </rPh>
    <rPh sb="9" eb="11">
      <t>ショウキャク</t>
    </rPh>
    <rPh sb="11" eb="12">
      <t>リツ</t>
    </rPh>
    <rPh sb="18" eb="20">
      <t>レイワ</t>
    </rPh>
    <rPh sb="21" eb="23">
      <t>ネンド</t>
    </rPh>
    <rPh sb="25" eb="28">
      <t>ヘイキンチ</t>
    </rPh>
    <rPh sb="28" eb="30">
      <t>イジョウ</t>
    </rPh>
    <rPh sb="34" eb="36">
      <t>コンゴ</t>
    </rPh>
    <rPh sb="37" eb="39">
      <t>カンキョ</t>
    </rPh>
    <rPh sb="40" eb="42">
      <t>シセツ</t>
    </rPh>
    <rPh sb="43" eb="46">
      <t>ロウキュウカ</t>
    </rPh>
    <rPh sb="49" eb="51">
      <t>カイチク</t>
    </rPh>
    <rPh sb="51" eb="53">
      <t>コウシン</t>
    </rPh>
    <rPh sb="56" eb="58">
      <t>ゾウカ</t>
    </rPh>
    <rPh sb="59" eb="61">
      <t>ミコ</t>
    </rPh>
    <rPh sb="68" eb="70">
      <t>カンキョ</t>
    </rPh>
    <rPh sb="70" eb="73">
      <t>ロウキュウカ</t>
    </rPh>
    <rPh sb="73" eb="74">
      <t>リツ</t>
    </rPh>
    <rPh sb="80" eb="82">
      <t>レイワ</t>
    </rPh>
    <rPh sb="83" eb="85">
      <t>ネンド</t>
    </rPh>
    <rPh sb="87" eb="89">
      <t>タイヨウ</t>
    </rPh>
    <rPh sb="89" eb="91">
      <t>ネンスウ</t>
    </rPh>
    <rPh sb="92" eb="94">
      <t>ケイカ</t>
    </rPh>
    <rPh sb="96" eb="98">
      <t>カンキョ</t>
    </rPh>
    <rPh sb="102" eb="104">
      <t>コンゴ</t>
    </rPh>
    <rPh sb="105" eb="107">
      <t>ゾウカ</t>
    </rPh>
    <rPh sb="112" eb="114">
      <t>ミコ</t>
    </rPh>
    <rPh sb="133" eb="135">
      <t>シテン</t>
    </rPh>
    <rPh sb="136" eb="137">
      <t>ト</t>
    </rPh>
    <rPh sb="138" eb="139">
      <t>イ</t>
    </rPh>
    <rPh sb="141" eb="143">
      <t>カイチク</t>
    </rPh>
    <rPh sb="143" eb="145">
      <t>コウシン</t>
    </rPh>
    <rPh sb="146" eb="149">
      <t>ロウキュウカ</t>
    </rPh>
    <rPh sb="149" eb="151">
      <t>タイサク</t>
    </rPh>
    <rPh sb="152" eb="154">
      <t>ジッシ</t>
    </rPh>
    <rPh sb="158" eb="160">
      <t>ヒツヨウ</t>
    </rPh>
    <rPh sb="168" eb="170">
      <t>カンキョ</t>
    </rPh>
    <rPh sb="170" eb="172">
      <t>カイゼン</t>
    </rPh>
    <rPh sb="172" eb="173">
      <t>リツ</t>
    </rPh>
    <rPh sb="179" eb="182">
      <t>ヘイキンチ</t>
    </rPh>
    <rPh sb="182" eb="184">
      <t>イカ</t>
    </rPh>
    <rPh sb="185" eb="187">
      <t>スイイ</t>
    </rPh>
    <rPh sb="196" eb="199">
      <t>ミフキュウ</t>
    </rPh>
    <rPh sb="199" eb="201">
      <t>チイキ</t>
    </rPh>
    <rPh sb="202" eb="204">
      <t>セイビ</t>
    </rPh>
    <rPh sb="205" eb="207">
      <t>ジュウテン</t>
    </rPh>
    <rPh sb="208" eb="209">
      <t>オ</t>
    </rPh>
    <rPh sb="218" eb="220">
      <t>コンゴ</t>
    </rPh>
    <rPh sb="221" eb="223">
      <t>カイチク</t>
    </rPh>
    <rPh sb="223" eb="225">
      <t>コウシン</t>
    </rPh>
    <rPh sb="226" eb="228">
      <t>ヒツヨウ</t>
    </rPh>
    <rPh sb="229" eb="231">
      <t>カンキョ</t>
    </rPh>
    <rPh sb="232" eb="234">
      <t>ゾウカ</t>
    </rPh>
    <rPh sb="235" eb="237">
      <t>ミコ</t>
    </rPh>
    <rPh sb="245" eb="247">
      <t>フキュウ</t>
    </rPh>
    <rPh sb="248" eb="250">
      <t>カイゼン</t>
    </rPh>
    <rPh sb="259" eb="262">
      <t>コウリツテキ</t>
    </rPh>
    <rPh sb="263" eb="265">
      <t>トウシ</t>
    </rPh>
    <rPh sb="266" eb="267">
      <t>オコナ</t>
    </rPh>
    <rPh sb="268" eb="270">
      <t>ヒツヨウ</t>
    </rPh>
    <phoneticPr fontId="4"/>
  </si>
  <si>
    <t xml:space="preserve">　平成30年度に大分市上下水道事業経営戦略を策定し、公共下水道の整備促進や集中浄化槽団地の引取等による使用料の増収、下水汚泥の燃料化等による経費削減に取り組んでいます。
　一方で管渠や終末処理場などの下水道施設の老朽化に伴う改築更新の増大が見込まれることから、普及促進とのバランスも踏まえた経営基盤の強化を図り、持続可能な事業経緯を目指す必要があります。
</t>
    <rPh sb="1" eb="3">
      <t>ヘイセイ</t>
    </rPh>
    <rPh sb="5" eb="7">
      <t>ネンド</t>
    </rPh>
    <rPh sb="8" eb="11">
      <t>オオイタシ</t>
    </rPh>
    <rPh sb="11" eb="13">
      <t>ジョウゲ</t>
    </rPh>
    <rPh sb="13" eb="15">
      <t>スイドウ</t>
    </rPh>
    <rPh sb="15" eb="17">
      <t>ジギョウ</t>
    </rPh>
    <rPh sb="17" eb="19">
      <t>ケイエイ</t>
    </rPh>
    <rPh sb="19" eb="21">
      <t>センリャク</t>
    </rPh>
    <rPh sb="22" eb="24">
      <t>サクテイ</t>
    </rPh>
    <rPh sb="26" eb="28">
      <t>コウキョウ</t>
    </rPh>
    <rPh sb="28" eb="31">
      <t>ゲスイドウ</t>
    </rPh>
    <rPh sb="32" eb="34">
      <t>セイビ</t>
    </rPh>
    <rPh sb="34" eb="36">
      <t>ソクシン</t>
    </rPh>
    <rPh sb="37" eb="39">
      <t>シュウチュウ</t>
    </rPh>
    <rPh sb="39" eb="42">
      <t>ジョウカソウ</t>
    </rPh>
    <rPh sb="42" eb="44">
      <t>ダンチ</t>
    </rPh>
    <rPh sb="45" eb="47">
      <t>ヒキトリ</t>
    </rPh>
    <rPh sb="47" eb="48">
      <t>ナド</t>
    </rPh>
    <rPh sb="51" eb="54">
      <t>シヨウリョウ</t>
    </rPh>
    <rPh sb="55" eb="57">
      <t>ゾウシュウ</t>
    </rPh>
    <rPh sb="58" eb="60">
      <t>ゲスイ</t>
    </rPh>
    <rPh sb="60" eb="62">
      <t>オデイ</t>
    </rPh>
    <rPh sb="63" eb="66">
      <t>ネンリョウカ</t>
    </rPh>
    <rPh sb="66" eb="67">
      <t>トウ</t>
    </rPh>
    <rPh sb="70" eb="72">
      <t>ケイヒ</t>
    </rPh>
    <rPh sb="72" eb="74">
      <t>サクゲン</t>
    </rPh>
    <rPh sb="75" eb="76">
      <t>ト</t>
    </rPh>
    <rPh sb="77" eb="78">
      <t>ク</t>
    </rPh>
    <rPh sb="86" eb="88">
      <t>イッポウ</t>
    </rPh>
    <rPh sb="89" eb="91">
      <t>カンキョ</t>
    </rPh>
    <rPh sb="92" eb="94">
      <t>シュウマツ</t>
    </rPh>
    <rPh sb="94" eb="97">
      <t>ショリジョウ</t>
    </rPh>
    <rPh sb="100" eb="103">
      <t>ゲスイドウ</t>
    </rPh>
    <rPh sb="103" eb="105">
      <t>シセツ</t>
    </rPh>
    <rPh sb="106" eb="109">
      <t>ロウキュウカ</t>
    </rPh>
    <rPh sb="110" eb="111">
      <t>トモナ</t>
    </rPh>
    <rPh sb="112" eb="114">
      <t>カイチク</t>
    </rPh>
    <rPh sb="114" eb="116">
      <t>コウシン</t>
    </rPh>
    <rPh sb="117" eb="119">
      <t>ゾウダイ</t>
    </rPh>
    <rPh sb="120" eb="122">
      <t>ミコ</t>
    </rPh>
    <rPh sb="130" eb="132">
      <t>フキュウ</t>
    </rPh>
    <rPh sb="132" eb="134">
      <t>ソクシン</t>
    </rPh>
    <rPh sb="141" eb="142">
      <t>フ</t>
    </rPh>
    <rPh sb="145" eb="147">
      <t>ケイエイ</t>
    </rPh>
    <rPh sb="147" eb="149">
      <t>キバン</t>
    </rPh>
    <rPh sb="150" eb="152">
      <t>キョウカ</t>
    </rPh>
    <rPh sb="153" eb="154">
      <t>ハカ</t>
    </rPh>
    <rPh sb="156" eb="158">
      <t>ジゾク</t>
    </rPh>
    <rPh sb="158" eb="160">
      <t>カノウ</t>
    </rPh>
    <rPh sb="161" eb="163">
      <t>ジギョウ</t>
    </rPh>
    <rPh sb="163" eb="165">
      <t>ケイイ</t>
    </rPh>
    <rPh sb="166" eb="168">
      <t>メザ</t>
    </rPh>
    <rPh sb="169" eb="171">
      <t>ヒツヨウ</t>
    </rPh>
    <phoneticPr fontId="4"/>
  </si>
  <si>
    <t xml:space="preserve">①経常収支比率について
　平均値以下で、100％前後を推移しています。
②累積欠損金比率について
　平均値以下で推移しており、早期の当年度純利益の黒字化を目指して使用料の増収を図る必要があります。
③流動比率について
　平均値以下で推移しており、短期的な事業運転に必要な資金が十分に確保できていない状況です。今後は使用料の増収による流動資産の増加を図る必要があります。
④企業債残高対事業規模比率について
　企業債残高は減少傾向であるが、平均値以上で推移しているため、引き続き削減に取り組む必要があります。
⑤経費回収率について
　平均値前後で推移するものの、100％以下となっており、汚水処理に必要な経費を使用料収入だけでは賄えておらず、不足分は一般会計からの基準内繰入金で補てんしています。
　今後とも経費削減と下水道整備による使用料の増収により早期の解消（100％以上）に努める必要があります。
⑥汚水処理原価について
　平均値以上で推移しています。これは公共下水道普及率が他都市より低いことが要因と考えられます。
⑦施設利用率について
　平均値以上で推移しています。
⑧水洗化率について
　平均値以下で推移しているため、下水道未接続者への接続促進のための助成金制度の拡充を令和元年度より実施しました。今後とも水洗化率向上に向けて、接続依頼、制度周知等に取り組む必要があります。
</t>
    <rPh sb="1" eb="3">
      <t>ケイジョウ</t>
    </rPh>
    <rPh sb="3" eb="5">
      <t>シュウシ</t>
    </rPh>
    <rPh sb="5" eb="7">
      <t>ヒリツ</t>
    </rPh>
    <rPh sb="13" eb="16">
      <t>ヘイキンチ</t>
    </rPh>
    <rPh sb="16" eb="18">
      <t>イカ</t>
    </rPh>
    <rPh sb="24" eb="26">
      <t>ゼンゴ</t>
    </rPh>
    <rPh sb="27" eb="29">
      <t>スイイ</t>
    </rPh>
    <rPh sb="37" eb="39">
      <t>ルイセキ</t>
    </rPh>
    <rPh sb="39" eb="41">
      <t>ケッソン</t>
    </rPh>
    <rPh sb="41" eb="42">
      <t>キン</t>
    </rPh>
    <rPh sb="42" eb="44">
      <t>ヒリツ</t>
    </rPh>
    <rPh sb="50" eb="53">
      <t>ヘイキンチ</t>
    </rPh>
    <rPh sb="53" eb="55">
      <t>イカ</t>
    </rPh>
    <rPh sb="56" eb="58">
      <t>スイイ</t>
    </rPh>
    <rPh sb="63" eb="65">
      <t>ソウキ</t>
    </rPh>
    <rPh sb="66" eb="69">
      <t>トウネンド</t>
    </rPh>
    <rPh sb="69" eb="72">
      <t>ジュンリエキ</t>
    </rPh>
    <rPh sb="73" eb="76">
      <t>クロジカ</t>
    </rPh>
    <rPh sb="77" eb="79">
      <t>メザ</t>
    </rPh>
    <rPh sb="81" eb="84">
      <t>シヨウリョウ</t>
    </rPh>
    <rPh sb="85" eb="87">
      <t>ゾウシュウ</t>
    </rPh>
    <rPh sb="88" eb="89">
      <t>ハカ</t>
    </rPh>
    <rPh sb="90" eb="92">
      <t>ヒツヨウ</t>
    </rPh>
    <rPh sb="100" eb="102">
      <t>リュウドウ</t>
    </rPh>
    <rPh sb="102" eb="104">
      <t>ヒリツ</t>
    </rPh>
    <rPh sb="110" eb="113">
      <t>ヘイキンチ</t>
    </rPh>
    <rPh sb="113" eb="115">
      <t>イカ</t>
    </rPh>
    <rPh sb="116" eb="118">
      <t>スイイ</t>
    </rPh>
    <rPh sb="123" eb="126">
      <t>タンキテキ</t>
    </rPh>
    <rPh sb="127" eb="129">
      <t>ジギョウ</t>
    </rPh>
    <rPh sb="129" eb="131">
      <t>ウンテン</t>
    </rPh>
    <rPh sb="132" eb="134">
      <t>ヒツヨウ</t>
    </rPh>
    <rPh sb="135" eb="137">
      <t>シキン</t>
    </rPh>
    <rPh sb="138" eb="140">
      <t>ジュウブン</t>
    </rPh>
    <rPh sb="141" eb="143">
      <t>カクホ</t>
    </rPh>
    <rPh sb="149" eb="151">
      <t>ジョウキョウ</t>
    </rPh>
    <rPh sb="154" eb="156">
      <t>コンゴ</t>
    </rPh>
    <rPh sb="157" eb="160">
      <t>シヨウリョウ</t>
    </rPh>
    <rPh sb="161" eb="163">
      <t>ゾウシュウ</t>
    </rPh>
    <rPh sb="166" eb="168">
      <t>リュウドウ</t>
    </rPh>
    <rPh sb="168" eb="170">
      <t>シサン</t>
    </rPh>
    <rPh sb="171" eb="173">
      <t>ゾウカ</t>
    </rPh>
    <rPh sb="174" eb="175">
      <t>ハカ</t>
    </rPh>
    <rPh sb="176" eb="178">
      <t>ヒツヨウ</t>
    </rPh>
    <rPh sb="186" eb="188">
      <t>キギョウ</t>
    </rPh>
    <rPh sb="188" eb="189">
      <t>サイ</t>
    </rPh>
    <rPh sb="189" eb="191">
      <t>ザンダカ</t>
    </rPh>
    <rPh sb="191" eb="192">
      <t>タイ</t>
    </rPh>
    <rPh sb="192" eb="194">
      <t>ジギョウ</t>
    </rPh>
    <rPh sb="194" eb="196">
      <t>キボ</t>
    </rPh>
    <rPh sb="196" eb="198">
      <t>ヒリツ</t>
    </rPh>
    <rPh sb="204" eb="206">
      <t>キギョウ</t>
    </rPh>
    <rPh sb="206" eb="207">
      <t>サイ</t>
    </rPh>
    <rPh sb="207" eb="209">
      <t>ザンダカ</t>
    </rPh>
    <rPh sb="210" eb="212">
      <t>ゲンショウ</t>
    </rPh>
    <rPh sb="212" eb="214">
      <t>ケイコウ</t>
    </rPh>
    <rPh sb="219" eb="222">
      <t>ヘイキンチ</t>
    </rPh>
    <rPh sb="222" eb="224">
      <t>イジョウ</t>
    </rPh>
    <rPh sb="225" eb="227">
      <t>スイイ</t>
    </rPh>
    <rPh sb="234" eb="235">
      <t>ヒ</t>
    </rPh>
    <rPh sb="236" eb="237">
      <t>ツヅ</t>
    </rPh>
    <rPh sb="238" eb="240">
      <t>サクゲン</t>
    </rPh>
    <rPh sb="241" eb="242">
      <t>ト</t>
    </rPh>
    <rPh sb="243" eb="244">
      <t>ク</t>
    </rPh>
    <rPh sb="245" eb="247">
      <t>ヒツヨウ</t>
    </rPh>
    <rPh sb="255" eb="257">
      <t>ケイヒ</t>
    </rPh>
    <rPh sb="257" eb="259">
      <t>カイシュウ</t>
    </rPh>
    <rPh sb="259" eb="260">
      <t>リツ</t>
    </rPh>
    <rPh sb="266" eb="269">
      <t>ヘイキンチ</t>
    </rPh>
    <rPh sb="269" eb="271">
      <t>ゼンゴ</t>
    </rPh>
    <rPh sb="272" eb="274">
      <t>スイイ</t>
    </rPh>
    <rPh sb="284" eb="286">
      <t>イカ</t>
    </rPh>
    <rPh sb="293" eb="295">
      <t>オスイ</t>
    </rPh>
    <rPh sb="295" eb="297">
      <t>ショリ</t>
    </rPh>
    <rPh sb="298" eb="300">
      <t>ヒツヨウ</t>
    </rPh>
    <rPh sb="301" eb="303">
      <t>ケイヒ</t>
    </rPh>
    <rPh sb="304" eb="307">
      <t>シヨウリョウ</t>
    </rPh>
    <rPh sb="307" eb="309">
      <t>シュウニュウ</t>
    </rPh>
    <rPh sb="313" eb="314">
      <t>マカナ</t>
    </rPh>
    <rPh sb="320" eb="322">
      <t>フソク</t>
    </rPh>
    <rPh sb="322" eb="323">
      <t>ブン</t>
    </rPh>
    <rPh sb="324" eb="326">
      <t>イッパン</t>
    </rPh>
    <rPh sb="326" eb="328">
      <t>カイケイ</t>
    </rPh>
    <rPh sb="331" eb="334">
      <t>キジュンナイ</t>
    </rPh>
    <rPh sb="334" eb="336">
      <t>クリイレ</t>
    </rPh>
    <rPh sb="336" eb="337">
      <t>キン</t>
    </rPh>
    <rPh sb="338" eb="339">
      <t>ホ</t>
    </rPh>
    <rPh sb="349" eb="351">
      <t>コンゴ</t>
    </rPh>
    <rPh sb="353" eb="355">
      <t>ケイヒ</t>
    </rPh>
    <rPh sb="355" eb="357">
      <t>サクゲン</t>
    </rPh>
    <rPh sb="358" eb="361">
      <t>ゲスイドウ</t>
    </rPh>
    <rPh sb="361" eb="363">
      <t>セイビ</t>
    </rPh>
    <rPh sb="366" eb="369">
      <t>シヨウリョウ</t>
    </rPh>
    <rPh sb="370" eb="372">
      <t>ゾウシュウ</t>
    </rPh>
    <rPh sb="375" eb="377">
      <t>ソウキ</t>
    </rPh>
    <rPh sb="378" eb="380">
      <t>カイショウ</t>
    </rPh>
    <rPh sb="385" eb="387">
      <t>イジョウ</t>
    </rPh>
    <rPh sb="389" eb="390">
      <t>ツト</t>
    </rPh>
    <rPh sb="392" eb="394">
      <t>ヒツヨウ</t>
    </rPh>
    <rPh sb="402" eb="404">
      <t>オスイ</t>
    </rPh>
    <rPh sb="404" eb="406">
      <t>ショリ</t>
    </rPh>
    <rPh sb="406" eb="408">
      <t>ゲンカ</t>
    </rPh>
    <rPh sb="414" eb="417">
      <t>ヘイキンチ</t>
    </rPh>
    <rPh sb="417" eb="419">
      <t>イジョウ</t>
    </rPh>
    <rPh sb="420" eb="422">
      <t>スイイ</t>
    </rPh>
    <rPh sb="431" eb="433">
      <t>コウキョウ</t>
    </rPh>
    <rPh sb="433" eb="436">
      <t>ゲスイドウ</t>
    </rPh>
    <rPh sb="436" eb="438">
      <t>フキュウ</t>
    </rPh>
    <rPh sb="438" eb="439">
      <t>リツ</t>
    </rPh>
    <rPh sb="440" eb="443">
      <t>タトシ</t>
    </rPh>
    <rPh sb="445" eb="446">
      <t>ヒク</t>
    </rPh>
    <rPh sb="450" eb="452">
      <t>ヨウイン</t>
    </rPh>
    <rPh sb="453" eb="454">
      <t>カンガ</t>
    </rPh>
    <rPh sb="462" eb="464">
      <t>シセツ</t>
    </rPh>
    <rPh sb="464" eb="466">
      <t>リヨウ</t>
    </rPh>
    <rPh sb="466" eb="467">
      <t>リツ</t>
    </rPh>
    <rPh sb="473" eb="476">
      <t>ヘイキンチ</t>
    </rPh>
    <rPh sb="476" eb="478">
      <t>イジョウ</t>
    </rPh>
    <rPh sb="479" eb="481">
      <t>スイイ</t>
    </rPh>
    <rPh sb="489" eb="492">
      <t>スイセンカ</t>
    </rPh>
    <rPh sb="492" eb="493">
      <t>リツ</t>
    </rPh>
    <rPh sb="499" eb="502">
      <t>ヘイキンチ</t>
    </rPh>
    <rPh sb="502" eb="504">
      <t>イカ</t>
    </rPh>
    <rPh sb="505" eb="507">
      <t>スイイ</t>
    </rPh>
    <rPh sb="514" eb="517">
      <t>ゲスイドウ</t>
    </rPh>
    <rPh sb="517" eb="520">
      <t>ミセツゾク</t>
    </rPh>
    <rPh sb="520" eb="521">
      <t>シャ</t>
    </rPh>
    <rPh sb="523" eb="525">
      <t>セツゾク</t>
    </rPh>
    <rPh sb="525" eb="527">
      <t>ソクシン</t>
    </rPh>
    <rPh sb="531" eb="534">
      <t>ジョセイキン</t>
    </rPh>
    <rPh sb="534" eb="536">
      <t>セイド</t>
    </rPh>
    <rPh sb="537" eb="539">
      <t>カクジュウ</t>
    </rPh>
    <rPh sb="540" eb="542">
      <t>レイワ</t>
    </rPh>
    <rPh sb="542" eb="544">
      <t>ガンネン</t>
    </rPh>
    <rPh sb="544" eb="545">
      <t>ド</t>
    </rPh>
    <rPh sb="547" eb="549">
      <t>ジッシ</t>
    </rPh>
    <rPh sb="554" eb="556">
      <t>コンゴ</t>
    </rPh>
    <rPh sb="558" eb="561">
      <t>スイセンカ</t>
    </rPh>
    <rPh sb="561" eb="562">
      <t>リツ</t>
    </rPh>
    <rPh sb="562" eb="564">
      <t>コウジョウ</t>
    </rPh>
    <rPh sb="565" eb="566">
      <t>ム</t>
    </rPh>
    <rPh sb="580" eb="581">
      <t>ト</t>
    </rPh>
    <rPh sb="582" eb="583">
      <t>ク</t>
    </rPh>
    <rPh sb="584" eb="5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</si>
</sst>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7.0000000000000007E-2</c:v>
                </c:pt>
                <c:pt idx="1">
                  <c:v>0.09</c:v>
                </c:pt>
                <c:pt idx="2">
                  <c:v>0.04</c:v>
                </c:pt>
                <c:pt idx="3">
                  <c:v>0.01</c:v>
                </c:pt>
                <c:pt idx="4">
                  <c:v>0.01</c:v>
                </c:pt>
              </c:numCache>
            </c:numRef>
          </c:val>
          <c:extLst>
            <c:ext xmlns:c16="http://schemas.microsoft.com/office/drawing/2014/chart" uri="{C3380CC4-5D6E-409C-BE32-E72D297353CC}">
              <c16:uniqueId val="{00000000-241D-45F3-93DC-2E5B4018EF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241D-45F3-93DC-2E5B4018EF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66.66</c:v>
                </c:pt>
                <c:pt idx="1">
                  <c:v>63.58</c:v>
                </c:pt>
                <c:pt idx="2">
                  <c:v>62.75</c:v>
                </c:pt>
                <c:pt idx="3">
                  <c:v>62.29</c:v>
                </c:pt>
                <c:pt idx="4">
                  <c:v>62.88</c:v>
                </c:pt>
              </c:numCache>
            </c:numRef>
          </c:val>
          <c:extLst>
            <c:ext xmlns:c16="http://schemas.microsoft.com/office/drawing/2014/chart" uri="{C3380CC4-5D6E-409C-BE32-E72D297353CC}">
              <c16:uniqueId val="{00000000-D5B8-4507-9CB6-89FFD90617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D5B8-4507-9CB6-89FFD90617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88.75</c:v>
                </c:pt>
                <c:pt idx="1">
                  <c:v>88.98</c:v>
                </c:pt>
                <c:pt idx="2">
                  <c:v>89.13</c:v>
                </c:pt>
                <c:pt idx="3">
                  <c:v>92.66</c:v>
                </c:pt>
                <c:pt idx="4">
                  <c:v>92.68</c:v>
                </c:pt>
              </c:numCache>
            </c:numRef>
          </c:val>
          <c:extLst>
            <c:ext xmlns:c16="http://schemas.microsoft.com/office/drawing/2014/chart" uri="{C3380CC4-5D6E-409C-BE32-E72D297353CC}">
              <c16:uniqueId val="{00000000-1D13-499B-BDEC-D49EF00C4C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1D13-499B-BDEC-D49EF00C4C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99.34</c:v>
                </c:pt>
                <c:pt idx="1">
                  <c:v>100.03</c:v>
                </c:pt>
                <c:pt idx="2">
                  <c:v>100.03</c:v>
                </c:pt>
                <c:pt idx="3">
                  <c:v>100</c:v>
                </c:pt>
                <c:pt idx="4">
                  <c:v>100</c:v>
                </c:pt>
              </c:numCache>
            </c:numRef>
          </c:val>
          <c:extLst>
            <c:ext xmlns:c16="http://schemas.microsoft.com/office/drawing/2014/chart" uri="{C3380CC4-5D6E-409C-BE32-E72D297353CC}">
              <c16:uniqueId val="{00000000-48A8-4FA1-BA25-529531C7C2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48A8-4FA1-BA25-529531C7C2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19.149999999999999</c:v>
                </c:pt>
                <c:pt idx="1">
                  <c:v>21.86</c:v>
                </c:pt>
                <c:pt idx="2">
                  <c:v>24.48</c:v>
                </c:pt>
                <c:pt idx="3">
                  <c:v>27.15</c:v>
                </c:pt>
                <c:pt idx="4">
                  <c:v>29.17</c:v>
                </c:pt>
              </c:numCache>
            </c:numRef>
          </c:val>
          <c:extLst>
            <c:ext xmlns:c16="http://schemas.microsoft.com/office/drawing/2014/chart" uri="{C3380CC4-5D6E-409C-BE32-E72D297353CC}">
              <c16:uniqueId val="{00000000-7E43-40A9-AFB3-7397B2D72A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7E43-40A9-AFB3-7397B2D72A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quot;-&quot;">
                  <c:v>1</c:v>
                </c:pt>
              </c:numCache>
            </c:numRef>
          </c:val>
          <c:extLst>
            <c:ext xmlns:c16="http://schemas.microsoft.com/office/drawing/2014/chart" uri="{C3380CC4-5D6E-409C-BE32-E72D297353CC}">
              <c16:uniqueId val="{00000000-1A78-44C2-A777-06A5044F26C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1A78-44C2-A777-06A5044F26C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29.01</c:v>
                </c:pt>
                <c:pt idx="1">
                  <c:v>28.77</c:v>
                </c:pt>
                <c:pt idx="2">
                  <c:v>28.49</c:v>
                </c:pt>
                <c:pt idx="3">
                  <c:v>27.69</c:v>
                </c:pt>
                <c:pt idx="4">
                  <c:v>28.41</c:v>
                </c:pt>
              </c:numCache>
            </c:numRef>
          </c:val>
          <c:extLst>
            <c:ext xmlns:c16="http://schemas.microsoft.com/office/drawing/2014/chart" uri="{C3380CC4-5D6E-409C-BE32-E72D297353CC}">
              <c16:uniqueId val="{00000000-FB72-4DD5-B7BD-70CCCF29AA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FB72-4DD5-B7BD-70CCCF29AA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38.26</c:v>
                </c:pt>
                <c:pt idx="1">
                  <c:v>45.78</c:v>
                </c:pt>
                <c:pt idx="2">
                  <c:v>44.36</c:v>
                </c:pt>
                <c:pt idx="3">
                  <c:v>39.85</c:v>
                </c:pt>
                <c:pt idx="4">
                  <c:v>39.33</c:v>
                </c:pt>
              </c:numCache>
            </c:numRef>
          </c:val>
          <c:extLst>
            <c:ext xmlns:c16="http://schemas.microsoft.com/office/drawing/2014/chart" uri="{C3380CC4-5D6E-409C-BE32-E72D297353CC}">
              <c16:uniqueId val="{00000000-EEC3-46D7-B51E-1E8881310BE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EEC3-46D7-B51E-1E8881310BE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1124.44</c:v>
                </c:pt>
                <c:pt idx="1">
                  <c:v>1099.31</c:v>
                </c:pt>
                <c:pt idx="2">
                  <c:v>1077.2</c:v>
                </c:pt>
                <c:pt idx="3">
                  <c:v>1061.28</c:v>
                </c:pt>
                <c:pt idx="4">
                  <c:v>1078.04</c:v>
                </c:pt>
              </c:numCache>
            </c:numRef>
          </c:val>
          <c:extLst>
            <c:ext xmlns:c16="http://schemas.microsoft.com/office/drawing/2014/chart" uri="{C3380CC4-5D6E-409C-BE32-E72D297353CC}">
              <c16:uniqueId val="{00000000-E686-4FDA-BD2F-A8DB89AE15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E686-4FDA-BD2F-A8DB89AE15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99.08</c:v>
                </c:pt>
                <c:pt idx="1">
                  <c:v>98.99</c:v>
                </c:pt>
                <c:pt idx="2">
                  <c:v>99.37</c:v>
                </c:pt>
                <c:pt idx="3">
                  <c:v>99.13</c:v>
                </c:pt>
                <c:pt idx="4">
                  <c:v>99.64</c:v>
                </c:pt>
              </c:numCache>
            </c:numRef>
          </c:val>
          <c:extLst>
            <c:ext xmlns:c16="http://schemas.microsoft.com/office/drawing/2014/chart" uri="{C3380CC4-5D6E-409C-BE32-E72D297353CC}">
              <c16:uniqueId val="{00000000-8AE8-4D1D-A17B-22111B2537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8AE8-4D1D-A17B-22111B2537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158.02000000000001</c:v>
                </c:pt>
                <c:pt idx="1">
                  <c:v>158.13</c:v>
                </c:pt>
                <c:pt idx="2">
                  <c:v>157.18</c:v>
                </c:pt>
                <c:pt idx="3">
                  <c:v>156.86000000000001</c:v>
                </c:pt>
                <c:pt idx="4">
                  <c:v>153.03</c:v>
                </c:pt>
              </c:numCache>
            </c:numRef>
          </c:val>
          <c:extLst>
            <c:ext xmlns:c16="http://schemas.microsoft.com/office/drawing/2014/chart" uri="{C3380CC4-5D6E-409C-BE32-E72D297353CC}">
              <c16:uniqueId val="{00000000-B79F-49A7-B4B5-0370AB8B43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B79F-49A7-B4B5-0370AB8B43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大分市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Ac1</v>
      </c>
      <c r="X8" s="78"/>
      <c r="Y8" s="78"/>
      <c r="Z8" s="78"/>
      <c r="AA8" s="78"/>
      <c r="AB8" s="78"/>
      <c r="AC8" s="78"/>
      <c r="AD8" s="79" t="str">
        <f>データ!$M$6</f>
        <v>自治体職員</v>
      </c>
      <c r="AE8" s="79"/>
      <c r="AF8" s="79"/>
      <c r="AG8" s="79"/>
      <c r="AH8" s="79"/>
      <c r="AI8" s="79"/>
      <c r="AJ8" s="79"/>
      <c r="AK8" s="3"/>
      <c r="AL8" s="75">
        <f>データ!S6</f>
        <v>478463</v>
      </c>
      <c r="AM8" s="75"/>
      <c r="AN8" s="75"/>
      <c r="AO8" s="75"/>
      <c r="AP8" s="75"/>
      <c r="AQ8" s="75"/>
      <c r="AR8" s="75"/>
      <c r="AS8" s="75"/>
      <c r="AT8" s="74">
        <f>データ!T6</f>
        <v>502.39</v>
      </c>
      <c r="AU8" s="74"/>
      <c r="AV8" s="74"/>
      <c r="AW8" s="74"/>
      <c r="AX8" s="74"/>
      <c r="AY8" s="74"/>
      <c r="AZ8" s="74"/>
      <c r="BA8" s="74"/>
      <c r="BB8" s="74">
        <f>データ!U6</f>
        <v>952.37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61.59</v>
      </c>
      <c r="J10" s="74"/>
      <c r="K10" s="74"/>
      <c r="L10" s="74"/>
      <c r="M10" s="74"/>
      <c r="N10" s="74"/>
      <c r="O10" s="74"/>
      <c r="P10" s="74">
        <f>データ!P6</f>
        <v>64.69</v>
      </c>
      <c r="Q10" s="74"/>
      <c r="R10" s="74"/>
      <c r="S10" s="74"/>
      <c r="T10" s="74"/>
      <c r="U10" s="74"/>
      <c r="V10" s="74"/>
      <c r="W10" s="74">
        <f>データ!Q6</f>
        <v>77.3</v>
      </c>
      <c r="X10" s="74"/>
      <c r="Y10" s="74"/>
      <c r="Z10" s="74"/>
      <c r="AA10" s="74"/>
      <c r="AB10" s="74"/>
      <c r="AC10" s="74"/>
      <c r="AD10" s="75">
        <f>データ!R6</f>
        <v>2791</v>
      </c>
      <c r="AE10" s="75"/>
      <c r="AF10" s="75"/>
      <c r="AG10" s="75"/>
      <c r="AH10" s="75"/>
      <c r="AI10" s="75"/>
      <c r="AJ10" s="75"/>
      <c r="AK10" s="2"/>
      <c r="AL10" s="75">
        <f>データ!V6</f>
        <v>308870</v>
      </c>
      <c r="AM10" s="75"/>
      <c r="AN10" s="75"/>
      <c r="AO10" s="75"/>
      <c r="AP10" s="75"/>
      <c r="AQ10" s="75"/>
      <c r="AR10" s="75"/>
      <c r="AS10" s="75"/>
      <c r="AT10" s="74">
        <f>データ!W6</f>
        <v>58</v>
      </c>
      <c r="AU10" s="74"/>
      <c r="AV10" s="74"/>
      <c r="AW10" s="74"/>
      <c r="AX10" s="74"/>
      <c r="AY10" s="74"/>
      <c r="AZ10" s="74"/>
      <c r="BA10" s="74"/>
      <c r="BB10" s="74">
        <f>データ!X6</f>
        <v>5325.34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1vZPuq120Lh9BHVMOw99aOsw5EdmE4ryA3VJxJsq5dUtQuezTNUNW6FTxXm2M0bZfsNs1ecCP3+OktvKi4RKGg==" saltValue="whzYwEmDFFuLc/6a3QLq4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442011</v>
      </c>
      <c r="D6" s="33">
        <f t="shared" si="3"/>
        <v>46</v>
      </c>
      <c r="E6" s="33">
        <f t="shared" si="3"/>
        <v>17</v>
      </c>
      <c r="F6" s="33">
        <f t="shared" si="3"/>
        <v>1</v>
      </c>
      <c r="G6" s="33">
        <f t="shared" si="3"/>
        <v>0</v>
      </c>
      <c r="H6" s="33" t="str">
        <f t="shared" si="3"/>
        <v>大分県　大分市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61.59</v>
      </c>
      <c r="P6" s="34">
        <f t="shared" si="3"/>
        <v>64.69</v>
      </c>
      <c r="Q6" s="34">
        <f t="shared" si="3"/>
        <v>77.3</v>
      </c>
      <c r="R6" s="34">
        <f t="shared" si="3"/>
        <v>2791</v>
      </c>
      <c r="S6" s="34">
        <f t="shared" si="3"/>
        <v>478463</v>
      </c>
      <c r="T6" s="34">
        <f t="shared" si="3"/>
        <v>502.39</v>
      </c>
      <c r="U6" s="34">
        <f t="shared" si="3"/>
        <v>952.37</v>
      </c>
      <c r="V6" s="34">
        <f t="shared" si="3"/>
        <v>308870</v>
      </c>
      <c r="W6" s="34">
        <f t="shared" si="3"/>
        <v>58</v>
      </c>
      <c r="X6" s="34">
        <f t="shared" si="3"/>
        <v>5325.34</v>
      </c>
      <c r="Y6" s="35">
        <f>IF(Y7="",NA(),Y7)</f>
        <v>99.34</v>
      </c>
      <c r="Z6" s="35">
        <f t="shared" ref="Z6:AH6" si="4">IF(Z7="",NA(),Z7)</f>
        <v>100.03</v>
      </c>
      <c r="AA6" s="35">
        <f t="shared" si="4"/>
        <v>100.03</v>
      </c>
      <c r="AB6" s="35">
        <f t="shared" si="4"/>
        <v>100</v>
      </c>
      <c r="AC6" s="35">
        <f t="shared" si="4"/>
        <v>100</v>
      </c>
      <c r="AD6" s="35">
        <f t="shared" si="4"/>
        <v>107.45</v>
      </c>
      <c r="AE6" s="35">
        <f t="shared" si="4"/>
        <v>107.43</v>
      </c>
      <c r="AF6" s="35">
        <f t="shared" si="4"/>
        <v>107.64</v>
      </c>
      <c r="AG6" s="35">
        <f t="shared" si="4"/>
        <v>107.03</v>
      </c>
      <c r="AH6" s="35">
        <f t="shared" si="4"/>
        <v>106.55</v>
      </c>
      <c r="AI6" s="34" t="str">
        <f>IF(AI7="","",IF(AI7="-","【-】","【"&amp;SUBSTITUTE(TEXT(AI7,"#,##0.00"),"-","△")&amp;"】"))</f>
        <v>【106.67】</v>
      </c>
      <c r="AJ6" s="35">
        <f>IF(AJ7="",NA(),AJ7)</f>
        <v>29.01</v>
      </c>
      <c r="AK6" s="35">
        <f t="shared" ref="AK6:AS6" si="5">IF(AK7="",NA(),AK7)</f>
        <v>28.77</v>
      </c>
      <c r="AL6" s="35">
        <f t="shared" si="5"/>
        <v>28.49</v>
      </c>
      <c r="AM6" s="35">
        <f t="shared" si="5"/>
        <v>27.69</v>
      </c>
      <c r="AN6" s="35">
        <f t="shared" si="5"/>
        <v>28.41</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38.26</v>
      </c>
      <c r="AV6" s="35">
        <f t="shared" ref="AV6:BD6" si="6">IF(AV7="",NA(),AV7)</f>
        <v>45.78</v>
      </c>
      <c r="AW6" s="35">
        <f t="shared" si="6"/>
        <v>44.36</v>
      </c>
      <c r="AX6" s="35">
        <f t="shared" si="6"/>
        <v>39.85</v>
      </c>
      <c r="AY6" s="35">
        <f t="shared" si="6"/>
        <v>39.33</v>
      </c>
      <c r="AZ6" s="35">
        <f t="shared" si="6"/>
        <v>54.03</v>
      </c>
      <c r="BA6" s="35">
        <f t="shared" si="6"/>
        <v>65.83</v>
      </c>
      <c r="BB6" s="35">
        <f t="shared" si="6"/>
        <v>72.22</v>
      </c>
      <c r="BC6" s="35">
        <f t="shared" si="6"/>
        <v>73.02</v>
      </c>
      <c r="BD6" s="35">
        <f t="shared" si="6"/>
        <v>72.930000000000007</v>
      </c>
      <c r="BE6" s="34" t="str">
        <f>IF(BE7="","",IF(BE7="-","【-】","【"&amp;SUBSTITUTE(TEXT(BE7,"#,##0.00"),"-","△")&amp;"】"))</f>
        <v>【67.52】</v>
      </c>
      <c r="BF6" s="35">
        <f>IF(BF7="",NA(),BF7)</f>
        <v>1124.44</v>
      </c>
      <c r="BG6" s="35">
        <f t="shared" ref="BG6:BO6" si="7">IF(BG7="",NA(),BG7)</f>
        <v>1099.31</v>
      </c>
      <c r="BH6" s="35">
        <f t="shared" si="7"/>
        <v>1077.2</v>
      </c>
      <c r="BI6" s="35">
        <f t="shared" si="7"/>
        <v>1061.28</v>
      </c>
      <c r="BJ6" s="35">
        <f t="shared" si="7"/>
        <v>1078.04</v>
      </c>
      <c r="BK6" s="35">
        <f t="shared" si="7"/>
        <v>802.49</v>
      </c>
      <c r="BL6" s="35">
        <f t="shared" si="7"/>
        <v>805.14</v>
      </c>
      <c r="BM6" s="35">
        <f t="shared" si="7"/>
        <v>730.93</v>
      </c>
      <c r="BN6" s="35">
        <f t="shared" si="7"/>
        <v>708.89</v>
      </c>
      <c r="BO6" s="35">
        <f t="shared" si="7"/>
        <v>730.52</v>
      </c>
      <c r="BP6" s="34" t="str">
        <f>IF(BP7="","",IF(BP7="-","【-】","【"&amp;SUBSTITUTE(TEXT(BP7,"#,##0.00"),"-","△")&amp;"】"))</f>
        <v>【705.21】</v>
      </c>
      <c r="BQ6" s="35">
        <f>IF(BQ7="",NA(),BQ7)</f>
        <v>99.08</v>
      </c>
      <c r="BR6" s="35">
        <f t="shared" ref="BR6:BZ6" si="8">IF(BR7="",NA(),BR7)</f>
        <v>98.99</v>
      </c>
      <c r="BS6" s="35">
        <f t="shared" si="8"/>
        <v>99.37</v>
      </c>
      <c r="BT6" s="35">
        <f t="shared" si="8"/>
        <v>99.13</v>
      </c>
      <c r="BU6" s="35">
        <f t="shared" si="8"/>
        <v>99.64</v>
      </c>
      <c r="BV6" s="35">
        <f t="shared" si="8"/>
        <v>103.18</v>
      </c>
      <c r="BW6" s="35">
        <f t="shared" si="8"/>
        <v>100.22</v>
      </c>
      <c r="BX6" s="35">
        <f t="shared" si="8"/>
        <v>98.09</v>
      </c>
      <c r="BY6" s="35">
        <f t="shared" si="8"/>
        <v>97.91</v>
      </c>
      <c r="BZ6" s="35">
        <f t="shared" si="8"/>
        <v>98.61</v>
      </c>
      <c r="CA6" s="34" t="str">
        <f>IF(CA7="","",IF(CA7="-","【-】","【"&amp;SUBSTITUTE(TEXT(CA7,"#,##0.00"),"-","△")&amp;"】"))</f>
        <v>【98.96】</v>
      </c>
      <c r="CB6" s="35">
        <f>IF(CB7="",NA(),CB7)</f>
        <v>158.02000000000001</v>
      </c>
      <c r="CC6" s="35">
        <f t="shared" ref="CC6:CK6" si="9">IF(CC7="",NA(),CC7)</f>
        <v>158.13</v>
      </c>
      <c r="CD6" s="35">
        <f t="shared" si="9"/>
        <v>157.18</v>
      </c>
      <c r="CE6" s="35">
        <f t="shared" si="9"/>
        <v>156.86000000000001</v>
      </c>
      <c r="CF6" s="35">
        <f t="shared" si="9"/>
        <v>153.03</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66.66</v>
      </c>
      <c r="CN6" s="35">
        <f t="shared" ref="CN6:CV6" si="10">IF(CN7="",NA(),CN7)</f>
        <v>63.58</v>
      </c>
      <c r="CO6" s="35">
        <f t="shared" si="10"/>
        <v>62.75</v>
      </c>
      <c r="CP6" s="35">
        <f t="shared" si="10"/>
        <v>62.29</v>
      </c>
      <c r="CQ6" s="35">
        <f t="shared" si="10"/>
        <v>62.88</v>
      </c>
      <c r="CR6" s="35">
        <f t="shared" si="10"/>
        <v>63.26</v>
      </c>
      <c r="CS6" s="35">
        <f t="shared" si="10"/>
        <v>61.54</v>
      </c>
      <c r="CT6" s="35">
        <f t="shared" si="10"/>
        <v>61.93</v>
      </c>
      <c r="CU6" s="35">
        <f t="shared" si="10"/>
        <v>61.32</v>
      </c>
      <c r="CV6" s="35">
        <f t="shared" si="10"/>
        <v>61.7</v>
      </c>
      <c r="CW6" s="34" t="str">
        <f>IF(CW7="","",IF(CW7="-","【-】","【"&amp;SUBSTITUTE(TEXT(CW7,"#,##0.00"),"-","△")&amp;"】"))</f>
        <v>【59.57】</v>
      </c>
      <c r="CX6" s="35">
        <f>IF(CX7="",NA(),CX7)</f>
        <v>88.75</v>
      </c>
      <c r="CY6" s="35">
        <f t="shared" ref="CY6:DG6" si="11">IF(CY7="",NA(),CY7)</f>
        <v>88.98</v>
      </c>
      <c r="CZ6" s="35">
        <f t="shared" si="11"/>
        <v>89.13</v>
      </c>
      <c r="DA6" s="35">
        <f t="shared" si="11"/>
        <v>92.66</v>
      </c>
      <c r="DB6" s="35">
        <f t="shared" si="11"/>
        <v>92.68</v>
      </c>
      <c r="DC6" s="35">
        <f t="shared" si="11"/>
        <v>94.07</v>
      </c>
      <c r="DD6" s="35">
        <f t="shared" si="11"/>
        <v>94.13</v>
      </c>
      <c r="DE6" s="35">
        <f t="shared" si="11"/>
        <v>94.45</v>
      </c>
      <c r="DF6" s="35">
        <f t="shared" si="11"/>
        <v>94.58</v>
      </c>
      <c r="DG6" s="35">
        <f t="shared" si="11"/>
        <v>94.56</v>
      </c>
      <c r="DH6" s="34" t="str">
        <f>IF(DH7="","",IF(DH7="-","【-】","【"&amp;SUBSTITUTE(TEXT(DH7,"#,##0.00"),"-","△")&amp;"】"))</f>
        <v>【95.57】</v>
      </c>
      <c r="DI6" s="35">
        <f>IF(DI7="",NA(),DI7)</f>
        <v>19.149999999999999</v>
      </c>
      <c r="DJ6" s="35">
        <f t="shared" ref="DJ6:DR6" si="12">IF(DJ7="",NA(),DJ7)</f>
        <v>21.86</v>
      </c>
      <c r="DK6" s="35">
        <f t="shared" si="12"/>
        <v>24.48</v>
      </c>
      <c r="DL6" s="35">
        <f t="shared" si="12"/>
        <v>27.15</v>
      </c>
      <c r="DM6" s="35">
        <f t="shared" si="12"/>
        <v>29.17</v>
      </c>
      <c r="DN6" s="35">
        <f t="shared" si="12"/>
        <v>28.95</v>
      </c>
      <c r="DO6" s="35">
        <f t="shared" si="12"/>
        <v>30.11</v>
      </c>
      <c r="DP6" s="35">
        <f t="shared" si="12"/>
        <v>30.45</v>
      </c>
      <c r="DQ6" s="35">
        <f t="shared" si="12"/>
        <v>31.01</v>
      </c>
      <c r="DR6" s="35">
        <f t="shared" si="12"/>
        <v>28.87</v>
      </c>
      <c r="DS6" s="34" t="str">
        <f>IF(DS7="","",IF(DS7="-","【-】","【"&amp;SUBSTITUTE(TEXT(DS7,"#,##0.00"),"-","△")&amp;"】"))</f>
        <v>【36.52】</v>
      </c>
      <c r="DT6" s="34">
        <f>IF(DT7="",NA(),DT7)</f>
        <v>0</v>
      </c>
      <c r="DU6" s="34">
        <f t="shared" ref="DU6:EC6" si="13">IF(DU7="",NA(),DU7)</f>
        <v>0</v>
      </c>
      <c r="DV6" s="34">
        <f t="shared" si="13"/>
        <v>0</v>
      </c>
      <c r="DW6" s="34">
        <f t="shared" si="13"/>
        <v>0</v>
      </c>
      <c r="DX6" s="35">
        <f t="shared" si="13"/>
        <v>1</v>
      </c>
      <c r="DY6" s="35">
        <f t="shared" si="13"/>
        <v>4.07</v>
      </c>
      <c r="DZ6" s="35">
        <f t="shared" si="13"/>
        <v>4.54</v>
      </c>
      <c r="EA6" s="35">
        <f t="shared" si="13"/>
        <v>4.8499999999999996</v>
      </c>
      <c r="EB6" s="35">
        <f t="shared" si="13"/>
        <v>4.95</v>
      </c>
      <c r="EC6" s="35">
        <f t="shared" si="13"/>
        <v>5.64</v>
      </c>
      <c r="ED6" s="34" t="str">
        <f>IF(ED7="","",IF(ED7="-","【-】","【"&amp;SUBSTITUTE(TEXT(ED7,"#,##0.00"),"-","△")&amp;"】"))</f>
        <v>【5.72】</v>
      </c>
      <c r="EE6" s="35">
        <f>IF(EE7="",NA(),EE7)</f>
        <v>7.0000000000000007E-2</v>
      </c>
      <c r="EF6" s="35">
        <f t="shared" ref="EF6:EN6" si="14">IF(EF7="",NA(),EF7)</f>
        <v>0.09</v>
      </c>
      <c r="EG6" s="35">
        <f t="shared" si="14"/>
        <v>0.04</v>
      </c>
      <c r="EH6" s="35">
        <f t="shared" si="14"/>
        <v>0.01</v>
      </c>
      <c r="EI6" s="35">
        <f t="shared" si="14"/>
        <v>0.01</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442011</v>
      </c>
      <c r="D7" s="37">
        <v>46</v>
      </c>
      <c r="E7" s="37">
        <v>17</v>
      </c>
      <c r="F7" s="37">
        <v>1</v>
      </c>
      <c r="G7" s="37">
        <v>0</v>
      </c>
      <c r="H7" s="37" t="s">
        <v>96</v>
      </c>
      <c r="I7" s="37" t="s">
        <v>97</v>
      </c>
      <c r="J7" s="37" t="s">
        <v>98</v>
      </c>
      <c r="K7" s="37" t="s">
        <v>99</v>
      </c>
      <c r="L7" s="37" t="s">
        <v>100</v>
      </c>
      <c r="M7" s="37" t="s">
        <v>101</v>
      </c>
      <c r="N7" s="38" t="s">
        <v>102</v>
      </c>
      <c r="O7" s="38">
        <v>61.59</v>
      </c>
      <c r="P7" s="38">
        <v>64.69</v>
      </c>
      <c r="Q7" s="38">
        <v>77.3</v>
      </c>
      <c r="R7" s="38">
        <v>2791</v>
      </c>
      <c r="S7" s="38">
        <v>478463</v>
      </c>
      <c r="T7" s="38">
        <v>502.39</v>
      </c>
      <c r="U7" s="38">
        <v>952.37</v>
      </c>
      <c r="V7" s="38">
        <v>308870</v>
      </c>
      <c r="W7" s="38">
        <v>58</v>
      </c>
      <c r="X7" s="38">
        <v>5325.34</v>
      </c>
      <c r="Y7" s="38">
        <v>99.34</v>
      </c>
      <c r="Z7" s="38">
        <v>100.03</v>
      </c>
      <c r="AA7" s="38">
        <v>100.03</v>
      </c>
      <c r="AB7" s="38">
        <v>100</v>
      </c>
      <c r="AC7" s="38">
        <v>100</v>
      </c>
      <c r="AD7" s="38">
        <v>107.45</v>
      </c>
      <c r="AE7" s="38">
        <v>107.43</v>
      </c>
      <c r="AF7" s="38">
        <v>107.64</v>
      </c>
      <c r="AG7" s="38">
        <v>107.03</v>
      </c>
      <c r="AH7" s="38">
        <v>106.55</v>
      </c>
      <c r="AI7" s="38">
        <v>106.67</v>
      </c>
      <c r="AJ7" s="38">
        <v>29.01</v>
      </c>
      <c r="AK7" s="38">
        <v>28.77</v>
      </c>
      <c r="AL7" s="38">
        <v>28.49</v>
      </c>
      <c r="AM7" s="38">
        <v>27.69</v>
      </c>
      <c r="AN7" s="38">
        <v>28.41</v>
      </c>
      <c r="AO7" s="38">
        <v>11.01</v>
      </c>
      <c r="AP7" s="38">
        <v>10.199999999999999</v>
      </c>
      <c r="AQ7" s="38">
        <v>9.1999999999999993</v>
      </c>
      <c r="AR7" s="38">
        <v>7.69</v>
      </c>
      <c r="AS7" s="38">
        <v>5.95</v>
      </c>
      <c r="AT7" s="38">
        <v>3.64</v>
      </c>
      <c r="AU7" s="38">
        <v>38.26</v>
      </c>
      <c r="AV7" s="38">
        <v>45.78</v>
      </c>
      <c r="AW7" s="38">
        <v>44.36</v>
      </c>
      <c r="AX7" s="38">
        <v>39.85</v>
      </c>
      <c r="AY7" s="38">
        <v>39.33</v>
      </c>
      <c r="AZ7" s="38">
        <v>54.03</v>
      </c>
      <c r="BA7" s="38">
        <v>65.83</v>
      </c>
      <c r="BB7" s="38">
        <v>72.22</v>
      </c>
      <c r="BC7" s="38">
        <v>73.02</v>
      </c>
      <c r="BD7" s="38">
        <v>72.930000000000007</v>
      </c>
      <c r="BE7" s="38">
        <v>67.52</v>
      </c>
      <c r="BF7" s="38">
        <v>1124.44</v>
      </c>
      <c r="BG7" s="38">
        <v>1099.31</v>
      </c>
      <c r="BH7" s="38">
        <v>1077.2</v>
      </c>
      <c r="BI7" s="38">
        <v>1061.28</v>
      </c>
      <c r="BJ7" s="38">
        <v>1078.04</v>
      </c>
      <c r="BK7" s="38">
        <v>802.49</v>
      </c>
      <c r="BL7" s="38">
        <v>805.14</v>
      </c>
      <c r="BM7" s="38">
        <v>730.93</v>
      </c>
      <c r="BN7" s="38">
        <v>708.89</v>
      </c>
      <c r="BO7" s="38">
        <v>730.52</v>
      </c>
      <c r="BP7" s="38">
        <v>705.21</v>
      </c>
      <c r="BQ7" s="38">
        <v>99.08</v>
      </c>
      <c r="BR7" s="38">
        <v>98.99</v>
      </c>
      <c r="BS7" s="38">
        <v>99.37</v>
      </c>
      <c r="BT7" s="38">
        <v>99.13</v>
      </c>
      <c r="BU7" s="38">
        <v>99.64</v>
      </c>
      <c r="BV7" s="38">
        <v>103.18</v>
      </c>
      <c r="BW7" s="38">
        <v>100.22</v>
      </c>
      <c r="BX7" s="38">
        <v>98.09</v>
      </c>
      <c r="BY7" s="38">
        <v>97.91</v>
      </c>
      <c r="BZ7" s="38">
        <v>98.61</v>
      </c>
      <c r="CA7" s="38">
        <v>98.96</v>
      </c>
      <c r="CB7" s="38">
        <v>158.02000000000001</v>
      </c>
      <c r="CC7" s="38">
        <v>158.13</v>
      </c>
      <c r="CD7" s="38">
        <v>157.18</v>
      </c>
      <c r="CE7" s="38">
        <v>156.86000000000001</v>
      </c>
      <c r="CF7" s="38">
        <v>153.03</v>
      </c>
      <c r="CG7" s="38">
        <v>141.11000000000001</v>
      </c>
      <c r="CH7" s="38">
        <v>144.79</v>
      </c>
      <c r="CI7" s="38">
        <v>146.08000000000001</v>
      </c>
      <c r="CJ7" s="38">
        <v>144.11000000000001</v>
      </c>
      <c r="CK7" s="38">
        <v>141.24</v>
      </c>
      <c r="CL7" s="38">
        <v>134.52000000000001</v>
      </c>
      <c r="CM7" s="38">
        <v>66.66</v>
      </c>
      <c r="CN7" s="38">
        <v>63.58</v>
      </c>
      <c r="CO7" s="38">
        <v>62.75</v>
      </c>
      <c r="CP7" s="38">
        <v>62.29</v>
      </c>
      <c r="CQ7" s="38">
        <v>62.88</v>
      </c>
      <c r="CR7" s="38">
        <v>63.26</v>
      </c>
      <c r="CS7" s="38">
        <v>61.54</v>
      </c>
      <c r="CT7" s="38">
        <v>61.93</v>
      </c>
      <c r="CU7" s="38">
        <v>61.32</v>
      </c>
      <c r="CV7" s="38">
        <v>61.7</v>
      </c>
      <c r="CW7" s="38">
        <v>59.57</v>
      </c>
      <c r="CX7" s="38">
        <v>88.75</v>
      </c>
      <c r="CY7" s="38">
        <v>88.98</v>
      </c>
      <c r="CZ7" s="38">
        <v>89.13</v>
      </c>
      <c r="DA7" s="38">
        <v>92.66</v>
      </c>
      <c r="DB7" s="38">
        <v>92.68</v>
      </c>
      <c r="DC7" s="38">
        <v>94.07</v>
      </c>
      <c r="DD7" s="38">
        <v>94.13</v>
      </c>
      <c r="DE7" s="38">
        <v>94.45</v>
      </c>
      <c r="DF7" s="38">
        <v>94.58</v>
      </c>
      <c r="DG7" s="38">
        <v>94.56</v>
      </c>
      <c r="DH7" s="38">
        <v>95.57</v>
      </c>
      <c r="DI7" s="38">
        <v>19.149999999999999</v>
      </c>
      <c r="DJ7" s="38">
        <v>21.86</v>
      </c>
      <c r="DK7" s="38">
        <v>24.48</v>
      </c>
      <c r="DL7" s="38">
        <v>27.15</v>
      </c>
      <c r="DM7" s="38">
        <v>29.17</v>
      </c>
      <c r="DN7" s="38">
        <v>28.95</v>
      </c>
      <c r="DO7" s="38">
        <v>30.11</v>
      </c>
      <c r="DP7" s="38">
        <v>30.45</v>
      </c>
      <c r="DQ7" s="38">
        <v>31.01</v>
      </c>
      <c r="DR7" s="38">
        <v>28.87</v>
      </c>
      <c r="DS7" s="38">
        <v>36.520000000000003</v>
      </c>
      <c r="DT7" s="38">
        <v>0</v>
      </c>
      <c r="DU7" s="38">
        <v>0</v>
      </c>
      <c r="DV7" s="38">
        <v>0</v>
      </c>
      <c r="DW7" s="38">
        <v>0</v>
      </c>
      <c r="DX7" s="38">
        <v>1</v>
      </c>
      <c r="DY7" s="38">
        <v>4.07</v>
      </c>
      <c r="DZ7" s="38">
        <v>4.54</v>
      </c>
      <c r="EA7" s="38">
        <v>4.8499999999999996</v>
      </c>
      <c r="EB7" s="38">
        <v>4.95</v>
      </c>
      <c r="EC7" s="38">
        <v>5.64</v>
      </c>
      <c r="ED7" s="38">
        <v>5.72</v>
      </c>
      <c r="EE7" s="38">
        <v>7.0000000000000007E-2</v>
      </c>
      <c r="EF7" s="38">
        <v>0.09</v>
      </c>
      <c r="EG7" s="38">
        <v>0.04</v>
      </c>
      <c r="EH7" s="38">
        <v>0.01</v>
      </c>
      <c r="EI7" s="38">
        <v>0.01</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2022-01-14T00:45:25Z</cp:lastPrinted>
  <dcterms:created xsi:type="dcterms:W3CDTF">2021-12-03T07:19:35Z</dcterms:created>
  <dcterms:modified xsi:type="dcterms:W3CDTF">2022-02-02T05:26:58Z</dcterms:modified>
  <cp:category/>
</cp:coreProperties>
</file>