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keieikikaku\￥財政担当班￥\Q 照会回答 A\R3\R04.01.07【117〆切】公営企業に係る経営比較分析表（令和２年度決算）の分析等について\財政への回答\"/>
    </mc:Choice>
  </mc:AlternateContent>
  <workbookProtection workbookAlgorithmName="SHA-512" workbookHashValue="Xjh3iAbu9cfDcUANm8gKZL2tDHJh7T6jEGQSUjeBXLPO9wY2E6iYfO4mnoihBkB5VuPzBqTkLGrci897hbN9OA==" workbookSaltValue="B3rf6TVNWcckivswchPv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<sst xmlns="http://schemas.openxmlformats.org/spreadsheetml/2006/main" count="228" uniqueCount="114">
  <si>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</si>
  <si>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</si>
  <si>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</si>
  <si>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</si>
  <si>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</si>
  <si>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</si>
  <si>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</si>
  <si>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</si>
  <si>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</si>
  <si>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</si>
  <si>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</si>
  <si>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</si>
  <si>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</si>
  <si>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</si>
  <si>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</si>
  <si>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</si>
  <si>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</si>
  <si>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</si>
  <si>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</si>
  <si>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</si>
  <si>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</si>
  <si>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</si>
  <si>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</si>
  <si>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</si>
  <si>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</si>
  <si>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</si>
  <si>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</si>
  <si>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</si>
  <si>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</si>
  <si>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</si>
  <si>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</si>
  <si>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</si>
  <si>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</si>
  <si>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</si>
  <si>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</si>
  <si>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</si>
  <si>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</si>
  <si>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</si>
  <si>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</si>
  <si>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</si>
  <si>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</si>
  <si>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</si>
  <si>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</si>
  <si>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</si>
  <si>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</si>
  <si>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</si>
  <si>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</si>
  <si>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</si>
  <si>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</si>
  <si>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</si>
  <si>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</si>
  <si>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</si>
  <si>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</si>
  <si>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</si>
  <si>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</si>
  <si>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</si>
  <si>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</si>
  <si>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</si>
  <si>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</si>
  <si>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</si>
  <si>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</si>
  <si>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</si>
  <si>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</si>
  <si>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</si>
  <si>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</si>
  <si>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</si>
  <si>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</si>
  <si>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</si>
  <si>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</si>
  <si>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</si>
  <si>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</si>
  <si>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</si>
  <si>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</si>
  <si>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</si>
  <si>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</si>
  <si>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</si>
  <si>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</si>
  <si>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</si>
  <si>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</si>
  <si>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</si>
  <si>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</si>
  <si>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</si>
  <si>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</si>
  <si>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</si>
  <si>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</si>
  <si>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</si>
  <si>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</si>
  <si>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</si>
  <si>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</si>
  <si>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</si>
  <si>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</si>
  <si>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</si>
  <si>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</si>
  <si>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</si>
  <si>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</si>
  <si>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</si>
  <si>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</si>
  <si>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</si>
  <si>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</si>
  <si>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</si>
  <si>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</si>
  <si>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</si>
  <si>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</si>
  <si>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</si>
  <si>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</si>
  <si>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</si>
  <si>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</si>
  <si>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</si>
  <si>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</si>
  <si>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</si>
  <si>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</si>
  <si>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本市の有形固定資産減価償却率は平成25年度以降上昇しており、類似団体と同水準で施設の老朽化が進んでいることがわかります。今後は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R2年度に管路整備を推進した結果、平均値を超える上昇につながりました。引き続き、耐震性が低く漏水の発生可能性が高い管種などを優先して更新し、安定した配水が維持できるよう管路整備を進めます。</t>
    <rPh sb="2" eb="4">
      <t>ホンシ</t>
    </rPh>
    <rPh sb="5" eb="7">
      <t>ユウケイ</t>
    </rPh>
    <rPh sb="7" eb="9">
      <t>コテイ</t>
    </rPh>
    <rPh sb="9" eb="11">
      <t>シサン</t>
    </rPh>
    <rPh sb="11" eb="13">
      <t>ゲンカ</t>
    </rPh>
    <rPh sb="13" eb="15">
      <t>ショウキャク</t>
    </rPh>
    <rPh sb="15" eb="16">
      <t>リツ</t>
    </rPh>
    <rPh sb="17" eb="19">
      <t>ヘイセイ</t>
    </rPh>
    <rPh sb="21" eb="23">
      <t>ネンド</t>
    </rPh>
    <rPh sb="23" eb="25">
      <t>イコウ</t>
    </rPh>
    <rPh sb="25" eb="27">
      <t>ジョウショウ</t>
    </rPh>
    <rPh sb="32" eb="34">
      <t>ルイジ</t>
    </rPh>
    <rPh sb="34" eb="36">
      <t>ダンタイ</t>
    </rPh>
    <rPh sb="37" eb="40">
      <t>ドウスイジュン</t>
    </rPh>
    <rPh sb="41" eb="43">
      <t>シセツ</t>
    </rPh>
    <rPh sb="44" eb="47">
      <t>ロウキュウカ</t>
    </rPh>
    <rPh sb="48" eb="49">
      <t>スス</t>
    </rPh>
    <rPh sb="62" eb="64">
      <t>コンゴ</t>
    </rPh>
    <rPh sb="65" eb="67">
      <t>キゾン</t>
    </rPh>
    <rPh sb="67" eb="69">
      <t>シセツ</t>
    </rPh>
    <rPh sb="70" eb="72">
      <t>ユウコウ</t>
    </rPh>
    <rPh sb="72" eb="74">
      <t>カツヨウ</t>
    </rPh>
    <rPh sb="78" eb="82">
      <t>チュウチョウキテキ</t>
    </rPh>
    <rPh sb="83" eb="85">
      <t>ケイカク</t>
    </rPh>
    <rPh sb="86" eb="87">
      <t>モト</t>
    </rPh>
    <rPh sb="89" eb="91">
      <t>シセツ</t>
    </rPh>
    <rPh sb="92" eb="94">
      <t>コウシン</t>
    </rPh>
    <rPh sb="95" eb="96">
      <t>オコナ</t>
    </rPh>
    <rPh sb="103" eb="105">
      <t>カンロ</t>
    </rPh>
    <rPh sb="105" eb="108">
      <t>ケイネンカ</t>
    </rPh>
    <rPh sb="108" eb="109">
      <t>リツ</t>
    </rPh>
    <rPh sb="111" eb="113">
      <t>ヘイキン</t>
    </rPh>
    <rPh sb="113" eb="114">
      <t>チ</t>
    </rPh>
    <rPh sb="115" eb="116">
      <t>クラ</t>
    </rPh>
    <rPh sb="118" eb="119">
      <t>ヒク</t>
    </rPh>
    <rPh sb="120" eb="122">
      <t>スイジュン</t>
    </rPh>
    <rPh sb="130" eb="132">
      <t>コンゴ</t>
    </rPh>
    <rPh sb="134" eb="136">
      <t>カンロ</t>
    </rPh>
    <rPh sb="136" eb="138">
      <t>コウシン</t>
    </rPh>
    <rPh sb="139" eb="142">
      <t>タイシンカ</t>
    </rPh>
    <rPh sb="143" eb="145">
      <t>ケイカク</t>
    </rPh>
    <rPh sb="147" eb="148">
      <t>モト</t>
    </rPh>
    <rPh sb="150" eb="153">
      <t>ケイカクテキ</t>
    </rPh>
    <rPh sb="154" eb="156">
      <t>コウシン</t>
    </rPh>
    <rPh sb="157" eb="158">
      <t>オコナ</t>
    </rPh>
    <rPh sb="165" eb="167">
      <t>カンロ</t>
    </rPh>
    <rPh sb="167" eb="169">
      <t>コウシン</t>
    </rPh>
    <rPh sb="169" eb="170">
      <t>リツ</t>
    </rPh>
    <rPh sb="174" eb="176">
      <t>ネンド</t>
    </rPh>
    <rPh sb="177" eb="179">
      <t>カンロ</t>
    </rPh>
    <rPh sb="179" eb="181">
      <t>セイビ</t>
    </rPh>
    <rPh sb="186" eb="188">
      <t>ケッカ</t>
    </rPh>
    <rPh sb="189" eb="192">
      <t>ヘイキンチ</t>
    </rPh>
    <rPh sb="193" eb="194">
      <t>コ</t>
    </rPh>
    <rPh sb="196" eb="198">
      <t>ジョウショウ</t>
    </rPh>
    <rPh sb="207" eb="208">
      <t>ヒ</t>
    </rPh>
    <rPh sb="209" eb="210">
      <t>ツヅ</t>
    </rPh>
    <rPh sb="212" eb="215">
      <t>タイシンセイ</t>
    </rPh>
    <rPh sb="216" eb="217">
      <t>ヒク</t>
    </rPh>
    <rPh sb="218" eb="220">
      <t>ロウスイ</t>
    </rPh>
    <rPh sb="221" eb="223">
      <t>ハッセイ</t>
    </rPh>
    <rPh sb="223" eb="226">
      <t>カノウセイ</t>
    </rPh>
    <rPh sb="227" eb="228">
      <t>タカ</t>
    </rPh>
    <rPh sb="229" eb="231">
      <t>カンシュ</t>
    </rPh>
    <rPh sb="234" eb="236">
      <t>ユウセン</t>
    </rPh>
    <rPh sb="238" eb="240">
      <t>コウシン</t>
    </rPh>
    <rPh sb="242" eb="244">
      <t>アンテイ</t>
    </rPh>
    <rPh sb="246" eb="248">
      <t>ハイスイ</t>
    </rPh>
    <rPh sb="249" eb="251">
      <t>イジ</t>
    </rPh>
    <rPh sb="256" eb="258">
      <t>カンロ</t>
    </rPh>
    <rPh sb="258" eb="260">
      <t>セイビ</t>
    </rPh>
    <rPh sb="261" eb="262">
      <t>スス</t>
    </rPh>
    <phoneticPr fontId="4"/>
  </si>
  <si>
    <t>　水道事業においては、今後給水人口の減少による水道料金の減収や、老朽化施設の更新に伴う費用の増加により、これまで以上に厳しい経営状況となることが予想されます。
　このような中、本市では平成30年度に大分市上下水道事業経営戦略を策定し、アセットマネジメントによる更新費用の平準化や、適正な事業規模を検討するなど、より効率的で長期的な資産管理や財政計画を実施することで、経営基盤の強化を図っております。
　令和2年度決算の各指標の数値の変動は、これらの計画の目標に沿うものであり、今後とも将来にわたり持続可能な事業経営の確立を目指してまいります。</t>
    <rPh sb="1" eb="3">
      <t>スイドウ</t>
    </rPh>
    <rPh sb="3" eb="5">
      <t>ジギョウ</t>
    </rPh>
    <rPh sb="11" eb="13">
      <t>コンゴ</t>
    </rPh>
    <rPh sb="13" eb="15">
      <t>キュウスイ</t>
    </rPh>
    <rPh sb="15" eb="17">
      <t>ジンコウ</t>
    </rPh>
    <rPh sb="18" eb="20">
      <t>ゲンショウ</t>
    </rPh>
    <rPh sb="23" eb="25">
      <t>スイドウ</t>
    </rPh>
    <rPh sb="25" eb="27">
      <t>リョウキン</t>
    </rPh>
    <rPh sb="28" eb="30">
      <t>ゲンシュウ</t>
    </rPh>
    <rPh sb="32" eb="35">
      <t>ロウキュウカ</t>
    </rPh>
    <rPh sb="35" eb="37">
      <t>シセツ</t>
    </rPh>
    <rPh sb="38" eb="40">
      <t>コウシン</t>
    </rPh>
    <rPh sb="41" eb="42">
      <t>トモナ</t>
    </rPh>
    <rPh sb="43" eb="45">
      <t>ヒヨウ</t>
    </rPh>
    <rPh sb="46" eb="48">
      <t>ゾウカ</t>
    </rPh>
    <rPh sb="56" eb="58">
      <t>イジョウ</t>
    </rPh>
    <rPh sb="59" eb="60">
      <t>キビ</t>
    </rPh>
    <rPh sb="62" eb="64">
      <t>ケイエイ</t>
    </rPh>
    <rPh sb="64" eb="66">
      <t>ジョウキョウ</t>
    </rPh>
    <rPh sb="72" eb="74">
      <t>ヨソウ</t>
    </rPh>
    <rPh sb="86" eb="87">
      <t>ナカ</t>
    </rPh>
    <rPh sb="88" eb="90">
      <t>ホンシ</t>
    </rPh>
    <rPh sb="92" eb="94">
      <t>ヘイセイ</t>
    </rPh>
    <rPh sb="96" eb="98">
      <t>ネンド</t>
    </rPh>
    <rPh sb="99" eb="102">
      <t>オオイタシ</t>
    </rPh>
    <rPh sb="102" eb="104">
      <t>ジョウゲ</t>
    </rPh>
    <rPh sb="104" eb="106">
      <t>スイドウ</t>
    </rPh>
    <rPh sb="106" eb="108">
      <t>ジギョウ</t>
    </rPh>
    <rPh sb="108" eb="110">
      <t>ケイエイ</t>
    </rPh>
    <rPh sb="110" eb="112">
      <t>センリャク</t>
    </rPh>
    <rPh sb="113" eb="115">
      <t>サクテイ</t>
    </rPh>
    <rPh sb="130" eb="132">
      <t>コウシン</t>
    </rPh>
    <rPh sb="132" eb="134">
      <t>ヒヨウ</t>
    </rPh>
    <rPh sb="135" eb="138">
      <t>ヘイジュンカ</t>
    </rPh>
    <rPh sb="140" eb="142">
      <t>テキセイ</t>
    </rPh>
    <rPh sb="143" eb="145">
      <t>ジギョウ</t>
    </rPh>
    <rPh sb="145" eb="147">
      <t>キボ</t>
    </rPh>
    <rPh sb="148" eb="150">
      <t>ケントウ</t>
    </rPh>
    <rPh sb="157" eb="160">
      <t>コウリツテキ</t>
    </rPh>
    <rPh sb="161" eb="163">
      <t>チョウキ</t>
    </rPh>
    <rPh sb="163" eb="164">
      <t>テキ</t>
    </rPh>
    <rPh sb="165" eb="167">
      <t>シサン</t>
    </rPh>
    <rPh sb="167" eb="169">
      <t>カンリ</t>
    </rPh>
    <rPh sb="170" eb="172">
      <t>ザイセイ</t>
    </rPh>
    <rPh sb="172" eb="174">
      <t>ケイカク</t>
    </rPh>
    <rPh sb="175" eb="177">
      <t>ジッシ</t>
    </rPh>
    <rPh sb="183" eb="185">
      <t>ケイエイ</t>
    </rPh>
    <rPh sb="185" eb="187">
      <t>キバン</t>
    </rPh>
    <rPh sb="188" eb="190">
      <t>キョウカ</t>
    </rPh>
    <rPh sb="191" eb="192">
      <t>ハカ</t>
    </rPh>
    <rPh sb="201" eb="203">
      <t>レイワ</t>
    </rPh>
    <rPh sb="204" eb="206">
      <t>ネンド</t>
    </rPh>
    <rPh sb="206" eb="208">
      <t>ケッサン</t>
    </rPh>
    <rPh sb="209" eb="212">
      <t>カクシヒョウ</t>
    </rPh>
    <rPh sb="213" eb="215">
      <t>スウチ</t>
    </rPh>
    <rPh sb="216" eb="218">
      <t>ヘンドウ</t>
    </rPh>
    <rPh sb="224" eb="226">
      <t>ケイカク</t>
    </rPh>
    <rPh sb="227" eb="229">
      <t>モクヒョウ</t>
    </rPh>
    <rPh sb="230" eb="231">
      <t>ソ</t>
    </rPh>
    <rPh sb="238" eb="240">
      <t>コンゴ</t>
    </rPh>
    <rPh sb="242" eb="244">
      <t>ショウライ</t>
    </rPh>
    <rPh sb="248" eb="250">
      <t>ジゾク</t>
    </rPh>
    <rPh sb="250" eb="252">
      <t>カノウ</t>
    </rPh>
    <rPh sb="253" eb="255">
      <t>ジギョウ</t>
    </rPh>
    <rPh sb="255" eb="257">
      <t>ケイエイ</t>
    </rPh>
    <rPh sb="258" eb="260">
      <t>カクリツ</t>
    </rPh>
    <rPh sb="261" eb="263">
      <t>メザ</t>
    </rPh>
    <phoneticPr fontId="4"/>
  </si>
  <si>
    <t>　①経常収支比率は、減価償却費の増加に伴う営業費用の増加によって、昨年度と比較して7ポイント減となっていますが、100％を超えており、健全な経営が行われています。今後も、施設の更新と耐震化を計画的に進めつつ、現在地下水を利用している利用者に水道水利用への転換を働きかけるなど、増収に取り組み、適正な水準の維持を図ります。
　②累積欠損金は発生しておらず、経営は健全であるといえます。
　③流動比率は、一般的に安全だといわれる200％を大きく超えており、直近1年以内に支払うべき債務に対する支払い能力は十分にあります。
　④企業債残高対給水収益比率は、類似団体平均値と比較し、低い水準にあります。今後も必要な施設整備を計画的に行いつつ、企業債新規借入の抑制により数値の改善を図ります。
　⑤料金回収率は100％を超えていることから、必要な経費は水道料金から賄えています。今後は施設の更新費の増加が見込まれますが、費用の抑制を図り、適正な水準の維持を図ります。
　⑥給水原価は、減価償却費増に伴う資本費の増加により、昨年と比較し増加となりました。
　⑦施設利用率は、大分川ダムの水利権により分母となる配水能力が増加したことから、低下していますが、平均値を超えており、施設を有効に活用しているといえます。
　⑧有収率は、近年上昇傾向となっていましたが、R2年度は、寒波により漏水事故が多発したため無効水量が増加し、昨年度に比べ微減となっています。今後も、漏水の原因となる老朽管の改修を優先して行い、引き続き有収率の向上に繋げていきます。</t>
    <rPh sb="2" eb="4">
      <t>ケイジョウ</t>
    </rPh>
    <rPh sb="4" eb="6">
      <t>シュウシ</t>
    </rPh>
    <rPh sb="6" eb="8">
      <t>ヒリツ</t>
    </rPh>
    <rPh sb="10" eb="12">
      <t>ゲンカ</t>
    </rPh>
    <rPh sb="12" eb="14">
      <t>ショウキャク</t>
    </rPh>
    <rPh sb="14" eb="15">
      <t>ヒ</t>
    </rPh>
    <rPh sb="16" eb="18">
      <t>ゾウカ</t>
    </rPh>
    <rPh sb="19" eb="20">
      <t>トモナ</t>
    </rPh>
    <rPh sb="21" eb="23">
      <t>エイギョウ</t>
    </rPh>
    <rPh sb="23" eb="25">
      <t>ヒヨウ</t>
    </rPh>
    <rPh sb="26" eb="28">
      <t>ゾウカ</t>
    </rPh>
    <rPh sb="33" eb="36">
      <t>サクネンド</t>
    </rPh>
    <rPh sb="37" eb="39">
      <t>ヒカク</t>
    </rPh>
    <rPh sb="46" eb="47">
      <t>ゲン</t>
    </rPh>
    <rPh sb="61" eb="62">
      <t>コ</t>
    </rPh>
    <rPh sb="67" eb="69">
      <t>ケンゼン</t>
    </rPh>
    <rPh sb="70" eb="72">
      <t>ケイエイ</t>
    </rPh>
    <rPh sb="73" eb="74">
      <t>オコナ</t>
    </rPh>
    <rPh sb="81" eb="83">
      <t>コンゴ</t>
    </rPh>
    <rPh sb="85" eb="87">
      <t>シセツ</t>
    </rPh>
    <rPh sb="88" eb="90">
      <t>コウシン</t>
    </rPh>
    <rPh sb="91" eb="94">
      <t>タイシンカ</t>
    </rPh>
    <rPh sb="95" eb="98">
      <t>ケイカクテキ</t>
    </rPh>
    <rPh sb="99" eb="100">
      <t>スス</t>
    </rPh>
    <rPh sb="104" eb="106">
      <t>ゲンザイ</t>
    </rPh>
    <rPh sb="106" eb="109">
      <t>チカスイ</t>
    </rPh>
    <rPh sb="110" eb="112">
      <t>リヨウ</t>
    </rPh>
    <rPh sb="116" eb="119">
      <t>リヨウシャ</t>
    </rPh>
    <rPh sb="120" eb="123">
      <t>スイドウスイ</t>
    </rPh>
    <rPh sb="123" eb="125">
      <t>リヨウ</t>
    </rPh>
    <rPh sb="127" eb="129">
      <t>テンカン</t>
    </rPh>
    <rPh sb="130" eb="131">
      <t>ハタラ</t>
    </rPh>
    <rPh sb="138" eb="140">
      <t>ゾウシュウ</t>
    </rPh>
    <rPh sb="141" eb="142">
      <t>ト</t>
    </rPh>
    <rPh sb="143" eb="144">
      <t>ク</t>
    </rPh>
    <rPh sb="163" eb="165">
      <t>ルイセキ</t>
    </rPh>
    <rPh sb="165" eb="167">
      <t>ケッソン</t>
    </rPh>
    <rPh sb="167" eb="168">
      <t>キン</t>
    </rPh>
    <rPh sb="169" eb="171">
      <t>ハッセイ</t>
    </rPh>
    <rPh sb="177" eb="179">
      <t>ケイエイ</t>
    </rPh>
    <rPh sb="180" eb="182">
      <t>ケンゼン</t>
    </rPh>
    <rPh sb="194" eb="196">
      <t>リュウドウ</t>
    </rPh>
    <rPh sb="196" eb="198">
      <t>ヒリツ</t>
    </rPh>
    <rPh sb="200" eb="203">
      <t>イッパンテキ</t>
    </rPh>
    <rPh sb="204" eb="206">
      <t>アンゼン</t>
    </rPh>
    <rPh sb="217" eb="218">
      <t>オオ</t>
    </rPh>
    <rPh sb="220" eb="221">
      <t>コ</t>
    </rPh>
    <rPh sb="226" eb="228">
      <t>チョッキン</t>
    </rPh>
    <rPh sb="229" eb="230">
      <t>ネン</t>
    </rPh>
    <rPh sb="230" eb="232">
      <t>イナイ</t>
    </rPh>
    <rPh sb="233" eb="235">
      <t>シハラ</t>
    </rPh>
    <rPh sb="238" eb="240">
      <t>サイム</t>
    </rPh>
    <rPh sb="241" eb="242">
      <t>タイ</t>
    </rPh>
    <rPh sb="244" eb="246">
      <t>シハラ</t>
    </rPh>
    <rPh sb="247" eb="249">
      <t>ノウリョク</t>
    </rPh>
    <rPh sb="250" eb="252">
      <t>ジュウブン</t>
    </rPh>
    <rPh sb="261" eb="263">
      <t>キギョウ</t>
    </rPh>
    <rPh sb="263" eb="264">
      <t>サイ</t>
    </rPh>
    <rPh sb="264" eb="266">
      <t>ザンダカ</t>
    </rPh>
    <rPh sb="266" eb="267">
      <t>タイ</t>
    </rPh>
    <rPh sb="267" eb="269">
      <t>キュウスイ</t>
    </rPh>
    <rPh sb="269" eb="271">
      <t>シュウエキ</t>
    </rPh>
    <rPh sb="271" eb="273">
      <t>ヒリツ</t>
    </rPh>
    <rPh sb="275" eb="277">
      <t>ルイジ</t>
    </rPh>
    <rPh sb="277" eb="279">
      <t>ダンタイ</t>
    </rPh>
    <rPh sb="279" eb="282">
      <t>ヘイキンチ</t>
    </rPh>
    <rPh sb="283" eb="285">
      <t>ヒカク</t>
    </rPh>
    <rPh sb="287" eb="288">
      <t>ヒク</t>
    </rPh>
    <rPh sb="289" eb="291">
      <t>スイジュン</t>
    </rPh>
    <rPh sb="297" eb="299">
      <t>コンゴ</t>
    </rPh>
    <rPh sb="300" eb="302">
      <t>ヒツヨウ</t>
    </rPh>
    <rPh sb="303" eb="305">
      <t>シセツ</t>
    </rPh>
    <rPh sb="305" eb="307">
      <t>セイビ</t>
    </rPh>
    <rPh sb="308" eb="311">
      <t>ケイカクテキ</t>
    </rPh>
    <rPh sb="312" eb="313">
      <t>オコナ</t>
    </rPh>
    <rPh sb="317" eb="319">
      <t>キギョウ</t>
    </rPh>
    <rPh sb="319" eb="320">
      <t>サイ</t>
    </rPh>
    <rPh sb="320" eb="322">
      <t>シンキ</t>
    </rPh>
    <rPh sb="322" eb="324">
      <t>カリイレ</t>
    </rPh>
    <rPh sb="325" eb="327">
      <t>ヨクセイ</t>
    </rPh>
    <rPh sb="330" eb="332">
      <t>スウチ</t>
    </rPh>
    <rPh sb="333" eb="335">
      <t>カイゼン</t>
    </rPh>
    <rPh sb="336" eb="337">
      <t>ハカ</t>
    </rPh>
    <rPh sb="344" eb="346">
      <t>リョウキン</t>
    </rPh>
    <rPh sb="346" eb="348">
      <t>カイシュウ</t>
    </rPh>
    <rPh sb="348" eb="349">
      <t>リツ</t>
    </rPh>
    <rPh sb="355" eb="356">
      <t>コ</t>
    </rPh>
    <rPh sb="365" eb="367">
      <t>ヒツヨウ</t>
    </rPh>
    <rPh sb="368" eb="370">
      <t>ケイヒ</t>
    </rPh>
    <rPh sb="371" eb="373">
      <t>スイドウ</t>
    </rPh>
    <rPh sb="373" eb="375">
      <t>リョウキン</t>
    </rPh>
    <rPh sb="377" eb="378">
      <t>マカナ</t>
    </rPh>
    <rPh sb="384" eb="386">
      <t>コンゴ</t>
    </rPh>
    <rPh sb="387" eb="389">
      <t>シセツ</t>
    </rPh>
    <rPh sb="390" eb="393">
      <t>コウシンヒ</t>
    </rPh>
    <rPh sb="394" eb="396">
      <t>ゾウカ</t>
    </rPh>
    <rPh sb="397" eb="399">
      <t>ミコ</t>
    </rPh>
    <rPh sb="405" eb="407">
      <t>ヒヨウ</t>
    </rPh>
    <rPh sb="408" eb="410">
      <t>ヨクセイ</t>
    </rPh>
    <rPh sb="411" eb="412">
      <t>ハカ</t>
    </rPh>
    <rPh sb="414" eb="416">
      <t>テキセイ</t>
    </rPh>
    <rPh sb="417" eb="419">
      <t>スイジュン</t>
    </rPh>
    <rPh sb="420" eb="422">
      <t>イジ</t>
    </rPh>
    <rPh sb="423" eb="424">
      <t>ハカ</t>
    </rPh>
    <rPh sb="431" eb="433">
      <t>キュウスイ</t>
    </rPh>
    <rPh sb="456" eb="458">
      <t>サクネン</t>
    </rPh>
    <rPh sb="459" eb="461">
      <t>ヒカク</t>
    </rPh>
    <rPh sb="462" eb="464">
      <t>ゾウカ</t>
    </rPh>
    <rPh sb="474" eb="476">
      <t>シセツ</t>
    </rPh>
    <rPh sb="476" eb="478">
      <t>リヨウ</t>
    </rPh>
    <rPh sb="478" eb="479">
      <t>リツ</t>
    </rPh>
    <rPh sb="503" eb="505">
      <t>ゾウカ</t>
    </rPh>
    <rPh sb="512" eb="514">
      <t>テイカ</t>
    </rPh>
    <rPh sb="521" eb="524">
      <t>ヘイキンチ</t>
    </rPh>
    <rPh sb="525" eb="526">
      <t>コ</t>
    </rPh>
    <rPh sb="531" eb="533">
      <t>シセツ</t>
    </rPh>
    <rPh sb="534" eb="536">
      <t>ユウコウ</t>
    </rPh>
    <rPh sb="537" eb="539">
      <t>カツヨウ</t>
    </rPh>
    <rPh sb="552" eb="554">
      <t>ユウシュウ</t>
    </rPh>
    <rPh sb="554" eb="555">
      <t>リツ</t>
    </rPh>
    <rPh sb="557" eb="559">
      <t>キンネン</t>
    </rPh>
    <rPh sb="559" eb="561">
      <t>ジョウショウ</t>
    </rPh>
    <rPh sb="561" eb="563">
      <t>ケイコウ</t>
    </rPh>
    <rPh sb="575" eb="577">
      <t>ネンド</t>
    </rPh>
    <rPh sb="579" eb="581">
      <t>カンパ</t>
    </rPh>
    <rPh sb="584" eb="586">
      <t>ロウスイ</t>
    </rPh>
    <rPh sb="586" eb="588">
      <t>ジコ</t>
    </rPh>
    <rPh sb="589" eb="591">
      <t>タハツ</t>
    </rPh>
    <rPh sb="595" eb="597">
      <t>ムコウ</t>
    </rPh>
    <rPh sb="597" eb="599">
      <t>スイリョウ</t>
    </rPh>
    <rPh sb="600" eb="602">
      <t>ゾウカ</t>
    </rPh>
    <rPh sb="604" eb="607">
      <t>サクネンド</t>
    </rPh>
    <rPh sb="608" eb="609">
      <t>クラ</t>
    </rPh>
    <rPh sb="610" eb="612">
      <t>ビゲン</t>
    </rPh>
    <rPh sb="620" eb="622">
      <t>コンゴ</t>
    </rPh>
    <rPh sb="624" eb="626">
      <t>ロウスイ</t>
    </rPh>
    <rPh sb="627" eb="629">
      <t>ゲンイン</t>
    </rPh>
    <rPh sb="632" eb="634">
      <t>ロウキュウ</t>
    </rPh>
    <rPh sb="634" eb="635">
      <t>カン</t>
    </rPh>
    <rPh sb="636" eb="638">
      <t>カイシュウ</t>
    </rPh>
    <rPh sb="639" eb="641">
      <t>ユウセン</t>
    </rPh>
    <rPh sb="643" eb="644">
      <t>オコナ</t>
    </rPh>
    <rPh sb="646" eb="647">
      <t>ヒ</t>
    </rPh>
    <rPh sb="648" eb="649">
      <t>ツヅ</t>
    </rPh>
    <rPh sb="650" eb="653">
      <t>ユウシュウリツ</t>
    </rPh>
    <rPh sb="654" eb="656">
      <t>コウジョウ</t>
    </rPh>
    <rPh sb="657" eb="658">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</si>
</sst>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0.53</c:v>
                </c:pt>
                <c:pt idx="2">
                  <c:v>0.41</c:v>
                </c:pt>
                <c:pt idx="3">
                  <c:v>0.64</c:v>
                </c:pt>
                <c:pt idx="4">
                  <c:v>0.97</c:v>
                </c:pt>
              </c:numCache>
            </c:numRef>
          </c:val>
          <c:extLst>
            <c:ext xmlns:c16="http://schemas.microsoft.com/office/drawing/2014/chart" uri="{C3380CC4-5D6E-409C-BE32-E72D297353CC}">
              <c16:uniqueId val="{00000000-0327-4D13-8879-7424513C32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0327-4D13-8879-7424513C32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72.180000000000007</c:v>
                </c:pt>
                <c:pt idx="1">
                  <c:v>72.099999999999994</c:v>
                </c:pt>
                <c:pt idx="2">
                  <c:v>72.2</c:v>
                </c:pt>
                <c:pt idx="3">
                  <c:v>71.06</c:v>
                </c:pt>
                <c:pt idx="4">
                  <c:v>68.89</c:v>
                </c:pt>
              </c:numCache>
            </c:numRef>
          </c:val>
          <c:extLst>
            <c:ext xmlns:c16="http://schemas.microsoft.com/office/drawing/2014/chart" uri="{C3380CC4-5D6E-409C-BE32-E72D297353CC}">
              <c16:uniqueId val="{00000000-CD7D-4FB2-BD53-B5777DEF69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CD7D-4FB2-BD53-B5777DEF69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87.03</c:v>
                </c:pt>
                <c:pt idx="1">
                  <c:v>87.58</c:v>
                </c:pt>
                <c:pt idx="2">
                  <c:v>88.76</c:v>
                </c:pt>
                <c:pt idx="3">
                  <c:v>89.36</c:v>
                </c:pt>
                <c:pt idx="4">
                  <c:v>88.97</c:v>
                </c:pt>
              </c:numCache>
            </c:numRef>
          </c:val>
          <c:extLst>
            <c:ext xmlns:c16="http://schemas.microsoft.com/office/drawing/2014/chart" uri="{C3380CC4-5D6E-409C-BE32-E72D297353CC}">
              <c16:uniqueId val="{00000000-952D-48EB-AC88-6B45B24B57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952D-48EB-AC88-6B45B24B57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133.57</c:v>
                </c:pt>
                <c:pt idx="1">
                  <c:v>135.30000000000001</c:v>
                </c:pt>
                <c:pt idx="2">
                  <c:v>135.76</c:v>
                </c:pt>
                <c:pt idx="3">
                  <c:v>135.63</c:v>
                </c:pt>
                <c:pt idx="4">
                  <c:v>128.63999999999999</c:v>
                </c:pt>
              </c:numCache>
            </c:numRef>
          </c:val>
          <c:extLst>
            <c:ext xmlns:c16="http://schemas.microsoft.com/office/drawing/2014/chart" uri="{C3380CC4-5D6E-409C-BE32-E72D297353CC}">
              <c16:uniqueId val="{00000000-E909-4E0A-BAD9-09AD86F620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E909-4E0A-BAD9-09AD86F620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48.58</c:v>
                </c:pt>
                <c:pt idx="1">
                  <c:v>49.18</c:v>
                </c:pt>
                <c:pt idx="2">
                  <c:v>50.48</c:v>
                </c:pt>
                <c:pt idx="3">
                  <c:v>51.1</c:v>
                </c:pt>
                <c:pt idx="4">
                  <c:v>51.28</c:v>
                </c:pt>
              </c:numCache>
            </c:numRef>
          </c:val>
          <c:extLst>
            <c:ext xmlns:c16="http://schemas.microsoft.com/office/drawing/2014/chart" uri="{C3380CC4-5D6E-409C-BE32-E72D297353CC}">
              <c16:uniqueId val="{00000000-AFAE-4A6B-9FB7-3ABA33E152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AFAE-4A6B-9FB7-3ABA33E152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10.24</c:v>
                </c:pt>
                <c:pt idx="1">
                  <c:v>13.59</c:v>
                </c:pt>
                <c:pt idx="2">
                  <c:v>13.55</c:v>
                </c:pt>
                <c:pt idx="3">
                  <c:v>16.71</c:v>
                </c:pt>
                <c:pt idx="4">
                  <c:v>16.84</c:v>
                </c:pt>
              </c:numCache>
            </c:numRef>
          </c:val>
          <c:extLst>
            <c:ext xmlns:c16="http://schemas.microsoft.com/office/drawing/2014/chart" uri="{C3380CC4-5D6E-409C-BE32-E72D297353CC}">
              <c16:uniqueId val="{00000000-7CD2-4F5E-8C3F-613C9DBB57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7CD2-4F5E-8C3F-613C9DBB57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9F-43DB-B6D3-E6A0A10B8D0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29F-43DB-B6D3-E6A0A10B8D0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216.48</c:v>
                </c:pt>
                <c:pt idx="1">
                  <c:v>230.03</c:v>
                </c:pt>
                <c:pt idx="2">
                  <c:v>280.93</c:v>
                </c:pt>
                <c:pt idx="3">
                  <c:v>317.35000000000002</c:v>
                </c:pt>
                <c:pt idx="4">
                  <c:v>371.89</c:v>
                </c:pt>
              </c:numCache>
            </c:numRef>
          </c:val>
          <c:extLst>
            <c:ext xmlns:c16="http://schemas.microsoft.com/office/drawing/2014/chart" uri="{C3380CC4-5D6E-409C-BE32-E72D297353CC}">
              <c16:uniqueId val="{00000000-6C2E-4237-969A-2AEB80CD62F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6C2E-4237-969A-2AEB80CD62F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263.56</c:v>
                </c:pt>
                <c:pt idx="1">
                  <c:v>258.31</c:v>
                </c:pt>
                <c:pt idx="2">
                  <c:v>234.31</c:v>
                </c:pt>
                <c:pt idx="3">
                  <c:v>240.91</c:v>
                </c:pt>
                <c:pt idx="4">
                  <c:v>238.67</c:v>
                </c:pt>
              </c:numCache>
            </c:numRef>
          </c:val>
          <c:extLst>
            <c:ext xmlns:c16="http://schemas.microsoft.com/office/drawing/2014/chart" uri="{C3380CC4-5D6E-409C-BE32-E72D297353CC}">
              <c16:uniqueId val="{00000000-9784-474C-B85A-F6C71BD3F2E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9784-474C-B85A-F6C71BD3F2E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128.22999999999999</c:v>
                </c:pt>
                <c:pt idx="1">
                  <c:v>130.71</c:v>
                </c:pt>
                <c:pt idx="2">
                  <c:v>131.80000000000001</c:v>
                </c:pt>
                <c:pt idx="3">
                  <c:v>130.33000000000001</c:v>
                </c:pt>
                <c:pt idx="4">
                  <c:v>126.08</c:v>
                </c:pt>
              </c:numCache>
            </c:numRef>
          </c:val>
          <c:extLst>
            <c:ext xmlns:c16="http://schemas.microsoft.com/office/drawing/2014/chart" uri="{C3380CC4-5D6E-409C-BE32-E72D297353CC}">
              <c16:uniqueId val="{00000000-4C15-46E9-AA09-83140CC03A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4C15-46E9-AA09-83140CC03A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163.47</c:v>
                </c:pt>
                <c:pt idx="1">
                  <c:v>152.16</c:v>
                </c:pt>
                <c:pt idx="2">
                  <c:v>150.77000000000001</c:v>
                </c:pt>
                <c:pt idx="3">
                  <c:v>151.94999999999999</c:v>
                </c:pt>
                <c:pt idx="4">
                  <c:v>154.25</c:v>
                </c:pt>
              </c:numCache>
            </c:numRef>
          </c:val>
          <c:extLst>
            <c:ext xmlns:c16="http://schemas.microsoft.com/office/drawing/2014/chart" uri="{C3380CC4-5D6E-409C-BE32-E72D297353CC}">
              <c16:uniqueId val="{00000000-7A04-4973-876D-E05A5BB4C0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7A04-4973-876D-E05A5BB4C0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大分市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v>
      </c>
      <c r="AE8" s="60"/>
      <c r="AF8" s="60"/>
      <c r="AG8" s="60"/>
      <c r="AH8" s="60"/>
      <c r="AI8" s="60"/>
      <c r="AJ8" s="60"/>
      <c r="AK8" s="4"/>
      <c r="AL8" s="61">
        <f>データ!$R$6</f>
        <v>478463</v>
      </c>
      <c r="AM8" s="61"/>
      <c r="AN8" s="61"/>
      <c r="AO8" s="61"/>
      <c r="AP8" s="61"/>
      <c r="AQ8" s="61"/>
      <c r="AR8" s="61"/>
      <c r="AS8" s="61"/>
      <c r="AT8" s="52">
        <f>データ!$S$6</f>
        <v>502.39</v>
      </c>
      <c r="AU8" s="53"/>
      <c r="AV8" s="53"/>
      <c r="AW8" s="53"/>
      <c r="AX8" s="53"/>
      <c r="AY8" s="53"/>
      <c r="AZ8" s="53"/>
      <c r="BA8" s="53"/>
      <c r="BB8" s="54">
        <f>データ!$T$6</f>
        <v>952.37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78.66</v>
      </c>
      <c r="J10" s="53"/>
      <c r="K10" s="53"/>
      <c r="L10" s="53"/>
      <c r="M10" s="53"/>
      <c r="N10" s="53"/>
      <c r="O10" s="64"/>
      <c r="P10" s="54">
        <f>データ!$P$6</f>
        <v>99.56</v>
      </c>
      <c r="Q10" s="54"/>
      <c r="R10" s="54"/>
      <c r="S10" s="54"/>
      <c r="T10" s="54"/>
      <c r="U10" s="54"/>
      <c r="V10" s="54"/>
      <c r="W10" s="61">
        <f>データ!$Q$6</f>
        <v>2959</v>
      </c>
      <c r="X10" s="61"/>
      <c r="Y10" s="61"/>
      <c r="Z10" s="61"/>
      <c r="AA10" s="61"/>
      <c r="AB10" s="61"/>
      <c r="AC10" s="61"/>
      <c r="AD10" s="2"/>
      <c r="AE10" s="2"/>
      <c r="AF10" s="2"/>
      <c r="AG10" s="2"/>
      <c r="AH10" s="4"/>
      <c r="AI10" s="4"/>
      <c r="AJ10" s="4"/>
      <c r="AK10" s="4"/>
      <c r="AL10" s="61">
        <f>データ!$U$6</f>
        <v>475331</v>
      </c>
      <c r="AM10" s="61"/>
      <c r="AN10" s="61"/>
      <c r="AO10" s="61"/>
      <c r="AP10" s="61"/>
      <c r="AQ10" s="61"/>
      <c r="AR10" s="61"/>
      <c r="AS10" s="61"/>
      <c r="AT10" s="52">
        <f>データ!$V$6</f>
        <v>428.18</v>
      </c>
      <c r="AU10" s="53"/>
      <c r="AV10" s="53"/>
      <c r="AW10" s="53"/>
      <c r="AX10" s="53"/>
      <c r="AY10" s="53"/>
      <c r="AZ10" s="53"/>
      <c r="BA10" s="53"/>
      <c r="BB10" s="54">
        <f>データ!$W$6</f>
        <v>1110.1199999999999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vaU0zwxTyOfsfOAL2Ts6qPYw1+RB3+E2OeiSvZLZUmpEXwjOf3Qesl8fuyQW4vEIdQZ8K52gTPwjNKifEgAYQ==" saltValue="HVX7y7MpdYD2DfOHWQDeE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442011</v>
      </c>
      <c r="D6" s="34">
        <f t="shared" si="3"/>
        <v>46</v>
      </c>
      <c r="E6" s="34">
        <f t="shared" si="3"/>
        <v>1</v>
      </c>
      <c r="F6" s="34">
        <f t="shared" si="3"/>
        <v>0</v>
      </c>
      <c r="G6" s="34">
        <f t="shared" si="3"/>
        <v>1</v>
      </c>
      <c r="H6" s="34" t="str">
        <f t="shared" si="3"/>
        <v>大分県　大分市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78.66</v>
      </c>
      <c r="P6" s="35">
        <f t="shared" si="3"/>
        <v>99.56</v>
      </c>
      <c r="Q6" s="35">
        <f t="shared" si="3"/>
        <v>2959</v>
      </c>
      <c r="R6" s="35">
        <f t="shared" si="3"/>
        <v>478463</v>
      </c>
      <c r="S6" s="35">
        <f t="shared" si="3"/>
        <v>502.39</v>
      </c>
      <c r="T6" s="35">
        <f t="shared" si="3"/>
        <v>952.37</v>
      </c>
      <c r="U6" s="35">
        <f t="shared" si="3"/>
        <v>475331</v>
      </c>
      <c r="V6" s="35">
        <f t="shared" si="3"/>
        <v>428.18</v>
      </c>
      <c r="W6" s="35">
        <f t="shared" si="3"/>
        <v>1110.1199999999999</v>
      </c>
      <c r="X6" s="36">
        <f>IF(X7="",NA(),X7)</f>
        <v>133.57</v>
      </c>
      <c r="Y6" s="36">
        <f t="shared" ref="Y6:AG6" si="4">IF(Y7="",NA(),Y7)</f>
        <v>135.30000000000001</v>
      </c>
      <c r="Z6" s="36">
        <f t="shared" si="4"/>
        <v>135.76</v>
      </c>
      <c r="AA6" s="36">
        <f t="shared" si="4"/>
        <v>135.63</v>
      </c>
      <c r="AB6" s="36">
        <f t="shared" si="4"/>
        <v>128.63999999999999</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216.48</v>
      </c>
      <c r="AU6" s="36">
        <f t="shared" ref="AU6:BC6" si="6">IF(AU7="",NA(),AU7)</f>
        <v>230.03</v>
      </c>
      <c r="AV6" s="36">
        <f t="shared" si="6"/>
        <v>280.93</v>
      </c>
      <c r="AW6" s="36">
        <f t="shared" si="6"/>
        <v>317.35000000000002</v>
      </c>
      <c r="AX6" s="36">
        <f t="shared" si="6"/>
        <v>371.89</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263.56</v>
      </c>
      <c r="BF6" s="36">
        <f t="shared" ref="BF6:BN6" si="7">IF(BF7="",NA(),BF7)</f>
        <v>258.31</v>
      </c>
      <c r="BG6" s="36">
        <f t="shared" si="7"/>
        <v>234.31</v>
      </c>
      <c r="BH6" s="36">
        <f t="shared" si="7"/>
        <v>240.91</v>
      </c>
      <c r="BI6" s="36">
        <f t="shared" si="7"/>
        <v>238.67</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128.22999999999999</v>
      </c>
      <c r="BQ6" s="36">
        <f t="shared" ref="BQ6:BY6" si="8">IF(BQ7="",NA(),BQ7)</f>
        <v>130.71</v>
      </c>
      <c r="BR6" s="36">
        <f t="shared" si="8"/>
        <v>131.80000000000001</v>
      </c>
      <c r="BS6" s="36">
        <f t="shared" si="8"/>
        <v>130.33000000000001</v>
      </c>
      <c r="BT6" s="36">
        <f t="shared" si="8"/>
        <v>126.08</v>
      </c>
      <c r="BU6" s="36">
        <f t="shared" si="8"/>
        <v>110.87</v>
      </c>
      <c r="BV6" s="36">
        <f t="shared" si="8"/>
        <v>110.3</v>
      </c>
      <c r="BW6" s="36">
        <f t="shared" si="8"/>
        <v>109.12</v>
      </c>
      <c r="BX6" s="36">
        <f t="shared" si="8"/>
        <v>107.42</v>
      </c>
      <c r="BY6" s="36">
        <f t="shared" si="8"/>
        <v>105.07</v>
      </c>
      <c r="BZ6" s="35" t="str">
        <f>IF(BZ7="","",IF(BZ7="-","【-】","【"&amp;SUBSTITUTE(TEXT(BZ7,"#,##0.00"),"-","△")&amp;"】"))</f>
        <v>【100.05】</v>
      </c>
      <c r="CA6" s="36">
        <f>IF(CA7="",NA(),CA7)</f>
        <v>163.47</v>
      </c>
      <c r="CB6" s="36">
        <f t="shared" ref="CB6:CJ6" si="9">IF(CB7="",NA(),CB7)</f>
        <v>152.16</v>
      </c>
      <c r="CC6" s="36">
        <f t="shared" si="9"/>
        <v>150.77000000000001</v>
      </c>
      <c r="CD6" s="36">
        <f t="shared" si="9"/>
        <v>151.94999999999999</v>
      </c>
      <c r="CE6" s="36">
        <f t="shared" si="9"/>
        <v>154.25</v>
      </c>
      <c r="CF6" s="36">
        <f t="shared" si="9"/>
        <v>150.54</v>
      </c>
      <c r="CG6" s="36">
        <f t="shared" si="9"/>
        <v>151.85</v>
      </c>
      <c r="CH6" s="36">
        <f t="shared" si="9"/>
        <v>153.88</v>
      </c>
      <c r="CI6" s="36">
        <f t="shared" si="9"/>
        <v>157.19</v>
      </c>
      <c r="CJ6" s="36">
        <f t="shared" si="9"/>
        <v>153.71</v>
      </c>
      <c r="CK6" s="35" t="str">
        <f>IF(CK7="","",IF(CK7="-","【-】","【"&amp;SUBSTITUTE(TEXT(CK7,"#,##0.00"),"-","△")&amp;"】"))</f>
        <v>【166.40】</v>
      </c>
      <c r="CL6" s="36">
        <f>IF(CL7="",NA(),CL7)</f>
        <v>72.180000000000007</v>
      </c>
      <c r="CM6" s="36">
        <f t="shared" ref="CM6:CU6" si="10">IF(CM7="",NA(),CM7)</f>
        <v>72.099999999999994</v>
      </c>
      <c r="CN6" s="36">
        <f t="shared" si="10"/>
        <v>72.2</v>
      </c>
      <c r="CO6" s="36">
        <f t="shared" si="10"/>
        <v>71.06</v>
      </c>
      <c r="CP6" s="36">
        <f t="shared" si="10"/>
        <v>68.89</v>
      </c>
      <c r="CQ6" s="36">
        <f t="shared" si="10"/>
        <v>63.18</v>
      </c>
      <c r="CR6" s="36">
        <f t="shared" si="10"/>
        <v>63.54</v>
      </c>
      <c r="CS6" s="36">
        <f t="shared" si="10"/>
        <v>63.53</v>
      </c>
      <c r="CT6" s="36">
        <f t="shared" si="10"/>
        <v>63.16</v>
      </c>
      <c r="CU6" s="36">
        <f t="shared" si="10"/>
        <v>64.41</v>
      </c>
      <c r="CV6" s="35" t="str">
        <f>IF(CV7="","",IF(CV7="-","【-】","【"&amp;SUBSTITUTE(TEXT(CV7,"#,##0.00"),"-","△")&amp;"】"))</f>
        <v>【60.69】</v>
      </c>
      <c r="CW6" s="36">
        <f>IF(CW7="",NA(),CW7)</f>
        <v>87.03</v>
      </c>
      <c r="CX6" s="36">
        <f t="shared" ref="CX6:DF6" si="11">IF(CX7="",NA(),CX7)</f>
        <v>87.58</v>
      </c>
      <c r="CY6" s="36">
        <f t="shared" si="11"/>
        <v>88.76</v>
      </c>
      <c r="CZ6" s="36">
        <f t="shared" si="11"/>
        <v>89.36</v>
      </c>
      <c r="DA6" s="36">
        <f t="shared" si="11"/>
        <v>88.97</v>
      </c>
      <c r="DB6" s="36">
        <f t="shared" si="11"/>
        <v>91.6</v>
      </c>
      <c r="DC6" s="36">
        <f t="shared" si="11"/>
        <v>91.48</v>
      </c>
      <c r="DD6" s="36">
        <f t="shared" si="11"/>
        <v>91.58</v>
      </c>
      <c r="DE6" s="36">
        <f t="shared" si="11"/>
        <v>91.48</v>
      </c>
      <c r="DF6" s="36">
        <f t="shared" si="11"/>
        <v>91.64</v>
      </c>
      <c r="DG6" s="35" t="str">
        <f>IF(DG7="","",IF(DG7="-","【-】","【"&amp;SUBSTITUTE(TEXT(DG7,"#,##0.00"),"-","△")&amp;"】"))</f>
        <v>【89.82】</v>
      </c>
      <c r="DH6" s="36">
        <f>IF(DH7="",NA(),DH7)</f>
        <v>48.58</v>
      </c>
      <c r="DI6" s="36">
        <f t="shared" ref="DI6:DQ6" si="12">IF(DI7="",NA(),DI7)</f>
        <v>49.18</v>
      </c>
      <c r="DJ6" s="36">
        <f t="shared" si="12"/>
        <v>50.48</v>
      </c>
      <c r="DK6" s="36">
        <f t="shared" si="12"/>
        <v>51.1</v>
      </c>
      <c r="DL6" s="36">
        <f t="shared" si="12"/>
        <v>51.28</v>
      </c>
      <c r="DM6" s="36">
        <f t="shared" si="12"/>
        <v>49.1</v>
      </c>
      <c r="DN6" s="36">
        <f t="shared" si="12"/>
        <v>49.66</v>
      </c>
      <c r="DO6" s="36">
        <f t="shared" si="12"/>
        <v>50.41</v>
      </c>
      <c r="DP6" s="36">
        <f t="shared" si="12"/>
        <v>51.13</v>
      </c>
      <c r="DQ6" s="36">
        <f t="shared" si="12"/>
        <v>51.62</v>
      </c>
      <c r="DR6" s="35" t="str">
        <f>IF(DR7="","",IF(DR7="-","【-】","【"&amp;SUBSTITUTE(TEXT(DR7,"#,##0.00"),"-","△")&amp;"】"))</f>
        <v>【50.19】</v>
      </c>
      <c r="DS6" s="36">
        <f>IF(DS7="",NA(),DS7)</f>
        <v>10.24</v>
      </c>
      <c r="DT6" s="36">
        <f t="shared" ref="DT6:EB6" si="13">IF(DT7="",NA(),DT7)</f>
        <v>13.59</v>
      </c>
      <c r="DU6" s="36">
        <f t="shared" si="13"/>
        <v>13.55</v>
      </c>
      <c r="DV6" s="36">
        <f t="shared" si="13"/>
        <v>16.71</v>
      </c>
      <c r="DW6" s="36">
        <f t="shared" si="13"/>
        <v>16.84</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0.54</v>
      </c>
      <c r="EE6" s="36">
        <f t="shared" ref="EE6:EM6" si="14">IF(EE7="",NA(),EE7)</f>
        <v>0.53</v>
      </c>
      <c r="EF6" s="36">
        <f t="shared" si="14"/>
        <v>0.41</v>
      </c>
      <c r="EG6" s="36">
        <f t="shared" si="14"/>
        <v>0.64</v>
      </c>
      <c r="EH6" s="36">
        <f t="shared" si="14"/>
        <v>0.97</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442011</v>
      </c>
      <c r="D7" s="38">
        <v>46</v>
      </c>
      <c r="E7" s="38">
        <v>1</v>
      </c>
      <c r="F7" s="38">
        <v>0</v>
      </c>
      <c r="G7" s="38">
        <v>1</v>
      </c>
      <c r="H7" s="38" t="s">
        <v>93</v>
      </c>
      <c r="I7" s="38" t="s">
        <v>94</v>
      </c>
      <c r="J7" s="38" t="s">
        <v>95</v>
      </c>
      <c r="K7" s="38" t="s">
        <v>96</v>
      </c>
      <c r="L7" s="38" t="s">
        <v>97</v>
      </c>
      <c r="M7" s="38" t="s">
        <v>98</v>
      </c>
      <c r="N7" s="39" t="s">
        <v>99</v>
      </c>
      <c r="O7" s="39">
        <v>78.66</v>
      </c>
      <c r="P7" s="39">
        <v>99.56</v>
      </c>
      <c r="Q7" s="39">
        <v>2959</v>
      </c>
      <c r="R7" s="39">
        <v>478463</v>
      </c>
      <c r="S7" s="39">
        <v>502.39</v>
      </c>
      <c r="T7" s="39">
        <v>952.37</v>
      </c>
      <c r="U7" s="39">
        <v>475331</v>
      </c>
      <c r="V7" s="39">
        <v>428.18</v>
      </c>
      <c r="W7" s="39">
        <v>1110.1199999999999</v>
      </c>
      <c r="X7" s="39">
        <v>133.57</v>
      </c>
      <c r="Y7" s="39">
        <v>135.30000000000001</v>
      </c>
      <c r="Z7" s="39">
        <v>135.76</v>
      </c>
      <c r="AA7" s="39">
        <v>135.63</v>
      </c>
      <c r="AB7" s="39">
        <v>128.63999999999999</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216.48</v>
      </c>
      <c r="AU7" s="39">
        <v>230.03</v>
      </c>
      <c r="AV7" s="39">
        <v>280.93</v>
      </c>
      <c r="AW7" s="39">
        <v>317.35000000000002</v>
      </c>
      <c r="AX7" s="39">
        <v>371.89</v>
      </c>
      <c r="AY7" s="39">
        <v>249.08</v>
      </c>
      <c r="AZ7" s="39">
        <v>254.05</v>
      </c>
      <c r="BA7" s="39">
        <v>258.22000000000003</v>
      </c>
      <c r="BB7" s="39">
        <v>250.03</v>
      </c>
      <c r="BC7" s="39">
        <v>239.45</v>
      </c>
      <c r="BD7" s="39">
        <v>260.31</v>
      </c>
      <c r="BE7" s="39">
        <v>263.56</v>
      </c>
      <c r="BF7" s="39">
        <v>258.31</v>
      </c>
      <c r="BG7" s="39">
        <v>234.31</v>
      </c>
      <c r="BH7" s="39">
        <v>240.91</v>
      </c>
      <c r="BI7" s="39">
        <v>238.67</v>
      </c>
      <c r="BJ7" s="39">
        <v>266.66000000000003</v>
      </c>
      <c r="BK7" s="39">
        <v>258.63</v>
      </c>
      <c r="BL7" s="39">
        <v>255.12</v>
      </c>
      <c r="BM7" s="39">
        <v>254.19</v>
      </c>
      <c r="BN7" s="39">
        <v>259.56</v>
      </c>
      <c r="BO7" s="39">
        <v>275.67</v>
      </c>
      <c r="BP7" s="39">
        <v>128.22999999999999</v>
      </c>
      <c r="BQ7" s="39">
        <v>130.71</v>
      </c>
      <c r="BR7" s="39">
        <v>131.80000000000001</v>
      </c>
      <c r="BS7" s="39">
        <v>130.33000000000001</v>
      </c>
      <c r="BT7" s="39">
        <v>126.08</v>
      </c>
      <c r="BU7" s="39">
        <v>110.87</v>
      </c>
      <c r="BV7" s="39">
        <v>110.3</v>
      </c>
      <c r="BW7" s="39">
        <v>109.12</v>
      </c>
      <c r="BX7" s="39">
        <v>107.42</v>
      </c>
      <c r="BY7" s="39">
        <v>105.07</v>
      </c>
      <c r="BZ7" s="39">
        <v>100.05</v>
      </c>
      <c r="CA7" s="39">
        <v>163.47</v>
      </c>
      <c r="CB7" s="39">
        <v>152.16</v>
      </c>
      <c r="CC7" s="39">
        <v>150.77000000000001</v>
      </c>
      <c r="CD7" s="39">
        <v>151.94999999999999</v>
      </c>
      <c r="CE7" s="39">
        <v>154.25</v>
      </c>
      <c r="CF7" s="39">
        <v>150.54</v>
      </c>
      <c r="CG7" s="39">
        <v>151.85</v>
      </c>
      <c r="CH7" s="39">
        <v>153.88</v>
      </c>
      <c r="CI7" s="39">
        <v>157.19</v>
      </c>
      <c r="CJ7" s="39">
        <v>153.71</v>
      </c>
      <c r="CK7" s="39">
        <v>166.4</v>
      </c>
      <c r="CL7" s="39">
        <v>72.180000000000007</v>
      </c>
      <c r="CM7" s="39">
        <v>72.099999999999994</v>
      </c>
      <c r="CN7" s="39">
        <v>72.2</v>
      </c>
      <c r="CO7" s="39">
        <v>71.06</v>
      </c>
      <c r="CP7" s="39">
        <v>68.89</v>
      </c>
      <c r="CQ7" s="39">
        <v>63.18</v>
      </c>
      <c r="CR7" s="39">
        <v>63.54</v>
      </c>
      <c r="CS7" s="39">
        <v>63.53</v>
      </c>
      <c r="CT7" s="39">
        <v>63.16</v>
      </c>
      <c r="CU7" s="39">
        <v>64.41</v>
      </c>
      <c r="CV7" s="39">
        <v>60.69</v>
      </c>
      <c r="CW7" s="39">
        <v>87.03</v>
      </c>
      <c r="CX7" s="39">
        <v>87.58</v>
      </c>
      <c r="CY7" s="39">
        <v>88.76</v>
      </c>
      <c r="CZ7" s="39">
        <v>89.36</v>
      </c>
      <c r="DA7" s="39">
        <v>88.97</v>
      </c>
      <c r="DB7" s="39">
        <v>91.6</v>
      </c>
      <c r="DC7" s="39">
        <v>91.48</v>
      </c>
      <c r="DD7" s="39">
        <v>91.58</v>
      </c>
      <c r="DE7" s="39">
        <v>91.48</v>
      </c>
      <c r="DF7" s="39">
        <v>91.64</v>
      </c>
      <c r="DG7" s="39">
        <v>89.82</v>
      </c>
      <c r="DH7" s="39">
        <v>48.58</v>
      </c>
      <c r="DI7" s="39">
        <v>49.18</v>
      </c>
      <c r="DJ7" s="39">
        <v>50.48</v>
      </c>
      <c r="DK7" s="39">
        <v>51.1</v>
      </c>
      <c r="DL7" s="39">
        <v>51.28</v>
      </c>
      <c r="DM7" s="39">
        <v>49.1</v>
      </c>
      <c r="DN7" s="39">
        <v>49.66</v>
      </c>
      <c r="DO7" s="39">
        <v>50.41</v>
      </c>
      <c r="DP7" s="39">
        <v>51.13</v>
      </c>
      <c r="DQ7" s="39">
        <v>51.62</v>
      </c>
      <c r="DR7" s="39">
        <v>50.19</v>
      </c>
      <c r="DS7" s="39">
        <v>10.24</v>
      </c>
      <c r="DT7" s="39">
        <v>13.59</v>
      </c>
      <c r="DU7" s="39">
        <v>13.55</v>
      </c>
      <c r="DV7" s="39">
        <v>16.71</v>
      </c>
      <c r="DW7" s="39">
        <v>16.84</v>
      </c>
      <c r="DX7" s="39">
        <v>17.420000000000002</v>
      </c>
      <c r="DY7" s="39">
        <v>18.940000000000001</v>
      </c>
      <c r="DZ7" s="39">
        <v>20.36</v>
      </c>
      <c r="EA7" s="39">
        <v>22.41</v>
      </c>
      <c r="EB7" s="39">
        <v>23.68</v>
      </c>
      <c r="EC7" s="39">
        <v>20.63</v>
      </c>
      <c r="ED7" s="39">
        <v>0.54</v>
      </c>
      <c r="EE7" s="39">
        <v>0.53</v>
      </c>
      <c r="EF7" s="39">
        <v>0.41</v>
      </c>
      <c r="EG7" s="39">
        <v>0.64</v>
      </c>
      <c r="EH7" s="39">
        <v>0.97</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大分市</cp:lastModifiedBy>
  <cp:lastPrinted>2022-01-12T04:07:22Z</cp:lastPrinted>
  <dcterms:created xsi:type="dcterms:W3CDTF">2021-12-03T06:58:52Z</dcterms:created>
  <dcterms:modified xsi:type="dcterms:W3CDTF">2022-01-17T02:15:55Z</dcterms:modified>
  <cp:category/>
</cp:coreProperties>
</file>