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<sst xmlns="http://schemas.openxmlformats.org/spreadsheetml/2006/main" count="1226" uniqueCount="626">
  <si>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</si>
  <si>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</si>
  <si>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</si>
  <si>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</si>
  <si>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</si>
  <si>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</si>
  <si>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</si>
  <si>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</si>
  <si>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</si>
  <si>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</si>
  <si>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</si>
  <si>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</si>
  <si>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</si>
  <si>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</si>
  <si>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</si>
  <si>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</si>
  <si>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</si>
  <si>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</si>
  <si>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</si>
  <si>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</si>
  <si>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</si>
  <si>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</si>
  <si>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</si>
  <si>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</si>
  <si>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</si>
  <si>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</si>
  <si>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</si>
  <si>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</si>
  <si>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</si>
  <si>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</si>
  <si>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</si>
  <si>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</si>
  <si>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</si>
  <si>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</si>
  <si>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</si>
  <si>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</si>
  <si>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</si>
  <si>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</si>
  <si>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</si>
  <si>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</si>
  <si>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</si>
  <si>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</si>
  <si>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</si>
  <si>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</si>
  <si>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</si>
  <si>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</si>
  <si>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</si>
  <si>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</si>
  <si>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</si>
  <si>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</si>
  <si>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</si>
  <si>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</si>
  <si>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</si>
  <si>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</si>
  <si>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</si>
  <si>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</si>
  <si>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</si>
  <si>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</si>
  <si>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</si>
  <si>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</si>
  <si>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</si>
  <si>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</si>
  <si>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</si>
  <si>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</si>
  <si>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</si>
  <si>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</si>
  <si>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</si>
  <si>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</si>
  <si>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</si>
  <si>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</si>
  <si>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</si>
  <si>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</si>
  <si>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</si>
  <si>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</si>
  <si>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</si>
  <si>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</si>
  <si>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</si>
  <si>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</si>
  <si>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</si>
  <si>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</si>
  <si>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</si>
  <si>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</si>
  <si>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</si>
  <si>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</si>
  <si>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</si>
  <si>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</si>
  <si>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</si>
  <si>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</si>
  <si>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</si>
  <si>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</si>
  <si>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</si>
  <si>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</si>
  <si>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</si>
  <si>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</si>
  <si>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</si>
  <si>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</si>
  <si>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</si>
  <si>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姫島村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</si>
  <si>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</si>
  <si>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</si>
  <si>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</si>
  <si>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</si>
  <si>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</si>
  <si>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</si>
  <si>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</si>
  <si>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</si>
  <si>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</si>
  <si>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</si>
  <si>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</si>
  <si>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</si>
  <si>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</si>
  <si>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</si>
  <si>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</si>
  <si>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</si>
  <si>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</si>
  <si>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</si>
  <si>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</si>
  <si>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</si>
  <si>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</si>
  <si>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</si>
  <si>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</si>
  <si>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</si>
  <si>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</si>
  <si>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</si>
  <si>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</si>
  <si>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</si>
  <si>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</si>
  <si>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</si>
  <si>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</si>
  <si>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</si>
  <si>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</si>
  <si>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</si>
  <si>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</si>
  <si>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</si>
  <si>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</si>
  <si>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</si>
  <si>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</si>
  <si>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</si>
  <si>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</si>
  <si>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</si>
  <si>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</si>
  <si>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</si>
  <si>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</si>
  <si>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</si>
  <si>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</si>
  <si>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</si>
  <si>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</si>
  <si>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</si>
  <si>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</si>
  <si>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</si>
  <si>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</si>
  <si>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</si>
  <si>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</si>
  <si>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</si>
  <si>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</si>
  <si>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</si>
  <si>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</si>
  <si>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</si>
  <si>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</si>
  <si>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</si>
  <si>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</si>
  <si>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</si>
  <si>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</si>
  <si>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</si>
  <si>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</si>
  <si>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</si>
  <si>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</si>
  <si>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</si>
  <si>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</si>
  <si>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</si>
  <si>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</si>
  <si>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</si>
  <si>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</si>
  <si>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</si>
  <si>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</si>
  <si>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</si>
  <si>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</si>
  <si>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</si>
  <si>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</si>
  <si>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</si>
  <si>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</si>
  <si>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</si>
  <si>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</si>
  <si>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</si>
  <si>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</si>
  <si>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</si>
  <si>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</si>
  <si>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</si>
  <si>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</si>
  <si>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</si>
  <si>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</si>
  <si>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</si>
  <si>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</si>
  <si>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</si>
  <si>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</si>
  <si>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</si>
  <si>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</si>
  <si>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</si>
  <si>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</si>
  <si>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</si>
  <si>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</si>
  <si>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</si>
  <si>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</si>
  <si>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</si>
  <si>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</si>
  <si>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</si>
  <si>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</si>
  <si>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</si>
  <si>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</si>
  <si>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</si>
  <si>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</si>
  <si>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大分県姫島村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</si>
  <si>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</si>
  <si>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</si>
  <si>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</si>
  <si>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</si>
  <si>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</si>
  <si>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</si>
  <si>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</si>
  <si>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</si>
  <si>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</si>
  <si>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</si>
  <si>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</si>
  <si>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</si>
  <si>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</si>
  <si>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</si>
  <si>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</si>
  <si>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</si>
  <si>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</si>
  <si>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</si>
  <si>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</si>
  <si>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</si>
  <si>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</si>
  <si>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</si>
  <si>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</si>
  <si>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</si>
  <si>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</si>
  <si>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</si>
  <si>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</si>
  <si>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</si>
  <si>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</si>
  <si>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</si>
  <si>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</si>
  <si>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</si>
  <si>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</si>
  <si>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</si>
  <si>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</si>
  <si>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</si>
  <si>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</si>
  <si>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</si>
  <si>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</si>
  <si>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</si>
  <si>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</si>
  <si>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</si>
  <si>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</si>
  <si>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</si>
  <si>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</si>
  <si>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</si>
  <si>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</si>
  <si>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</si>
  <si>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</si>
  <si>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</si>
  <si>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</si>
  <si>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</si>
  <si>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</si>
  <si>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</si>
  <si>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</si>
  <si>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</si>
  <si>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</si>
  <si>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</si>
  <si>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</si>
  <si>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</si>
  <si>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</si>
  <si>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</si>
  <si>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</si>
  <si>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</si>
  <si>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</si>
  <si>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</si>
  <si>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</si>
  <si>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</si>
  <si>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</si>
  <si>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</si>
  <si>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</si>
  <si>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</si>
  <si>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</si>
  <si>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</si>
  <si>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</si>
  <si>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</si>
  <si>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</si>
  <si>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</si>
  <si>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</si>
  <si>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</si>
  <si>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</si>
  <si>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</si>
  <si>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</si>
  <si>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</si>
  <si>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</si>
  <si>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</si>
  <si>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</si>
  <si>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</si>
  <si>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</si>
  <si>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</si>
  <si>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</si>
  <si>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</si>
  <si>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</si>
  <si>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</si>
  <si>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</si>
  <si>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</si>
  <si>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</si>
  <si>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</si>
  <si>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</si>
  <si>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</si>
  <si>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</si>
  <si>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</si>
  <si>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</si>
  <si>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</si>
  <si>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</si>
  <si>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</si>
  <si>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</si>
  <si>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</si>
  <si>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</si>
  <si>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</si>
  <si>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</si>
  <si>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</si>
  <si>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</si>
  <si>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</si>
  <si>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</si>
  <si>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</si>
  <si>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</si>
  <si>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</si>
  <si>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</si>
  <si>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</si>
  <si>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</si>
  <si>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</si>
  <si>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</si>
  <si>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</si>
  <si>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</si>
  <si>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</si>
  <si>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</si>
  <si>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</si>
  <si>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</si>
  <si>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</si>
  <si>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</si>
  <si>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</si>
  <si>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</si>
  <si>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</si>
  <si>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</si>
  <si>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</si>
  <si>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</si>
  <si>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</si>
  <si>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</si>
  <si>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</si>
  <si>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</si>
  <si>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</si>
  <si>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</si>
  <si>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</si>
  <si>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</si>
  <si>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</si>
  <si>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</si>
  <si>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</si>
  <si>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</si>
  <si>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</si>
  <si>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</si>
  <si>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</si>
  <si>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</si>
  <si>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</si>
  <si>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大分県姫島村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</si>
  <si>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</si>
  <si>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</si>
  <si>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</si>
  <si>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</si>
  <si>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</si>
  <si>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</si>
  <si>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</si>
  <si>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</si>
  <si>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</si>
  <si>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</si>
  <si>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</si>
  <si>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</si>
  <si>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</si>
  <si>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</si>
  <si>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</si>
  <si>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</si>
  <si>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</si>
  <si>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</si>
  <si>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</si>
  <si>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</si>
  <si>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姫島開発総合センター特別会計</t>
    <phoneticPr fontId="5"/>
  </si>
  <si>
    <t>ケーブルテレビ事業特別会計</t>
    <phoneticPr fontId="5"/>
  </si>
  <si>
    <t>高齢者生活福祉センター特別会計（普通会計）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</si>
  <si>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</si>
  <si>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</si>
  <si>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</si>
  <si>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</si>
  <si>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</si>
  <si>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</si>
  <si>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</si>
  <si>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</si>
  <si>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</si>
  <si>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</si>
  <si>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</si>
  <si>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</si>
  <si>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</si>
  <si>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</si>
  <si>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</si>
  <si>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</si>
  <si>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駐車場特別会計</t>
    <phoneticPr fontId="5"/>
  </si>
  <si>
    <t>介護保険特別会計</t>
    <phoneticPr fontId="5"/>
  </si>
  <si>
    <t>高齢者生活福祉センター特別会計</t>
    <phoneticPr fontId="5"/>
  </si>
  <si>
    <t>地域包括支援センター特別会計</t>
    <phoneticPr fontId="5"/>
  </si>
  <si>
    <t>後期高齢者医療特別会計</t>
    <phoneticPr fontId="5"/>
  </si>
  <si>
    <t>-</t>
    <phoneticPr fontId="5"/>
  </si>
  <si>
    <t>簡易水道事業特別会計</t>
    <phoneticPr fontId="5"/>
  </si>
  <si>
    <t>法非適用企業</t>
    <phoneticPr fontId="5"/>
  </si>
  <si>
    <t>姫島丸特別会計</t>
    <phoneticPr fontId="5"/>
  </si>
  <si>
    <t>法非適用企業</t>
    <phoneticPr fontId="5"/>
  </si>
  <si>
    <t>下水道特別会計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</si>
  <si>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</si>
  <si>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</si>
  <si>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</si>
  <si>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</si>
  <si>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</si>
  <si>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</si>
  <si>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</si>
  <si>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</si>
  <si>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</si>
  <si>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</si>
  <si>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</si>
  <si>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</si>
  <si>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</si>
  <si>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</si>
  <si>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</si>
  <si>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</si>
  <si>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</si>
  <si>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</si>
  <si>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</si>
  <si>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</si>
  <si>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</si>
  <si>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</si>
  <si>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</si>
  <si>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</si>
  <si>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</si>
  <si>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</si>
  <si>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</si>
  <si>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</si>
  <si>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</si>
  <si>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</si>
  <si>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</si>
  <si>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</si>
  <si>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</si>
  <si>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</si>
  <si>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</si>
  <si>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</si>
  <si>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</si>
  <si>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</si>
  <si>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</si>
  <si>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</si>
  <si>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</si>
  <si>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</si>
  <si>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</si>
  <si>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</si>
  <si>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</si>
  <si>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</si>
  <si>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</si>
  <si>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</si>
  <si>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</si>
  <si>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</si>
  <si>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</si>
  <si>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</si>
  <si>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</si>
  <si>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</si>
  <si>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</si>
  <si>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</si>
  <si>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</si>
  <si>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</si>
  <si>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</si>
  <si>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</si>
  <si>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</si>
  <si>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</si>
  <si>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</si>
  <si>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</si>
  <si>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</si>
  <si>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</si>
  <si>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</si>
  <si>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</si>
  <si>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</si>
  <si>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</si>
  <si>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</si>
  <si>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姫島丸特別会計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</si>
  <si>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</si>
  <si>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</si>
  <si>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</si>
  <si>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</si>
  <si>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</si>
  <si>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</si>
  <si>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</si>
  <si>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</si>
  <si>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</si>
  <si>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</si>
  <si>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</si>
  <si>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</si>
  <si>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</si>
  <si>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</si>
  <si>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</si>
  <si>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</si>
  <si>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</si>
  <si>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</si>
  <si>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</si>
  <si>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</si>
  <si>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</si>
  <si>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</si>
  <si>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</si>
  <si>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</si>
  <si>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</si>
  <si>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</si>
  <si>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</si>
  <si>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</si>
  <si>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</si>
  <si>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</si>
  <si>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</si>
  <si>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</si>
  <si>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</si>
  <si>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</si>
  <si>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</si>
  <si>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</si>
  <si>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</si>
  <si>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</si>
  <si>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</si>
  <si>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</si>
  <si>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</si>
  <si>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</si>
  <si>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</si>
  <si>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</si>
  <si>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</si>
  <si>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</si>
  <si>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</si>
  <si>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</si>
  <si>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</si>
  <si>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</si>
  <si>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</si>
  <si>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</si>
  <si>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</si>
  <si>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</si>
  <si>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</si>
  <si>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</si>
  <si>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</si>
  <si>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</si>
  <si>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</si>
  <si>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</si>
  <si>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</si>
  <si>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</si>
  <si>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</si>
  <si>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</si>
  <si>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</si>
  <si>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</si>
  <si>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</si>
  <si>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</si>
  <si>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</si>
  <si>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</si>
  <si>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</si>
  <si>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</si>
  <si>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</si>
  <si>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</si>
  <si>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</si>
  <si>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</si>
  <si>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</si>
  <si>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</si>
  <si>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</si>
  <si>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</si>
  <si>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</si>
  <si>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</si>
  <si>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</si>
  <si>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</si>
  <si>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</si>
  <si>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</si>
  <si>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0.66</t>
  </si>
  <si>
    <t>▲ 11.96</t>
  </si>
  <si>
    <t>▲ 5.77</t>
  </si>
  <si>
    <t>一般会計</t>
  </si>
  <si>
    <t>介護保険特別会計</t>
  </si>
  <si>
    <t>国民健康保険特別会計</t>
  </si>
  <si>
    <t>簡易水道事業特別会計</t>
  </si>
  <si>
    <t>地域包括支援センター特別会計</t>
  </si>
  <si>
    <t>駐車場特別会計</t>
  </si>
  <si>
    <t>▲ 0.46</t>
  </si>
  <si>
    <t>国民健康保険診療所特別会計</t>
  </si>
  <si>
    <t>ケーブルテレビ事業特別会計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</si>
  <si>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</si>
  <si>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</si>
  <si>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</si>
  <si>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</si>
  <si>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</si>
  <si>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</si>
  <si>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</si>
  <si>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</si>
  <si>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</si>
  <si>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</si>
  <si>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</si>
  <si>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</si>
  <si>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大分県退職手当組合</t>
  </si>
  <si>
    <t>大分県消防補償等組合</t>
  </si>
  <si>
    <t>大分県交通災害共済組合（交通災害共済事業会計）</t>
  </si>
  <si>
    <t>大分県市町村会館管理組合</t>
  </si>
  <si>
    <t>大分県後期高齢者医療広域連合（普通会計）</t>
  </si>
  <si>
    <t>大分県後期高齢者医療広域連合（後期高齢者医療事業会計）</t>
  </si>
  <si>
    <t>-</t>
    <phoneticPr fontId="2"/>
  </si>
  <si>
    <t>姫島車えび養殖</t>
    <phoneticPr fontId="2"/>
  </si>
  <si>
    <t>　村有施設整備基金</t>
    <rPh sb="1" eb="3">
      <t>ソンユウ</t>
    </rPh>
    <rPh sb="3" eb="5">
      <t>シセツ</t>
    </rPh>
    <rPh sb="5" eb="7">
      <t>セイビ</t>
    </rPh>
    <rPh sb="7" eb="9">
      <t>キキン</t>
    </rPh>
    <phoneticPr fontId="18"/>
  </si>
  <si>
    <t>　下水道基金</t>
    <rPh sb="1" eb="4">
      <t>ゲスイドウ</t>
    </rPh>
    <rPh sb="4" eb="6">
      <t>キキン</t>
    </rPh>
    <phoneticPr fontId="18"/>
  </si>
  <si>
    <t>　地域づくり基金</t>
    <rPh sb="1" eb="3">
      <t>チイキ</t>
    </rPh>
    <rPh sb="6" eb="8">
      <t>キキン</t>
    </rPh>
    <phoneticPr fontId="2"/>
  </si>
  <si>
    <t>　水産振興基金</t>
    <rPh sb="1" eb="3">
      <t>スイサン</t>
    </rPh>
    <rPh sb="3" eb="5">
      <t>シンコウ</t>
    </rPh>
    <rPh sb="5" eb="7">
      <t>キキン</t>
    </rPh>
    <phoneticPr fontId="2"/>
  </si>
  <si>
    <t>　奨学基金</t>
    <rPh sb="1" eb="3">
      <t>ショウガク</t>
    </rPh>
    <rPh sb="3" eb="5">
      <t>キキン</t>
    </rPh>
    <phoneticPr fontId="2"/>
  </si>
  <si>
    <t>‐</t>
  </si>
  <si>
    <t>基金から6百万円繰入</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</si>
  <si>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</si>
  <si>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</si>
  <si>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</si>
  <si>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の将来負担比率は、△270.2％となっていて、有形固定資産減価償却率についても類似団体と比較して低い。平成２８年度に策定した姫島村公共施設等総合管理計画の中で、今後４０年間での更新費用が179億1千万円必要と試算している。今後も安全・安心・長期的に公共施設及びインフラ施設を活用できるよう、長寿命化対策や適正な維持・補修等を行うよう取り組んで行く。</t>
    <rPh sb="1" eb="3">
      <t>レイワ</t>
    </rPh>
    <rPh sb="3" eb="4">
      <t>ガン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</si>
  <si>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</si>
  <si>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</si>
  <si>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</si>
  <si>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</si>
  <si>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</si>
  <si>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</si>
  <si>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すると低くなっている。本村は離島という地理的条件により、漁港・漁場、下水道等の社会資本の整備を重点的に行っており、その大半の財源に地方債を充当したため、以前は、類似団体と比較して実質公債費比率が高いという状況であった。平成２２年度が起債償還額のピークであり、実質公債費比率が徐々に減少していき、平成２７年度からは、類似団体より低くなっている。しかし、平成３０年度から令和元年度に本村にしては規模の大きい事業（清掃センター建替：令和元年度実施分を翌年度に繰越）を実施し、その財源の大半に地方債を充当しているため、実質公債費比率の状況を注視しながら、将来の負担とならないよう交付税措置のある地方債のみの借入を行い、財政の健全化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</si>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</sst>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8182-4C19-AA4F-D016DFE4E6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115901</c:v>
                </c:pt>
                <c:pt idx="1">
                  <c:v>120559</c:v>
                </c:pt>
                <c:pt idx="2">
                  <c:v>134431</c:v>
                </c:pt>
                <c:pt idx="3">
                  <c:v>215804</c:v>
                </c:pt>
                <c:pt idx="4">
                  <c:v>341495</c:v>
                </c:pt>
              </c:numCache>
            </c:numRef>
          </c:val>
          <c:smooth val="0"/>
          <c:extLst>
            <c:ext xmlns:c16="http://schemas.microsoft.com/office/drawing/2014/chart" uri="{C3380CC4-5D6E-409C-BE32-E72D297353CC}">
              <c16:uniqueId val="{00000001-8182-4C19-AA4F-D016DFE4E6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10.37</c:v>
                </c:pt>
                <c:pt idx="1">
                  <c:v>10.74</c:v>
                </c:pt>
                <c:pt idx="2">
                  <c:v>20.61</c:v>
                </c:pt>
                <c:pt idx="3">
                  <c:v>15.4</c:v>
                </c:pt>
                <c:pt idx="4">
                  <c:v>18.010000000000002</c:v>
                </c:pt>
              </c:numCache>
            </c:numRef>
          </c:val>
          <c:extLst>
            <c:ext xmlns:c16="http://schemas.microsoft.com/office/drawing/2014/chart" uri="{C3380CC4-5D6E-409C-BE32-E72D297353CC}">
              <c16:uniqueId val="{00000000-18E6-47EF-9849-444866BCBD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44.78</c:v>
                </c:pt>
                <c:pt idx="1">
                  <c:v>43.58</c:v>
                </c:pt>
                <c:pt idx="2">
                  <c:v>22.46</c:v>
                </c:pt>
                <c:pt idx="3">
                  <c:v>23.07</c:v>
                </c:pt>
                <c:pt idx="4">
                  <c:v>23.87</c:v>
                </c:pt>
              </c:numCache>
            </c:numRef>
          </c:val>
          <c:extLst>
            <c:ext xmlns:c16="http://schemas.microsoft.com/office/drawing/2014/chart" uri="{C3380CC4-5D6E-409C-BE32-E72D297353CC}">
              <c16:uniqueId val="{00000001-18E6-47EF-9849-444866BCBD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6.68</c:v>
                </c:pt>
                <c:pt idx="1">
                  <c:v>-0.66</c:v>
                </c:pt>
                <c:pt idx="2">
                  <c:v>-11.96</c:v>
                </c:pt>
                <c:pt idx="3">
                  <c:v>-5.77</c:v>
                </c:pt>
                <c:pt idx="4">
                  <c:v>2.08</c:v>
                </c:pt>
              </c:numCache>
            </c:numRef>
          </c:val>
          <c:smooth val="0"/>
          <c:extLst>
            <c:ext xmlns:c16="http://schemas.microsoft.com/office/drawing/2014/chart" uri="{C3380CC4-5D6E-409C-BE32-E72D297353CC}">
              <c16:uniqueId val="{00000002-18E6-47EF-9849-444866BCBD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0-573C-4C96-BE8C-0BCAA508A8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3C-4C96-BE8C-0BCAA508A859}"/>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73C-4C96-BE8C-0BCAA508A859}"/>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0.03</c:v>
                </c:pt>
                <c:pt idx="8">
                  <c:v>#N/A</c:v>
                </c:pt>
                <c:pt idx="9">
                  <c:v>0.03</c:v>
                </c:pt>
              </c:numCache>
            </c:numRef>
          </c:val>
          <c:extLst>
            <c:ext xmlns:c16="http://schemas.microsoft.com/office/drawing/2014/chart" uri="{C3380CC4-5D6E-409C-BE32-E72D297353CC}">
              <c16:uniqueId val="{00000003-573C-4C96-BE8C-0BCAA508A859}"/>
            </c:ext>
          </c:extLst>
        </c:ser>
        <c:ser>
          <c:idx val="4"/>
          <c:order val="4"/>
          <c:tx>
            <c:strRef>
              <c:f>データシート!$A$31</c:f>
              <c:strCache>
                <c:ptCount val="1"/>
                <c:pt idx="0">
                  <c:v>駐車場特別会計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0.46</c:v>
                </c:pt>
                <c:pt idx="1">
                  <c:v>#N/A</c:v>
                </c:pt>
                <c:pt idx="2">
                  <c:v>#N/A</c:v>
                </c:pt>
                <c:pt idx="3">
                  <c:v>0</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4-573C-4C96-BE8C-0BCAA508A859}"/>
            </c:ext>
          </c:extLst>
        </c:ser>
        <c:ser>
          <c:idx val="5"/>
          <c:order val="5"/>
          <c:tx>
            <c:strRef>
              <c:f>データシート!$A$32</c:f>
              <c:strCache>
                <c:ptCount val="1"/>
                <c:pt idx="0">
                  <c:v>地域包括支援センター特別会計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0.05</c:v>
                </c:pt>
                <c:pt idx="4">
                  <c:v>#N/A</c:v>
                </c:pt>
                <c:pt idx="5">
                  <c:v>0.06</c:v>
                </c:pt>
                <c:pt idx="6">
                  <c:v>#N/A</c:v>
                </c:pt>
                <c:pt idx="7">
                  <c:v>7.0000000000000007E-2</c:v>
                </c:pt>
                <c:pt idx="8">
                  <c:v>#N/A</c:v>
                </c:pt>
                <c:pt idx="9">
                  <c:v>0.09</c:v>
                </c:pt>
              </c:numCache>
            </c:numRef>
          </c:val>
          <c:extLst>
            <c:ext xmlns:c16="http://schemas.microsoft.com/office/drawing/2014/chart" uri="{C3380CC4-5D6E-409C-BE32-E72D297353CC}">
              <c16:uniqueId val="{00000005-573C-4C96-BE8C-0BCAA508A85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0.02</c:v>
                </c:pt>
                <c:pt idx="8">
                  <c:v>#N/A</c:v>
                </c:pt>
                <c:pt idx="9">
                  <c:v>0.11</c:v>
                </c:pt>
              </c:numCache>
            </c:numRef>
          </c:val>
          <c:extLst>
            <c:ext xmlns:c16="http://schemas.microsoft.com/office/drawing/2014/chart" uri="{C3380CC4-5D6E-409C-BE32-E72D297353CC}">
              <c16:uniqueId val="{00000006-573C-4C96-BE8C-0BCAA508A85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0.01</c:v>
                </c:pt>
                <c:pt idx="2">
                  <c:v>#N/A</c:v>
                </c:pt>
                <c:pt idx="3">
                  <c:v>0.01</c:v>
                </c:pt>
                <c:pt idx="4">
                  <c:v>#N/A</c:v>
                </c:pt>
                <c:pt idx="5">
                  <c:v>0.19</c:v>
                </c:pt>
                <c:pt idx="6">
                  <c:v>#N/A</c:v>
                </c:pt>
                <c:pt idx="7">
                  <c:v>1</c:v>
                </c:pt>
                <c:pt idx="8">
                  <c:v>#N/A</c:v>
                </c:pt>
                <c:pt idx="9">
                  <c:v>0.12</c:v>
                </c:pt>
              </c:numCache>
            </c:numRef>
          </c:val>
          <c:extLst>
            <c:ext xmlns:c16="http://schemas.microsoft.com/office/drawing/2014/chart" uri="{C3380CC4-5D6E-409C-BE32-E72D297353CC}">
              <c16:uniqueId val="{00000007-573C-4C96-BE8C-0BCAA508A85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c:v>
                </c:pt>
                <c:pt idx="2">
                  <c:v>#N/A</c:v>
                </c:pt>
                <c:pt idx="3">
                  <c:v>1.37</c:v>
                </c:pt>
                <c:pt idx="4">
                  <c:v>#N/A</c:v>
                </c:pt>
                <c:pt idx="5">
                  <c:v>1.55</c:v>
                </c:pt>
                <c:pt idx="6">
                  <c:v>#N/A</c:v>
                </c:pt>
                <c:pt idx="7">
                  <c:v>2.2400000000000002</c:v>
                </c:pt>
                <c:pt idx="8">
                  <c:v>#N/A</c:v>
                </c:pt>
                <c:pt idx="9">
                  <c:v>2.72</c:v>
                </c:pt>
              </c:numCache>
            </c:numRef>
          </c:val>
          <c:extLst>
            <c:ext xmlns:c16="http://schemas.microsoft.com/office/drawing/2014/chart" uri="{C3380CC4-5D6E-409C-BE32-E72D297353CC}">
              <c16:uniqueId val="{00000008-573C-4C96-BE8C-0BCAA508A8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10.35</c:v>
                </c:pt>
                <c:pt idx="2">
                  <c:v>#N/A</c:v>
                </c:pt>
                <c:pt idx="3">
                  <c:v>10.73</c:v>
                </c:pt>
                <c:pt idx="4">
                  <c:v>#N/A</c:v>
                </c:pt>
                <c:pt idx="5">
                  <c:v>20.6</c:v>
                </c:pt>
                <c:pt idx="6">
                  <c:v>#N/A</c:v>
                </c:pt>
                <c:pt idx="7">
                  <c:v>15.39</c:v>
                </c:pt>
                <c:pt idx="8">
                  <c:v>#N/A</c:v>
                </c:pt>
                <c:pt idx="9">
                  <c:v>18</c:v>
                </c:pt>
              </c:numCache>
            </c:numRef>
          </c:val>
          <c:extLst>
            <c:ext xmlns:c16="http://schemas.microsoft.com/office/drawing/2014/chart" uri="{C3380CC4-5D6E-409C-BE32-E72D297353CC}">
              <c16:uniqueId val="{00000009-573C-4C96-BE8C-0BCAA508A8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319</c:v>
                </c:pt>
                <c:pt idx="5">
                  <c:v>304</c:v>
                </c:pt>
                <c:pt idx="8">
                  <c:v>277</c:v>
                </c:pt>
                <c:pt idx="11">
                  <c:v>243</c:v>
                </c:pt>
                <c:pt idx="14">
                  <c:v>220</c:v>
                </c:pt>
              </c:numCache>
            </c:numRef>
          </c:val>
          <c:extLst>
            <c:ext xmlns:c16="http://schemas.microsoft.com/office/drawing/2014/chart" uri="{C3380CC4-5D6E-409C-BE32-E72D297353CC}">
              <c16:uniqueId val="{00000000-E987-4FDD-A749-0C43A783B5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87-4FDD-A749-0C43A783B5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87-4FDD-A749-0C43A783B5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87-4FDD-A749-0C43A783B5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c:v>
                </c:pt>
                <c:pt idx="3">
                  <c:v>58</c:v>
                </c:pt>
                <c:pt idx="6">
                  <c:v>60</c:v>
                </c:pt>
                <c:pt idx="9">
                  <c:v>54</c:v>
                </c:pt>
                <c:pt idx="12">
                  <c:v>55</c:v>
                </c:pt>
              </c:numCache>
            </c:numRef>
          </c:val>
          <c:extLst>
            <c:ext xmlns:c16="http://schemas.microsoft.com/office/drawing/2014/chart" uri="{C3380CC4-5D6E-409C-BE32-E72D297353CC}">
              <c16:uniqueId val="{00000004-E987-4FDD-A749-0C43A783B5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87-4FDD-A749-0C43A783B5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87-4FDD-A749-0C43A783B5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317</c:v>
                </c:pt>
                <c:pt idx="3">
                  <c:v>292</c:v>
                </c:pt>
                <c:pt idx="6">
                  <c:v>279</c:v>
                </c:pt>
                <c:pt idx="9">
                  <c:v>236</c:v>
                </c:pt>
                <c:pt idx="12">
                  <c:v>227</c:v>
                </c:pt>
              </c:numCache>
            </c:numRef>
          </c:val>
          <c:extLst>
            <c:ext xmlns:c16="http://schemas.microsoft.com/office/drawing/2014/chart" uri="{C3380CC4-5D6E-409C-BE32-E72D297353CC}">
              <c16:uniqueId val="{00000007-E987-4FDD-A749-0C43A783B5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50</c:v>
                </c:pt>
                <c:pt idx="2">
                  <c:v>#N/A</c:v>
                </c:pt>
                <c:pt idx="3">
                  <c:v>#N/A</c:v>
                </c:pt>
                <c:pt idx="4">
                  <c:v>46</c:v>
                </c:pt>
                <c:pt idx="5">
                  <c:v>#N/A</c:v>
                </c:pt>
                <c:pt idx="6">
                  <c:v>#N/A</c:v>
                </c:pt>
                <c:pt idx="7">
                  <c:v>62</c:v>
                </c:pt>
                <c:pt idx="8">
                  <c:v>#N/A</c:v>
                </c:pt>
                <c:pt idx="9">
                  <c:v>#N/A</c:v>
                </c:pt>
                <c:pt idx="10">
                  <c:v>47</c:v>
                </c:pt>
                <c:pt idx="11">
                  <c:v>#N/A</c:v>
                </c:pt>
                <c:pt idx="12">
                  <c:v>#N/A</c:v>
                </c:pt>
                <c:pt idx="13">
                  <c:v>62</c:v>
                </c:pt>
                <c:pt idx="14">
                  <c:v>#N/A</c:v>
                </c:pt>
              </c:numCache>
            </c:numRef>
          </c:val>
          <c:smooth val="0"/>
          <c:extLst>
            <c:ext xmlns:c16="http://schemas.microsoft.com/office/drawing/2014/chart" uri="{C3380CC4-5D6E-409C-BE32-E72D297353CC}">
              <c16:uniqueId val="{00000008-E987-4FDD-A749-0C43A783B5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2176</c:v>
                </c:pt>
                <c:pt idx="5">
                  <c:v>2093</c:v>
                </c:pt>
                <c:pt idx="8">
                  <c:v>1957</c:v>
                </c:pt>
                <c:pt idx="11">
                  <c:v>1888</c:v>
                </c:pt>
                <c:pt idx="14">
                  <c:v>1999</c:v>
                </c:pt>
              </c:numCache>
            </c:numRef>
          </c:val>
          <c:extLst>
            <c:ext xmlns:c16="http://schemas.microsoft.com/office/drawing/2014/chart" uri="{C3380CC4-5D6E-409C-BE32-E72D297353CC}">
              <c16:uniqueId val="{00000000-7582-41EB-83F1-E6D9A31BEF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582-41EB-83F1-E6D9A31BEF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3070</c:v>
                </c:pt>
                <c:pt idx="5">
                  <c:v>3125</c:v>
                </c:pt>
                <c:pt idx="8">
                  <c:v>3128</c:v>
                </c:pt>
                <c:pt idx="11">
                  <c:v>3388</c:v>
                </c:pt>
                <c:pt idx="14">
                  <c:v>3491</c:v>
                </c:pt>
              </c:numCache>
            </c:numRef>
          </c:val>
          <c:extLst>
            <c:ext xmlns:c16="http://schemas.microsoft.com/office/drawing/2014/chart" uri="{C3380CC4-5D6E-409C-BE32-E72D297353CC}">
              <c16:uniqueId val="{00000002-7582-41EB-83F1-E6D9A31BEF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82-41EB-83F1-E6D9A31BEF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82-41EB-83F1-E6D9A31BEF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82-41EB-83F1-E6D9A31BEF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123</c:v>
                </c:pt>
                <c:pt idx="3">
                  <c:v>0</c:v>
                </c:pt>
                <c:pt idx="6">
                  <c:v>0</c:v>
                </c:pt>
                <c:pt idx="9">
                  <c:v>0</c:v>
                </c:pt>
                <c:pt idx="12">
                  <c:v>33</c:v>
                </c:pt>
              </c:numCache>
            </c:numRef>
          </c:val>
          <c:extLst>
            <c:ext xmlns:c16="http://schemas.microsoft.com/office/drawing/2014/chart" uri="{C3380CC4-5D6E-409C-BE32-E72D297353CC}">
              <c16:uniqueId val="{00000006-7582-41EB-83F1-E6D9A31BEF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582-41EB-83F1-E6D9A31BEF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433</c:v>
                </c:pt>
                <c:pt idx="3">
                  <c:v>446</c:v>
                </c:pt>
                <c:pt idx="6">
                  <c:v>428</c:v>
                </c:pt>
                <c:pt idx="9">
                  <c:v>451</c:v>
                </c:pt>
                <c:pt idx="12">
                  <c:v>383</c:v>
                </c:pt>
              </c:numCache>
            </c:numRef>
          </c:val>
          <c:extLst>
            <c:ext xmlns:c16="http://schemas.microsoft.com/office/drawing/2014/chart" uri="{C3380CC4-5D6E-409C-BE32-E72D297353CC}">
              <c16:uniqueId val="{00000008-7582-41EB-83F1-E6D9A31BEF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82-41EB-83F1-E6D9A31BEF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2007</c:v>
                </c:pt>
                <c:pt idx="3">
                  <c:v>1977</c:v>
                </c:pt>
                <c:pt idx="6">
                  <c:v>1863</c:v>
                </c:pt>
                <c:pt idx="9">
                  <c:v>1862</c:v>
                </c:pt>
                <c:pt idx="12">
                  <c:v>2148</c:v>
                </c:pt>
              </c:numCache>
            </c:numRef>
          </c:val>
          <c:extLst>
            <c:ext xmlns:c16="http://schemas.microsoft.com/office/drawing/2014/chart" uri="{C3380CC4-5D6E-409C-BE32-E72D297353CC}">
              <c16:uniqueId val="{0000000A-7582-41EB-83F1-E6D9A31BEF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582-41EB-83F1-E6D9A31BEF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311</c:v>
                </c:pt>
                <c:pt idx="1">
                  <c:v>311</c:v>
                </c:pt>
                <c:pt idx="2">
                  <c:v>311</c:v>
                </c:pt>
              </c:numCache>
            </c:numRef>
          </c:val>
          <c:extLst>
            <c:ext xmlns:c16="http://schemas.microsoft.com/office/drawing/2014/chart" uri="{C3380CC4-5D6E-409C-BE32-E72D297353CC}">
              <c16:uniqueId val="{00000000-E3A1-45C3-B9E2-579FD9C710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246</c:v>
                </c:pt>
                <c:pt idx="1">
                  <c:v>246</c:v>
                </c:pt>
                <c:pt idx="2">
                  <c:v>246</c:v>
                </c:pt>
              </c:numCache>
            </c:numRef>
          </c:val>
          <c:extLst>
            <c:ext xmlns:c16="http://schemas.microsoft.com/office/drawing/2014/chart" uri="{C3380CC4-5D6E-409C-BE32-E72D297353CC}">
              <c16:uniqueId val="{00000001-E3A1-45C3-B9E2-579FD9C710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2442</c:v>
                </c:pt>
                <c:pt idx="1">
                  <c:v>2702</c:v>
                </c:pt>
                <c:pt idx="2">
                  <c:v>2811</c:v>
                </c:pt>
              </c:numCache>
            </c:numRef>
          </c:val>
          <c:extLst>
            <c:ext xmlns:c16="http://schemas.microsoft.com/office/drawing/2014/chart" uri="{C3380CC4-5D6E-409C-BE32-E72D297353CC}">
              <c16:uniqueId val="{00000002-E3A1-45C3-B9E2-579FD9C710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{557F5DF8-D132-4D48-881A-B38C701119D1}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063-4F26-87C5-7AC505B944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{53782881-6305-4A7F-8D30-7C45C85C636C}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63-4F26-87C5-7AC505B944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{4F72C3AC-A421-48AB-A6FA-0A823CC207F7}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63-4F26-87C5-7AC505B944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{8DBB92C1-8427-4829-9E6C-8873A3DA80B7}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63-4F26-87C5-7AC505B944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{9C8DEF66-DF5F-4172-8DAA-7A379C03A7D0}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63-4F26-87C5-7AC505B944B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{B94F33E9-5030-4472-802B-61B7DBCC91E1}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063-4F26-87C5-7AC505B944B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{3EB57F1A-78FC-4850-A1D8-BAAB843B401C}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063-4F26-87C5-7AC505B944B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{DB74F513-EE21-4E3B-988E-00201FDD1421}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063-4F26-87C5-7AC505B944B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{A066771C-526E-4C08-B992-A9B17128368D}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063-4F26-87C5-7AC505B944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46.8</c:v>
                </c:pt>
                <c:pt idx="8">
                  <c:v>48.5</c:v>
                </c:pt>
                <c:pt idx="16">
                  <c:v>49.7</c:v>
                </c:pt>
                <c:pt idx="24">
                  <c:v>52.7</c:v>
                </c:pt>
                <c:pt idx="32">
                  <c:v>54.1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063-4F26-87C5-7AC505B944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{3869A7C7-AF76-42F7-BE69-75DF539DADF3}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063-4F26-87C5-7AC505B944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{23E8FDBB-B636-4151-81D0-491BE2A6CA51}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63-4F26-87C5-7AC505B944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{1FACEEB5-BDC1-4658-A1D7-BCC517BB6661}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63-4F26-87C5-7AC505B944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{CB1F209B-C431-4A21-86BA-84083FDD213A}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63-4F26-87C5-7AC505B944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{885DBD59-5883-4676-86F0-CAC01532C296}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63-4F26-87C5-7AC505B944B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{3FC550CB-E727-40AD-8003-F7383B96802D}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063-4F26-87C5-7AC505B944B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{BF70EC58-131C-46C7-BBEF-98DDACB7CFE0}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063-4F26-87C5-7AC505B944B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{F5C9E07D-19A1-4468-8474-275A6F6AA8CE}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063-4F26-87C5-7AC505B944B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{96A259F4-2614-48C0-B66B-E9AB12F98D18}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063-4F26-87C5-7AC505B944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063-4F26-87C5-7AC505B944B8}"/>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{4595FDE2-C129-411C-BC35-B9B32BE0C339}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AAF-44CB-B908-9861408D6F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{DFDFCC4C-F10C-4C6A-8229-50359D744032}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AF-44CB-B908-9861408D6F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{8FCA2979-F124-46C7-8AF4-3059449D0007}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AF-44CB-B908-9861408D6F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{14B1387B-CE33-4C6B-BA1B-5582CE6BBB6E}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AF-44CB-B908-9861408D6F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{8F6A9417-157C-4A18-A413-4A9ED330682E}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AF-44CB-B908-9861408D6FD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{92BAEC6C-0B21-474E-9C6B-BE257C9207BA}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AAF-44CB-B908-9861408D6FD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{6C36B4F8-C7A6-43BA-9666-2E4596A2084D}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AAF-44CB-B908-9861408D6FD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{A4012179-C3DC-4864-BF0A-25D8947F297E}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AAF-44CB-B908-9861408D6FD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{E536A7F6-5BA0-4EF5-AB3A-46DD22991F5E}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AAF-44CB-B908-9861408D6F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5.4</c:v>
                </c:pt>
                <c:pt idx="16">
                  <c:v>4.8</c:v>
                </c:pt>
                <c:pt idx="24">
                  <c:v>4.7</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AAF-44CB-B908-9861408D6F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{E8A8A66F-7A5B-4602-B3A8-4A474C9639D6}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AAF-44CB-B908-9861408D6F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{DCB998B6-8915-4B02-9474-64CCF9CD73F7}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AF-44CB-B908-9861408D6F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{E3AF9DBE-D00A-44DC-86F6-372E4A9DD27B}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AF-44CB-B908-9861408D6F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{0EB1019B-95A5-48E1-BE70-E4F689805134}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AF-44CB-B908-9861408D6F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{C25371C4-49E3-4B7A-AA5B-A31EF0660C01}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AF-44CB-B908-9861408D6FD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{FBC713A5-869B-457E-949B-2309CD85EE72}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AAF-44CB-B908-9861408D6FD5}"/>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{7A285729-3BCD-4A66-BCE5-5D46A29938AE}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AAF-44CB-B908-9861408D6FD5}"/>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{44AA8A01-B351-4F3C-8490-4728E1E892A8}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AAF-44CB-B908-9861408D6FD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{96D4C666-8D33-42E9-9F39-1385DF559AAD}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AAF-44CB-B908-9861408D6F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AAF-44CB-B908-9861408D6FD5}"/>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は離島という地理的条件により、漁港・漁場、下水道等の社会資本の整備を重点的に行っており、その大半の財源に地方債を充当している。そのため、実質公債費比率は県内市町村平均と比較すると高い。平成２２年度が起債償還額のピークであり、実質公債費比率は減少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清掃センター建替及びケーブルテレビ光ファイバー網整備等の事業において多額の借入を行うため、その元金償還が始まる令和５年度より増加すると考えている。今後も、将来負担の増とならないよう、交付税措置のある地方債のみの借入を行い、財政の健全化に努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については、横ばいに推移している。また、退職手当支給見込額に対して、多く積立金を保有しており、公営企業債等を含んだ地方債現在高より、充当可能基金と基準財政需要額算入見込額が上回っているため、将来負担比率は０％を下回っている。今後も引き続き、物品調達の見直し等の事務経費の節減や、職員給与費の削減や退職者の補充を必要最小限に抑えるなどの人件費及び物件費の歳出削減策を行い、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大分県姫島村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村有施設整備基金に積立を行ったため、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今後の村有施設の整備に充てるため、その他特定目的基金（村有施設整備基金）を増やしていく方針。</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本村の基金の使途は、奨学基金、ふるさと創生基金、村有施設整備基金、地域福祉基金、地域づくり事業基金、中山間ふるさと水と土保全対策基金、水産振興基</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金、下水道基金、過疎地域自立促進基金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ＩＴアイランド推進基金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村有施設整備基金に積立を行ったため、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今後の村有施設の整備に充てるため、その他特定目的基金（村有施設整備基金）を増やしていく方針。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また、令和２年度にＩＴアイランド推進基金を全額取り崩す予定。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剰余金の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を超える金額の積立を行い、同額を村有施設整備基金に積み立てるため取り崩している。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金額としては、横ばいになっている。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財政調整基金の残高については、現在の残高の水準を維持していく方針。</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長年、基金利子分の積立（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Ｒ０１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千円）のみを行っているため、横ばいとなっている。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減債基金の残高については、現在の残高の水準を維持していく方針。</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1,991
1,989
6.99
2,808,320
2,568,391
234,547
1,301,959
2,147,799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大分県平均、類似団体と比較しても率は低くなっているが、年々その率については、上がってきている。消防施設については、平成２７年度に、村内に防火水槽を設置したことにより、有形固定資産減価償却率が翌年より大きく下が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令和３年度には、個別施設計画を盛り込んだ公共施設等総合管理計画の見直しを行い、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今後も引き続き、長寿命化対策や適正な維持・補修等を行うよう取り組んで行く。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38917</xdr:rowOff>
    </xdr:from>
    <xdr:to>
      <xdr:col>23</xdr:col>
      <xdr:colOff>136525</xdr:colOff>
      <xdr:row>30</xdr:row>
      <xdr:rowOff>140517</xdr:rowOff>
    </xdr:to>
    <xdr:sp macro="" textlink="">
      <xdr:nvSpPr>
        <xdr:cNvPr id="93" name="楕円 92"/>
        <xdr:cNvSpPr/>
      </xdr:nvSpPr>
      <xdr:spPr>
        <a:xfrm>
          <a:off x="47117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61794</xdr:rowOff>
    </xdr:from>
    <xdr:ext cx="405111" cy="259045"/>
    <xdr:sp macro="" textlink="">
      <xdr:nvSpPr>
        <xdr:cNvPr id="94" name="有形固定資産減価償却率該当値テキスト"/>
        <xdr:cNvSpPr txBox="1"/>
      </xdr:nvSpPr>
      <xdr:spPr>
        <a:xfrm>
          <a:off x="4813300" y="5805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167186</xdr:rowOff>
    </xdr:from>
    <xdr:to>
      <xdr:col>19</xdr:col>
      <xdr:colOff>187325</xdr:colOff>
      <xdr:row>30</xdr:row>
      <xdr:rowOff>97336</xdr:rowOff>
    </xdr:to>
    <xdr:sp macro="" textlink="">
      <xdr:nvSpPr>
        <xdr:cNvPr id="95" name="楕円 94"/>
        <xdr:cNvSpPr/>
      </xdr:nvSpPr>
      <xdr:spPr>
        <a:xfrm>
          <a:off x="4000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46536</xdr:rowOff>
    </xdr:from>
    <xdr:to>
      <xdr:col>23</xdr:col>
      <xdr:colOff>85725</xdr:colOff>
      <xdr:row>30</xdr:row>
      <xdr:rowOff>89717</xdr:rowOff>
    </xdr:to>
    <xdr:cxnSp macro="">
      <xdr:nvCxnSpPr>
        <xdr:cNvPr id="96" name="直線コネクタ 95"/>
        <xdr:cNvCxnSpPr/>
      </xdr:nvCxnSpPr>
      <xdr:spPr>
        <a:xfrm>
          <a:off x="4051300" y="5961561"/>
          <a:ext cx="711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74658</xdr:rowOff>
    </xdr:from>
    <xdr:to>
      <xdr:col>15</xdr:col>
      <xdr:colOff>187325</xdr:colOff>
      <xdr:row>30</xdr:row>
      <xdr:rowOff>4808</xdr:rowOff>
    </xdr:to>
    <xdr:sp macro="" textlink="">
      <xdr:nvSpPr>
        <xdr:cNvPr id="97" name="楕円 96"/>
        <xdr:cNvSpPr/>
      </xdr:nvSpPr>
      <xdr:spPr>
        <a:xfrm>
          <a:off x="3238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125458</xdr:rowOff>
    </xdr:from>
    <xdr:to>
      <xdr:col>19</xdr:col>
      <xdr:colOff>136525</xdr:colOff>
      <xdr:row>30</xdr:row>
      <xdr:rowOff>46536</xdr:rowOff>
    </xdr:to>
    <xdr:cxnSp macro="">
      <xdr:nvCxnSpPr>
        <xdr:cNvPr id="98" name="直線コネクタ 97"/>
        <xdr:cNvCxnSpPr/>
      </xdr:nvCxnSpPr>
      <xdr:spPr>
        <a:xfrm>
          <a:off x="3289300" y="5869033"/>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37647</xdr:rowOff>
    </xdr:from>
    <xdr:to>
      <xdr:col>11</xdr:col>
      <xdr:colOff>187325</xdr:colOff>
      <xdr:row>29</xdr:row>
      <xdr:rowOff>139247</xdr:rowOff>
    </xdr:to>
    <xdr:sp macro="" textlink="">
      <xdr:nvSpPr>
        <xdr:cNvPr id="99" name="楕円 98"/>
        <xdr:cNvSpPr/>
      </xdr:nvSpPr>
      <xdr:spPr>
        <a:xfrm>
          <a:off x="2476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88447</xdr:rowOff>
    </xdr:from>
    <xdr:to>
      <xdr:col>15</xdr:col>
      <xdr:colOff>136525</xdr:colOff>
      <xdr:row>29</xdr:row>
      <xdr:rowOff>125458</xdr:rowOff>
    </xdr:to>
    <xdr:cxnSp macro="">
      <xdr:nvCxnSpPr>
        <xdr:cNvPr id="100" name="直線コネクタ 99"/>
        <xdr:cNvCxnSpPr/>
      </xdr:nvCxnSpPr>
      <xdr:spPr>
        <a:xfrm>
          <a:off x="2527300" y="5832022"/>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156664</xdr:rowOff>
    </xdr:from>
    <xdr:to>
      <xdr:col>7</xdr:col>
      <xdr:colOff>187325</xdr:colOff>
      <xdr:row>29</xdr:row>
      <xdr:rowOff>86814</xdr:rowOff>
    </xdr:to>
    <xdr:sp macro="" textlink="">
      <xdr:nvSpPr>
        <xdr:cNvPr id="101" name="楕円 100"/>
        <xdr:cNvSpPr/>
      </xdr:nvSpPr>
      <xdr:spPr>
        <a:xfrm>
          <a:off x="1714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36014</xdr:rowOff>
    </xdr:from>
    <xdr:to>
      <xdr:col>11</xdr:col>
      <xdr:colOff>136525</xdr:colOff>
      <xdr:row>29</xdr:row>
      <xdr:rowOff>88447</xdr:rowOff>
    </xdr:to>
    <xdr:cxnSp macro="">
      <xdr:nvCxnSpPr>
        <xdr:cNvPr id="102" name="直線コネクタ 101"/>
        <xdr:cNvCxnSpPr/>
      </xdr:nvCxnSpPr>
      <xdr:spPr>
        <a:xfrm>
          <a:off x="1765300" y="5779589"/>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5" name="n_3aveValue有形固定資産減価償却率"/>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113863</xdr:rowOff>
    </xdr:from>
    <xdr:ext cx="405111" cy="259045"/>
    <xdr:sp macro="" textlink="">
      <xdr:nvSpPr>
        <xdr:cNvPr id="107" name="n_1mainValue有形固定資産減価償却率"/>
        <xdr:cNvSpPr txBox="1"/>
      </xdr:nvSpPr>
      <xdr:spPr>
        <a:xfrm>
          <a:off x="38360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21335</xdr:rowOff>
    </xdr:from>
    <xdr:ext cx="405111" cy="259045"/>
    <xdr:sp macro="" textlink="">
      <xdr:nvSpPr>
        <xdr:cNvPr id="108" name="n_2mainValue有形固定資産減価償却率"/>
        <xdr:cNvSpPr txBox="1"/>
      </xdr:nvSpPr>
      <xdr:spPr>
        <a:xfrm>
          <a:off x="3086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155774</xdr:rowOff>
    </xdr:from>
    <xdr:ext cx="405111" cy="259045"/>
    <xdr:sp macro="" textlink="">
      <xdr:nvSpPr>
        <xdr:cNvPr id="109" name="n_3mainValue有形固定資産減価償却率"/>
        <xdr:cNvSpPr txBox="1"/>
      </xdr:nvSpPr>
      <xdr:spPr>
        <a:xfrm>
          <a:off x="23247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103341</xdr:rowOff>
    </xdr:from>
    <xdr:ext cx="405111" cy="259045"/>
    <xdr:sp macro="" textlink="">
      <xdr:nvSpPr>
        <xdr:cNvPr id="110" name="n_4mainValue有形固定資産減価償却率"/>
        <xdr:cNvSpPr txBox="1"/>
      </xdr:nvSpPr>
      <xdr:spPr>
        <a:xfrm>
          <a:off x="1562744" y="550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姫島村においては、実質債務の値が負の値になっている。その理由は、将来負担額を充当基金残高が上回っているためである。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今後も引き続き、物品調達の見直し等の事務経費の節減や、職員給与費の削減や退職者の補充を必要最小限に抑えるなどの人件費及び物件費の歳出削減策を行い、財政の健全化に努める。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10966</xdr:rowOff>
    </xdr:from>
    <xdr:ext cx="469744" cy="259045"/>
    <xdr:sp macro="" textlink="">
      <xdr:nvSpPr>
        <xdr:cNvPr id="157"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1,991
1,989
6.99
2,808,320
2,568,391
234,547
1,301,959
2,147,799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4" name="楕円 73"/>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82567</xdr:rowOff>
    </xdr:from>
    <xdr:ext cx="405111" cy="259045"/>
    <xdr:sp macro="" textlink="">
      <xdr:nvSpPr>
        <xdr:cNvPr id="75" name="【道路】&#10;有形固定資産減価償却率該当値テキスト"/>
        <xdr:cNvSpPr txBox="1"/>
      </xdr:nvSpPr>
      <xdr:spPr>
        <a:xfrm>
          <a:off x="4673600"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56424</xdr:rowOff>
    </xdr:from>
    <xdr:to>
      <xdr:col>20</xdr:col>
      <xdr:colOff>38100</xdr:colOff>
      <xdr:row>38</xdr:row>
      <xdr:rowOff>158024</xdr:rowOff>
    </xdr:to>
    <xdr:sp macro="" textlink="">
      <xdr:nvSpPr>
        <xdr:cNvPr id="76" name="楕円 75"/>
        <xdr:cNvSpPr/>
      </xdr:nvSpPr>
      <xdr:spPr>
        <a:xfrm>
          <a:off x="3746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107224</xdr:rowOff>
    </xdr:from>
    <xdr:to>
      <xdr:col>24</xdr:col>
      <xdr:colOff>63500</xdr:colOff>
      <xdr:row>38</xdr:row>
      <xdr:rowOff>110490</xdr:rowOff>
    </xdr:to>
    <xdr:cxnSp macro="">
      <xdr:nvCxnSpPr>
        <xdr:cNvPr id="77" name="直線コネクタ 76"/>
        <xdr:cNvCxnSpPr/>
      </xdr:nvCxnSpPr>
      <xdr:spPr>
        <a:xfrm>
          <a:off x="3797300" y="662232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107224</xdr:rowOff>
    </xdr:to>
    <xdr:cxnSp macro="">
      <xdr:nvCxnSpPr>
        <xdr:cNvPr id="79" name="直線コネクタ 78"/>
        <xdr:cNvCxnSpPr/>
      </xdr:nvCxnSpPr>
      <xdr:spPr>
        <a:xfrm>
          <a:off x="2908300" y="65913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76200</xdr:rowOff>
    </xdr:to>
    <xdr:cxnSp macro="">
      <xdr:nvCxnSpPr>
        <xdr:cNvPr id="81" name="直線コネクタ 80"/>
        <xdr:cNvCxnSpPr/>
      </xdr:nvCxnSpPr>
      <xdr:spPr>
        <a:xfrm>
          <a:off x="2019300" y="65864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xdr:rowOff>
    </xdr:from>
    <xdr:to>
      <xdr:col>6</xdr:col>
      <xdr:colOff>38100</xdr:colOff>
      <xdr:row>38</xdr:row>
      <xdr:rowOff>102507</xdr:rowOff>
    </xdr:to>
    <xdr:sp macro="" textlink="">
      <xdr:nvSpPr>
        <xdr:cNvPr id="82" name="楕円 81"/>
        <xdr:cNvSpPr/>
      </xdr:nvSpPr>
      <xdr:spPr>
        <a:xfrm>
          <a:off x="1079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51707</xdr:rowOff>
    </xdr:from>
    <xdr:to>
      <xdr:col>10</xdr:col>
      <xdr:colOff>114300</xdr:colOff>
      <xdr:row>38</xdr:row>
      <xdr:rowOff>71301</xdr:rowOff>
    </xdr:to>
    <xdr:cxnSp macro="">
      <xdr:nvCxnSpPr>
        <xdr:cNvPr id="83" name="直線コネクタ 82"/>
        <xdr:cNvCxnSpPr/>
      </xdr:nvCxnSpPr>
      <xdr:spPr>
        <a:xfrm>
          <a:off x="1130300" y="65668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3101</xdr:rowOff>
    </xdr:from>
    <xdr:ext cx="405111" cy="259045"/>
    <xdr:sp macro="" textlink="">
      <xdr:nvSpPr>
        <xdr:cNvPr id="88" name="n_1mainValue【道路】&#10;有形固定資産減価償却率"/>
        <xdr:cNvSpPr txBox="1"/>
      </xdr:nvSpPr>
      <xdr:spPr>
        <a:xfrm>
          <a:off x="3582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9" name="n_2mainValue【道路】&#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90" name="n_3mainValue【道路】&#10;有形固定資産減価償却率"/>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93634</xdr:rowOff>
    </xdr:from>
    <xdr:ext cx="405111" cy="259045"/>
    <xdr:sp macro="" textlink="">
      <xdr:nvSpPr>
        <xdr:cNvPr id="91" name="n_4mainValue【道路】&#10;有形固定資産減価償却率"/>
        <xdr:cNvSpPr txBox="1"/>
      </xdr:nvSpPr>
      <xdr:spPr>
        <a:xfrm>
          <a:off x="927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128363</xdr:rowOff>
    </xdr:from>
    <xdr:to>
      <xdr:col>55</xdr:col>
      <xdr:colOff>50800</xdr:colOff>
      <xdr:row>42</xdr:row>
      <xdr:rowOff>58513</xdr:rowOff>
    </xdr:to>
    <xdr:sp macro="" textlink="">
      <xdr:nvSpPr>
        <xdr:cNvPr id="131" name="楕円 130"/>
        <xdr:cNvSpPr/>
      </xdr:nvSpPr>
      <xdr:spPr>
        <a:xfrm>
          <a:off x="10426700" y="71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43290</xdr:rowOff>
    </xdr:from>
    <xdr:ext cx="534377" cy="259045"/>
    <xdr:sp macro="" textlink="">
      <xdr:nvSpPr>
        <xdr:cNvPr id="132" name="【道路】&#10;一人当たり延長該当値テキスト"/>
        <xdr:cNvSpPr txBox="1"/>
      </xdr:nvSpPr>
      <xdr:spPr>
        <a:xfrm>
          <a:off x="10515600" y="707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129005</xdr:rowOff>
    </xdr:from>
    <xdr:to>
      <xdr:col>50</xdr:col>
      <xdr:colOff>165100</xdr:colOff>
      <xdr:row>42</xdr:row>
      <xdr:rowOff>59155</xdr:rowOff>
    </xdr:to>
    <xdr:sp macro="" textlink="">
      <xdr:nvSpPr>
        <xdr:cNvPr id="133" name="楕円 132"/>
        <xdr:cNvSpPr/>
      </xdr:nvSpPr>
      <xdr:spPr>
        <a:xfrm>
          <a:off x="9588500" y="71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7713</xdr:rowOff>
    </xdr:from>
    <xdr:to>
      <xdr:col>55</xdr:col>
      <xdr:colOff>0</xdr:colOff>
      <xdr:row>42</xdr:row>
      <xdr:rowOff>8355</xdr:rowOff>
    </xdr:to>
    <xdr:cxnSp macro="">
      <xdr:nvCxnSpPr>
        <xdr:cNvPr id="134" name="直線コネクタ 133"/>
        <xdr:cNvCxnSpPr/>
      </xdr:nvCxnSpPr>
      <xdr:spPr>
        <a:xfrm flipV="1">
          <a:off x="9639300" y="7208613"/>
          <a:ext cx="8382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130781</xdr:rowOff>
    </xdr:from>
    <xdr:to>
      <xdr:col>41</xdr:col>
      <xdr:colOff>101600</xdr:colOff>
      <xdr:row>42</xdr:row>
      <xdr:rowOff>60931</xdr:rowOff>
    </xdr:to>
    <xdr:sp macro="" textlink="">
      <xdr:nvSpPr>
        <xdr:cNvPr id="135" name="楕円 134"/>
        <xdr:cNvSpPr/>
      </xdr:nvSpPr>
      <xdr:spPr>
        <a:xfrm>
          <a:off x="7810500" y="71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131487</xdr:rowOff>
    </xdr:from>
    <xdr:to>
      <xdr:col>36</xdr:col>
      <xdr:colOff>165100</xdr:colOff>
      <xdr:row>42</xdr:row>
      <xdr:rowOff>61637</xdr:rowOff>
    </xdr:to>
    <xdr:sp macro="" textlink="">
      <xdr:nvSpPr>
        <xdr:cNvPr id="136" name="楕円 135"/>
        <xdr:cNvSpPr/>
      </xdr:nvSpPr>
      <xdr:spPr>
        <a:xfrm>
          <a:off x="6921500" y="71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10131</xdr:rowOff>
    </xdr:from>
    <xdr:to>
      <xdr:col>41</xdr:col>
      <xdr:colOff>50800</xdr:colOff>
      <xdr:row>42</xdr:row>
      <xdr:rowOff>10837</xdr:rowOff>
    </xdr:to>
    <xdr:cxnSp macro="">
      <xdr:nvCxnSpPr>
        <xdr:cNvPr id="137" name="直線コネクタ 136"/>
        <xdr:cNvCxnSpPr/>
      </xdr:nvCxnSpPr>
      <xdr:spPr>
        <a:xfrm flipV="1">
          <a:off x="6972300" y="7211031"/>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8"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9"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0"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1"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50282</xdr:rowOff>
    </xdr:from>
    <xdr:ext cx="534377" cy="259045"/>
    <xdr:sp macro="" textlink="">
      <xdr:nvSpPr>
        <xdr:cNvPr id="142" name="n_1mainValue【道路】&#10;一人当たり延長"/>
        <xdr:cNvSpPr txBox="1"/>
      </xdr:nvSpPr>
      <xdr:spPr>
        <a:xfrm>
          <a:off x="9359411" y="725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52058</xdr:rowOff>
    </xdr:from>
    <xdr:ext cx="534377" cy="259045"/>
    <xdr:sp macro="" textlink="">
      <xdr:nvSpPr>
        <xdr:cNvPr id="143" name="n_3mainValue【道路】&#10;一人当たり延長"/>
        <xdr:cNvSpPr txBox="1"/>
      </xdr:nvSpPr>
      <xdr:spPr>
        <a:xfrm>
          <a:off x="7594111" y="72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52764</xdr:rowOff>
    </xdr:from>
    <xdr:ext cx="534377" cy="259045"/>
    <xdr:sp macro="" textlink="">
      <xdr:nvSpPr>
        <xdr:cNvPr id="144" name="n_4mainValue【道路】&#10;一人当たり延長"/>
        <xdr:cNvSpPr txBox="1"/>
      </xdr:nvSpPr>
      <xdr:spPr>
        <a:xfrm>
          <a:off x="6705111" y="725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0" name="直線コネクタ 169"/>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1"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2" name="直線コネクタ 171"/>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3"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4" name="直線コネクタ 173"/>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5"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6" name="フローチャート: 判断 175"/>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7" name="フローチャート: 判断 17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8" name="フローチャート: 判断 177"/>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9" name="フローチャート: 判断 178"/>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0" name="フローチャート: 判断 179"/>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16147</xdr:rowOff>
    </xdr:from>
    <xdr:to>
      <xdr:col>24</xdr:col>
      <xdr:colOff>114300</xdr:colOff>
      <xdr:row>58</xdr:row>
      <xdr:rowOff>117747</xdr:rowOff>
    </xdr:to>
    <xdr:sp macro="" textlink="">
      <xdr:nvSpPr>
        <xdr:cNvPr id="186" name="楕円 185"/>
        <xdr:cNvSpPr/>
      </xdr:nvSpPr>
      <xdr:spPr>
        <a:xfrm>
          <a:off x="45847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39024</xdr:rowOff>
    </xdr:from>
    <xdr:ext cx="405111" cy="259045"/>
    <xdr:sp macro="" textlink="">
      <xdr:nvSpPr>
        <xdr:cNvPr id="187" name="【橋りょう・トンネル】&#10;有形固定資産減価償却率該当値テキスト"/>
        <xdr:cNvSpPr txBox="1"/>
      </xdr:nvSpPr>
      <xdr:spPr>
        <a:xfrm>
          <a:off x="4673600" y="981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161472</xdr:rowOff>
    </xdr:from>
    <xdr:to>
      <xdr:col>20</xdr:col>
      <xdr:colOff>38100</xdr:colOff>
      <xdr:row>58</xdr:row>
      <xdr:rowOff>91622</xdr:rowOff>
    </xdr:to>
    <xdr:sp macro="" textlink="">
      <xdr:nvSpPr>
        <xdr:cNvPr id="188" name="楕円 187"/>
        <xdr:cNvSpPr/>
      </xdr:nvSpPr>
      <xdr:spPr>
        <a:xfrm>
          <a:off x="3746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40822</xdr:rowOff>
    </xdr:from>
    <xdr:to>
      <xdr:col>24</xdr:col>
      <xdr:colOff>63500</xdr:colOff>
      <xdr:row>58</xdr:row>
      <xdr:rowOff>66947</xdr:rowOff>
    </xdr:to>
    <xdr:cxnSp macro="">
      <xdr:nvCxnSpPr>
        <xdr:cNvPr id="189" name="直線コネクタ 188"/>
        <xdr:cNvCxnSpPr/>
      </xdr:nvCxnSpPr>
      <xdr:spPr>
        <a:xfrm>
          <a:off x="3797300" y="998492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148409</xdr:rowOff>
    </xdr:from>
    <xdr:to>
      <xdr:col>15</xdr:col>
      <xdr:colOff>101600</xdr:colOff>
      <xdr:row>58</xdr:row>
      <xdr:rowOff>78559</xdr:rowOff>
    </xdr:to>
    <xdr:sp macro="" textlink="">
      <xdr:nvSpPr>
        <xdr:cNvPr id="190" name="楕円 189"/>
        <xdr:cNvSpPr/>
      </xdr:nvSpPr>
      <xdr:spPr>
        <a:xfrm>
          <a:off x="2857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27759</xdr:rowOff>
    </xdr:from>
    <xdr:to>
      <xdr:col>19</xdr:col>
      <xdr:colOff>177800</xdr:colOff>
      <xdr:row>58</xdr:row>
      <xdr:rowOff>40822</xdr:rowOff>
    </xdr:to>
    <xdr:cxnSp macro="">
      <xdr:nvCxnSpPr>
        <xdr:cNvPr id="191" name="直線コネクタ 190"/>
        <xdr:cNvCxnSpPr/>
      </xdr:nvCxnSpPr>
      <xdr:spPr>
        <a:xfrm>
          <a:off x="2908300" y="997185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122283</xdr:rowOff>
    </xdr:from>
    <xdr:to>
      <xdr:col>10</xdr:col>
      <xdr:colOff>165100</xdr:colOff>
      <xdr:row>58</xdr:row>
      <xdr:rowOff>52433</xdr:rowOff>
    </xdr:to>
    <xdr:sp macro="" textlink="">
      <xdr:nvSpPr>
        <xdr:cNvPr id="192" name="楕円 191"/>
        <xdr:cNvSpPr/>
      </xdr:nvSpPr>
      <xdr:spPr>
        <a:xfrm>
          <a:off x="1968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1633</xdr:rowOff>
    </xdr:from>
    <xdr:to>
      <xdr:col>15</xdr:col>
      <xdr:colOff>50800</xdr:colOff>
      <xdr:row>58</xdr:row>
      <xdr:rowOff>27759</xdr:rowOff>
    </xdr:to>
    <xdr:cxnSp macro="">
      <xdr:nvCxnSpPr>
        <xdr:cNvPr id="193" name="直線コネクタ 192"/>
        <xdr:cNvCxnSpPr/>
      </xdr:nvCxnSpPr>
      <xdr:spPr>
        <a:xfrm>
          <a:off x="2019300" y="99457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114119</xdr:rowOff>
    </xdr:from>
    <xdr:to>
      <xdr:col>6</xdr:col>
      <xdr:colOff>38100</xdr:colOff>
      <xdr:row>58</xdr:row>
      <xdr:rowOff>44269</xdr:rowOff>
    </xdr:to>
    <xdr:sp macro="" textlink="">
      <xdr:nvSpPr>
        <xdr:cNvPr id="194" name="楕円 193"/>
        <xdr:cNvSpPr/>
      </xdr:nvSpPr>
      <xdr:spPr>
        <a:xfrm>
          <a:off x="1079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164919</xdr:rowOff>
    </xdr:from>
    <xdr:to>
      <xdr:col>10</xdr:col>
      <xdr:colOff>114300</xdr:colOff>
      <xdr:row>58</xdr:row>
      <xdr:rowOff>1633</xdr:rowOff>
    </xdr:to>
    <xdr:cxnSp macro="">
      <xdr:nvCxnSpPr>
        <xdr:cNvPr id="195" name="直線コネクタ 194"/>
        <xdr:cNvCxnSpPr/>
      </xdr:nvCxnSpPr>
      <xdr:spPr>
        <a:xfrm>
          <a:off x="1130300" y="993756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6"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7"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8"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199" name="n_4aveValue【橋りょう・トンネル】&#10;有形固定資産減価償却率"/>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108149</xdr:rowOff>
    </xdr:from>
    <xdr:ext cx="405111" cy="259045"/>
    <xdr:sp macro="" textlink="">
      <xdr:nvSpPr>
        <xdr:cNvPr id="200" name="n_1mainValue【橋りょう・トンネル】&#10;有形固定資産減価償却率"/>
        <xdr:cNvSpPr txBox="1"/>
      </xdr:nvSpPr>
      <xdr:spPr>
        <a:xfrm>
          <a:off x="35820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95086</xdr:rowOff>
    </xdr:from>
    <xdr:ext cx="405111" cy="259045"/>
    <xdr:sp macro="" textlink="">
      <xdr:nvSpPr>
        <xdr:cNvPr id="201" name="n_2mainValue【橋りょう・トンネル】&#10;有形固定資産減価償却率"/>
        <xdr:cNvSpPr txBox="1"/>
      </xdr:nvSpPr>
      <xdr:spPr>
        <a:xfrm>
          <a:off x="27057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68960</xdr:rowOff>
    </xdr:from>
    <xdr:ext cx="405111" cy="259045"/>
    <xdr:sp macro="" textlink="">
      <xdr:nvSpPr>
        <xdr:cNvPr id="202" name="n_3mainValue【橋りょう・トンネル】&#10;有形固定資産減価償却率"/>
        <xdr:cNvSpPr txBox="1"/>
      </xdr:nvSpPr>
      <xdr:spPr>
        <a:xfrm>
          <a:off x="18167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60796</xdr:rowOff>
    </xdr:from>
    <xdr:ext cx="405111" cy="259045"/>
    <xdr:sp macro="" textlink="">
      <xdr:nvSpPr>
        <xdr:cNvPr id="203" name="n_4mainValue【橋りょう・トンネル】&#10;有形固定資産減価償却率"/>
        <xdr:cNvSpPr txBox="1"/>
      </xdr:nvSpPr>
      <xdr:spPr>
        <a:xfrm>
          <a:off x="9277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7" name="テキスト ボックス 21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9" name="テキスト ボックス 218"/>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1" name="テキスト ボックス 220"/>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3" name="テキスト ボックス 222"/>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5" name="テキスト ボックス 22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7" name="直線コネクタ 226"/>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8"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9" name="直線コネクタ 228"/>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0"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1" name="直線コネクタ 230"/>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2" name="【橋りょう・トンネル】&#10;一人当たり有形固定資産（償却資産）額平均値テキスト"/>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3" name="フローチャート: 判断 232"/>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4" name="フローチャート: 判断 233"/>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5" name="フローチャート: 判断 234"/>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6" name="フローチャート: 判断 235"/>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7" name="フローチャート: 判断 236"/>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20236</xdr:rowOff>
    </xdr:from>
    <xdr:to>
      <xdr:col>55</xdr:col>
      <xdr:colOff>50800</xdr:colOff>
      <xdr:row>64</xdr:row>
      <xdr:rowOff>121836</xdr:rowOff>
    </xdr:to>
    <xdr:sp macro="" textlink="">
      <xdr:nvSpPr>
        <xdr:cNvPr id="243" name="楕円 242"/>
        <xdr:cNvSpPr/>
      </xdr:nvSpPr>
      <xdr:spPr>
        <a:xfrm>
          <a:off x="10426700" y="109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106613</xdr:rowOff>
    </xdr:from>
    <xdr:ext cx="534377" cy="259045"/>
    <xdr:sp macro="" textlink="">
      <xdr:nvSpPr>
        <xdr:cNvPr id="244" name="【橋りょう・トンネル】&#10;一人当たり有形固定資産（償却資産）額該当値テキスト"/>
        <xdr:cNvSpPr txBox="1"/>
      </xdr:nvSpPr>
      <xdr:spPr>
        <a:xfrm>
          <a:off x="10515600" y="1090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20345</xdr:rowOff>
    </xdr:from>
    <xdr:to>
      <xdr:col>50</xdr:col>
      <xdr:colOff>165100</xdr:colOff>
      <xdr:row>64</xdr:row>
      <xdr:rowOff>121945</xdr:rowOff>
    </xdr:to>
    <xdr:sp macro="" textlink="">
      <xdr:nvSpPr>
        <xdr:cNvPr id="245" name="楕円 244"/>
        <xdr:cNvSpPr/>
      </xdr:nvSpPr>
      <xdr:spPr>
        <a:xfrm>
          <a:off x="9588500" y="109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71036</xdr:rowOff>
    </xdr:from>
    <xdr:to>
      <xdr:col>55</xdr:col>
      <xdr:colOff>0</xdr:colOff>
      <xdr:row>64</xdr:row>
      <xdr:rowOff>71145</xdr:rowOff>
    </xdr:to>
    <xdr:cxnSp macro="">
      <xdr:nvCxnSpPr>
        <xdr:cNvPr id="246" name="直線コネクタ 245"/>
        <xdr:cNvCxnSpPr/>
      </xdr:nvCxnSpPr>
      <xdr:spPr>
        <a:xfrm flipV="1">
          <a:off x="9639300" y="11043836"/>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20613</xdr:rowOff>
    </xdr:from>
    <xdr:to>
      <xdr:col>46</xdr:col>
      <xdr:colOff>38100</xdr:colOff>
      <xdr:row>64</xdr:row>
      <xdr:rowOff>122213</xdr:rowOff>
    </xdr:to>
    <xdr:sp macro="" textlink="">
      <xdr:nvSpPr>
        <xdr:cNvPr id="247" name="楕円 246"/>
        <xdr:cNvSpPr/>
      </xdr:nvSpPr>
      <xdr:spPr>
        <a:xfrm>
          <a:off x="8699500" y="109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71145</xdr:rowOff>
    </xdr:from>
    <xdr:to>
      <xdr:col>50</xdr:col>
      <xdr:colOff>114300</xdr:colOff>
      <xdr:row>64</xdr:row>
      <xdr:rowOff>71413</xdr:rowOff>
    </xdr:to>
    <xdr:cxnSp macro="">
      <xdr:nvCxnSpPr>
        <xdr:cNvPr id="248" name="直線コネクタ 247"/>
        <xdr:cNvCxnSpPr/>
      </xdr:nvCxnSpPr>
      <xdr:spPr>
        <a:xfrm flipV="1">
          <a:off x="8750300" y="11043945"/>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20751</xdr:rowOff>
    </xdr:from>
    <xdr:to>
      <xdr:col>41</xdr:col>
      <xdr:colOff>101600</xdr:colOff>
      <xdr:row>64</xdr:row>
      <xdr:rowOff>122351</xdr:rowOff>
    </xdr:to>
    <xdr:sp macro="" textlink="">
      <xdr:nvSpPr>
        <xdr:cNvPr id="249" name="楕円 248"/>
        <xdr:cNvSpPr/>
      </xdr:nvSpPr>
      <xdr:spPr>
        <a:xfrm>
          <a:off x="7810500" y="1099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71413</xdr:rowOff>
    </xdr:from>
    <xdr:to>
      <xdr:col>45</xdr:col>
      <xdr:colOff>177800</xdr:colOff>
      <xdr:row>64</xdr:row>
      <xdr:rowOff>71551</xdr:rowOff>
    </xdr:to>
    <xdr:cxnSp macro="">
      <xdr:nvCxnSpPr>
        <xdr:cNvPr id="250" name="直線コネクタ 249"/>
        <xdr:cNvCxnSpPr/>
      </xdr:nvCxnSpPr>
      <xdr:spPr>
        <a:xfrm flipV="1">
          <a:off x="7861300" y="11044213"/>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21021</xdr:rowOff>
    </xdr:from>
    <xdr:to>
      <xdr:col>36</xdr:col>
      <xdr:colOff>165100</xdr:colOff>
      <xdr:row>64</xdr:row>
      <xdr:rowOff>122621</xdr:rowOff>
    </xdr:to>
    <xdr:sp macro="" textlink="">
      <xdr:nvSpPr>
        <xdr:cNvPr id="251" name="楕円 250"/>
        <xdr:cNvSpPr/>
      </xdr:nvSpPr>
      <xdr:spPr>
        <a:xfrm>
          <a:off x="6921500" y="1099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71551</xdr:rowOff>
    </xdr:from>
    <xdr:to>
      <xdr:col>41</xdr:col>
      <xdr:colOff>50800</xdr:colOff>
      <xdr:row>64</xdr:row>
      <xdr:rowOff>71821</xdr:rowOff>
    </xdr:to>
    <xdr:cxnSp macro="">
      <xdr:nvCxnSpPr>
        <xdr:cNvPr id="252" name="直線コネクタ 251"/>
        <xdr:cNvCxnSpPr/>
      </xdr:nvCxnSpPr>
      <xdr:spPr>
        <a:xfrm flipV="1">
          <a:off x="6972300" y="11044351"/>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3"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4"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5"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56"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113072</xdr:rowOff>
    </xdr:from>
    <xdr:ext cx="534377" cy="259045"/>
    <xdr:sp macro="" textlink="">
      <xdr:nvSpPr>
        <xdr:cNvPr id="257" name="n_1mainValue【橋りょう・トンネル】&#10;一人当たり有形固定資産（償却資産）額"/>
        <xdr:cNvSpPr txBox="1"/>
      </xdr:nvSpPr>
      <xdr:spPr>
        <a:xfrm>
          <a:off x="9359411" y="110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113340</xdr:rowOff>
    </xdr:from>
    <xdr:ext cx="534377" cy="259045"/>
    <xdr:sp macro="" textlink="">
      <xdr:nvSpPr>
        <xdr:cNvPr id="258" name="n_2mainValue【橋りょう・トンネル】&#10;一人当たり有形固定資産（償却資産）額"/>
        <xdr:cNvSpPr txBox="1"/>
      </xdr:nvSpPr>
      <xdr:spPr>
        <a:xfrm>
          <a:off x="8483111" y="110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113478</xdr:rowOff>
    </xdr:from>
    <xdr:ext cx="534377" cy="259045"/>
    <xdr:sp macro="" textlink="">
      <xdr:nvSpPr>
        <xdr:cNvPr id="259" name="n_3mainValue【橋りょう・トンネル】&#10;一人当たり有形固定資産（償却資産）額"/>
        <xdr:cNvSpPr txBox="1"/>
      </xdr:nvSpPr>
      <xdr:spPr>
        <a:xfrm>
          <a:off x="7594111" y="1108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113748</xdr:rowOff>
    </xdr:from>
    <xdr:ext cx="534377" cy="259045"/>
    <xdr:sp macro="" textlink="">
      <xdr:nvSpPr>
        <xdr:cNvPr id="260" name="n_4mainValue【橋りょう・トンネル】&#10;一人当たり有形固定資産（償却資産）額"/>
        <xdr:cNvSpPr txBox="1"/>
      </xdr:nvSpPr>
      <xdr:spPr>
        <a:xfrm>
          <a:off x="6705111" y="110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5" name="直線コネクタ 284"/>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6"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7" name="直線コネクタ 28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8"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9" name="直線コネクタ 288"/>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0" name="【公営住宅】&#10;有形固定資産減価償却率平均値テキスト"/>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1" name="フローチャート: 判断 290"/>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2" name="フローチャート: 判断 291"/>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3" name="フローチャート: 判断 292"/>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4" name="フローチャート: 判断 293"/>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5" name="フローチャート: 判断 294"/>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61595</xdr:rowOff>
    </xdr:from>
    <xdr:to>
      <xdr:col>24</xdr:col>
      <xdr:colOff>114300</xdr:colOff>
      <xdr:row>83</xdr:row>
      <xdr:rowOff>163195</xdr:rowOff>
    </xdr:to>
    <xdr:sp macro="" textlink="">
      <xdr:nvSpPr>
        <xdr:cNvPr id="301" name="楕円 300"/>
        <xdr:cNvSpPr/>
      </xdr:nvSpPr>
      <xdr:spPr>
        <a:xfrm>
          <a:off x="4584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40022</xdr:rowOff>
    </xdr:from>
    <xdr:ext cx="405111" cy="259045"/>
    <xdr:sp macro="" textlink="">
      <xdr:nvSpPr>
        <xdr:cNvPr id="302" name="【公営住宅】&#10;有形固定資産減価償却率該当値テキスト"/>
        <xdr:cNvSpPr txBox="1"/>
      </xdr:nvSpPr>
      <xdr:spPr>
        <a:xfrm>
          <a:off x="4673600"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303" name="楕円 302"/>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87630</xdr:rowOff>
    </xdr:from>
    <xdr:to>
      <xdr:col>24</xdr:col>
      <xdr:colOff>63500</xdr:colOff>
      <xdr:row>83</xdr:row>
      <xdr:rowOff>112395</xdr:rowOff>
    </xdr:to>
    <xdr:cxnSp macro="">
      <xdr:nvCxnSpPr>
        <xdr:cNvPr id="304" name="直線コネクタ 303"/>
        <xdr:cNvCxnSpPr/>
      </xdr:nvCxnSpPr>
      <xdr:spPr>
        <a:xfrm>
          <a:off x="3797300" y="143179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73025</xdr:rowOff>
    </xdr:from>
    <xdr:to>
      <xdr:col>15</xdr:col>
      <xdr:colOff>101600</xdr:colOff>
      <xdr:row>84</xdr:row>
      <xdr:rowOff>3175</xdr:rowOff>
    </xdr:to>
    <xdr:sp macro="" textlink="">
      <xdr:nvSpPr>
        <xdr:cNvPr id="305" name="楕円 304"/>
        <xdr:cNvSpPr/>
      </xdr:nvSpPr>
      <xdr:spPr>
        <a:xfrm>
          <a:off x="2857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87630</xdr:rowOff>
    </xdr:from>
    <xdr:to>
      <xdr:col>19</xdr:col>
      <xdr:colOff>177800</xdr:colOff>
      <xdr:row>83</xdr:row>
      <xdr:rowOff>123825</xdr:rowOff>
    </xdr:to>
    <xdr:cxnSp macro="">
      <xdr:nvCxnSpPr>
        <xdr:cNvPr id="306" name="直線コネクタ 305"/>
        <xdr:cNvCxnSpPr/>
      </xdr:nvCxnSpPr>
      <xdr:spPr>
        <a:xfrm flipV="1">
          <a:off x="2908300" y="14317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307" name="楕円 306"/>
        <xdr:cNvSpPr/>
      </xdr:nvSpPr>
      <xdr:spPr>
        <a:xfrm>
          <a:off x="196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83</xdr:row>
      <xdr:rowOff>123825</xdr:rowOff>
    </xdr:to>
    <xdr:cxnSp macro="">
      <xdr:nvCxnSpPr>
        <xdr:cNvPr id="308" name="直線コネクタ 307"/>
        <xdr:cNvCxnSpPr/>
      </xdr:nvCxnSpPr>
      <xdr:spPr>
        <a:xfrm>
          <a:off x="2019300" y="1418082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114936</xdr:rowOff>
    </xdr:from>
    <xdr:to>
      <xdr:col>6</xdr:col>
      <xdr:colOff>38100</xdr:colOff>
      <xdr:row>84</xdr:row>
      <xdr:rowOff>45086</xdr:rowOff>
    </xdr:to>
    <xdr:sp macro="" textlink="">
      <xdr:nvSpPr>
        <xdr:cNvPr id="309" name="楕円 308"/>
        <xdr:cNvSpPr/>
      </xdr:nvSpPr>
      <xdr:spPr>
        <a:xfrm>
          <a:off x="1079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121920</xdr:rowOff>
    </xdr:from>
    <xdr:to>
      <xdr:col>10</xdr:col>
      <xdr:colOff>114300</xdr:colOff>
      <xdr:row>83</xdr:row>
      <xdr:rowOff>165736</xdr:rowOff>
    </xdr:to>
    <xdr:cxnSp macro="">
      <xdr:nvCxnSpPr>
        <xdr:cNvPr id="310" name="直線コネクタ 309"/>
        <xdr:cNvCxnSpPr/>
      </xdr:nvCxnSpPr>
      <xdr:spPr>
        <a:xfrm flipV="1">
          <a:off x="1130300" y="14180820"/>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1"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2"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3"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4"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129557</xdr:rowOff>
    </xdr:from>
    <xdr:ext cx="405111" cy="259045"/>
    <xdr:sp macro="" textlink="">
      <xdr:nvSpPr>
        <xdr:cNvPr id="315" name="n_1mainValue【公営住宅】&#10;有形固定資産減価償却率"/>
        <xdr:cNvSpPr txBox="1"/>
      </xdr:nvSpPr>
      <xdr:spPr>
        <a:xfrm>
          <a:off x="3582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165752</xdr:rowOff>
    </xdr:from>
    <xdr:ext cx="405111" cy="259045"/>
    <xdr:sp macro="" textlink="">
      <xdr:nvSpPr>
        <xdr:cNvPr id="316" name="n_2mainValue【公営住宅】&#10;有形固定資産減価償却率"/>
        <xdr:cNvSpPr txBox="1"/>
      </xdr:nvSpPr>
      <xdr:spPr>
        <a:xfrm>
          <a:off x="2705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163847</xdr:rowOff>
    </xdr:from>
    <xdr:ext cx="405111" cy="259045"/>
    <xdr:sp macro="" textlink="">
      <xdr:nvSpPr>
        <xdr:cNvPr id="317" name="n_3mainValue【公営住宅】&#10;有形固定資産減価償却率"/>
        <xdr:cNvSpPr txBox="1"/>
      </xdr:nvSpPr>
      <xdr:spPr>
        <a:xfrm>
          <a:off x="1816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36213</xdr:rowOff>
    </xdr:from>
    <xdr:ext cx="405111" cy="259045"/>
    <xdr:sp macro="" textlink="">
      <xdr:nvSpPr>
        <xdr:cNvPr id="318" name="n_4mainValue【公営住宅】&#10;有形固定資産減価償却率"/>
        <xdr:cNvSpPr txBox="1"/>
      </xdr:nvSpPr>
      <xdr:spPr>
        <a:xfrm>
          <a:off x="927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2" name="テキスト ボックス 331"/>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4" name="テキスト ボックス 333"/>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6" name="テキスト ボックス 335"/>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8" name="テキスト ボックス 33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2" name="直線コネクタ 341"/>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3"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4" name="直線コネクタ 343"/>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5"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46" name="直線コネクタ 345"/>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47" name="【公営住宅】&#10;一人当たり面積平均値テキスト"/>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48" name="フローチャート: 判断 347"/>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49" name="フローチャート: 判断 348"/>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0" name="フローチャート: 判断 349"/>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1" name="フローチャート: 判断 350"/>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2" name="フローチャート: 判断 351"/>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154560</xdr:rowOff>
    </xdr:from>
    <xdr:to>
      <xdr:col>55</xdr:col>
      <xdr:colOff>50800</xdr:colOff>
      <xdr:row>86</xdr:row>
      <xdr:rowOff>84710</xdr:rowOff>
    </xdr:to>
    <xdr:sp macro="" textlink="">
      <xdr:nvSpPr>
        <xdr:cNvPr id="358" name="楕円 357"/>
        <xdr:cNvSpPr/>
      </xdr:nvSpPr>
      <xdr:spPr>
        <a:xfrm>
          <a:off x="10426700" y="147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69487</xdr:rowOff>
    </xdr:from>
    <xdr:ext cx="469744" cy="259045"/>
    <xdr:sp macro="" textlink="">
      <xdr:nvSpPr>
        <xdr:cNvPr id="359" name="【公営住宅】&#10;一人当たり面積該当値テキスト"/>
        <xdr:cNvSpPr txBox="1"/>
      </xdr:nvSpPr>
      <xdr:spPr>
        <a:xfrm>
          <a:off x="10515600" y="146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156274</xdr:rowOff>
    </xdr:from>
    <xdr:to>
      <xdr:col>50</xdr:col>
      <xdr:colOff>165100</xdr:colOff>
      <xdr:row>86</xdr:row>
      <xdr:rowOff>86424</xdr:rowOff>
    </xdr:to>
    <xdr:sp macro="" textlink="">
      <xdr:nvSpPr>
        <xdr:cNvPr id="360" name="楕円 359"/>
        <xdr:cNvSpPr/>
      </xdr:nvSpPr>
      <xdr:spPr>
        <a:xfrm>
          <a:off x="9588500" y="147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33910</xdr:rowOff>
    </xdr:from>
    <xdr:to>
      <xdr:col>55</xdr:col>
      <xdr:colOff>0</xdr:colOff>
      <xdr:row>86</xdr:row>
      <xdr:rowOff>35624</xdr:rowOff>
    </xdr:to>
    <xdr:cxnSp macro="">
      <xdr:nvCxnSpPr>
        <xdr:cNvPr id="361" name="直線コネクタ 360"/>
        <xdr:cNvCxnSpPr/>
      </xdr:nvCxnSpPr>
      <xdr:spPr>
        <a:xfrm flipV="1">
          <a:off x="9639300" y="1477861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158483</xdr:rowOff>
    </xdr:from>
    <xdr:to>
      <xdr:col>46</xdr:col>
      <xdr:colOff>38100</xdr:colOff>
      <xdr:row>86</xdr:row>
      <xdr:rowOff>88633</xdr:rowOff>
    </xdr:to>
    <xdr:sp macro="" textlink="">
      <xdr:nvSpPr>
        <xdr:cNvPr id="362" name="楕円 361"/>
        <xdr:cNvSpPr/>
      </xdr:nvSpPr>
      <xdr:spPr>
        <a:xfrm>
          <a:off x="8699500" y="147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35624</xdr:rowOff>
    </xdr:from>
    <xdr:to>
      <xdr:col>50</xdr:col>
      <xdr:colOff>114300</xdr:colOff>
      <xdr:row>86</xdr:row>
      <xdr:rowOff>37833</xdr:rowOff>
    </xdr:to>
    <xdr:cxnSp macro="">
      <xdr:nvCxnSpPr>
        <xdr:cNvPr id="363" name="直線コネクタ 362"/>
        <xdr:cNvCxnSpPr/>
      </xdr:nvCxnSpPr>
      <xdr:spPr>
        <a:xfrm flipV="1">
          <a:off x="8750300" y="1478032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15836</xdr:rowOff>
    </xdr:from>
    <xdr:to>
      <xdr:col>41</xdr:col>
      <xdr:colOff>101600</xdr:colOff>
      <xdr:row>86</xdr:row>
      <xdr:rowOff>117436</xdr:rowOff>
    </xdr:to>
    <xdr:sp macro="" textlink="">
      <xdr:nvSpPr>
        <xdr:cNvPr id="364" name="楕円 363"/>
        <xdr:cNvSpPr/>
      </xdr:nvSpPr>
      <xdr:spPr>
        <a:xfrm>
          <a:off x="7810500" y="147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37833</xdr:rowOff>
    </xdr:from>
    <xdr:to>
      <xdr:col>45</xdr:col>
      <xdr:colOff>177800</xdr:colOff>
      <xdr:row>86</xdr:row>
      <xdr:rowOff>66636</xdr:rowOff>
    </xdr:to>
    <xdr:cxnSp macro="">
      <xdr:nvCxnSpPr>
        <xdr:cNvPr id="365" name="直線コネクタ 364"/>
        <xdr:cNvCxnSpPr/>
      </xdr:nvCxnSpPr>
      <xdr:spPr>
        <a:xfrm flipV="1">
          <a:off x="7861300" y="14782533"/>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154139</xdr:rowOff>
    </xdr:from>
    <xdr:to>
      <xdr:col>36</xdr:col>
      <xdr:colOff>165100</xdr:colOff>
      <xdr:row>86</xdr:row>
      <xdr:rowOff>84289</xdr:rowOff>
    </xdr:to>
    <xdr:sp macro="" textlink="">
      <xdr:nvSpPr>
        <xdr:cNvPr id="366" name="楕円 365"/>
        <xdr:cNvSpPr/>
      </xdr:nvSpPr>
      <xdr:spPr>
        <a:xfrm>
          <a:off x="6921500" y="147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33489</xdr:rowOff>
    </xdr:from>
    <xdr:to>
      <xdr:col>41</xdr:col>
      <xdr:colOff>50800</xdr:colOff>
      <xdr:row>86</xdr:row>
      <xdr:rowOff>66636</xdr:rowOff>
    </xdr:to>
    <xdr:cxnSp macro="">
      <xdr:nvCxnSpPr>
        <xdr:cNvPr id="367" name="直線コネクタ 366"/>
        <xdr:cNvCxnSpPr/>
      </xdr:nvCxnSpPr>
      <xdr:spPr>
        <a:xfrm>
          <a:off x="6972300" y="1477818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68" name="n_1aveValue【公営住宅】&#10;一人当たり面積"/>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69" name="n_2aveValue【公営住宅】&#10;一人当たり面積"/>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0" name="n_3aveValue【公営住宅】&#10;一人当たり面積"/>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1"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77551</xdr:rowOff>
    </xdr:from>
    <xdr:ext cx="469744" cy="259045"/>
    <xdr:sp macro="" textlink="">
      <xdr:nvSpPr>
        <xdr:cNvPr id="372" name="n_1mainValue【公営住宅】&#10;一人当たり面積"/>
        <xdr:cNvSpPr txBox="1"/>
      </xdr:nvSpPr>
      <xdr:spPr>
        <a:xfrm>
          <a:off x="9391727" y="1482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79760</xdr:rowOff>
    </xdr:from>
    <xdr:ext cx="469744" cy="259045"/>
    <xdr:sp macro="" textlink="">
      <xdr:nvSpPr>
        <xdr:cNvPr id="373" name="n_2mainValue【公営住宅】&#10;一人当たり面積"/>
        <xdr:cNvSpPr txBox="1"/>
      </xdr:nvSpPr>
      <xdr:spPr>
        <a:xfrm>
          <a:off x="8515427" y="1482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108563</xdr:rowOff>
    </xdr:from>
    <xdr:ext cx="469744" cy="259045"/>
    <xdr:sp macro="" textlink="">
      <xdr:nvSpPr>
        <xdr:cNvPr id="374" name="n_3mainValue【公営住宅】&#10;一人当たり面積"/>
        <xdr:cNvSpPr txBox="1"/>
      </xdr:nvSpPr>
      <xdr:spPr>
        <a:xfrm>
          <a:off x="7626427" y="1485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75416</xdr:rowOff>
    </xdr:from>
    <xdr:ext cx="469744" cy="259045"/>
    <xdr:sp macro="" textlink="">
      <xdr:nvSpPr>
        <xdr:cNvPr id="375" name="n_4mainValue【公営住宅】&#10;一人当たり面積"/>
        <xdr:cNvSpPr txBox="1"/>
      </xdr:nvSpPr>
      <xdr:spPr>
        <a:xfrm>
          <a:off x="6737427" y="1482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401" name="直線コネクタ 400"/>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402" name="【港湾・漁港】&#10;有形固定資産減価償却率最小値テキスト"/>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403" name="直線コネクタ 402"/>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404" name="【港湾・漁港】&#10;有形固定資産減価償却率最大値テキスト"/>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405" name="直線コネクタ 404"/>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06" name="【港湾・漁港】&#10;有形固定資産減価償却率平均値テキスト"/>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07" name="フローチャート: 判断 406"/>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8" name="フローチャート: 判断 407"/>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09" name="フローチャート: 判断 408"/>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10" name="フローチャート: 判断 409"/>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411" name="フローチャート: 判断 410"/>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417" name="楕円 416"/>
        <xdr:cNvSpPr/>
      </xdr:nvSpPr>
      <xdr:spPr>
        <a:xfrm>
          <a:off x="4584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5822</xdr:rowOff>
    </xdr:from>
    <xdr:ext cx="405111" cy="259045"/>
    <xdr:sp macro="" textlink="">
      <xdr:nvSpPr>
        <xdr:cNvPr id="418" name="【港湾・漁港】&#10;有形固定資産減価償却率該当値テキスト"/>
        <xdr:cNvSpPr txBox="1"/>
      </xdr:nvSpPr>
      <xdr:spPr>
        <a:xfrm>
          <a:off x="4673600" y="176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129902</xdr:rowOff>
    </xdr:from>
    <xdr:to>
      <xdr:col>20</xdr:col>
      <xdr:colOff>38100</xdr:colOff>
      <xdr:row>104</xdr:row>
      <xdr:rowOff>60052</xdr:rowOff>
    </xdr:to>
    <xdr:sp macro="" textlink="">
      <xdr:nvSpPr>
        <xdr:cNvPr id="419" name="楕円 418"/>
        <xdr:cNvSpPr/>
      </xdr:nvSpPr>
      <xdr:spPr>
        <a:xfrm>
          <a:off x="3746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9252</xdr:rowOff>
    </xdr:from>
    <xdr:to>
      <xdr:col>24</xdr:col>
      <xdr:colOff>63500</xdr:colOff>
      <xdr:row>104</xdr:row>
      <xdr:rowOff>33745</xdr:rowOff>
    </xdr:to>
    <xdr:cxnSp macro="">
      <xdr:nvCxnSpPr>
        <xdr:cNvPr id="420" name="直線コネクタ 419"/>
        <xdr:cNvCxnSpPr/>
      </xdr:nvCxnSpPr>
      <xdr:spPr>
        <a:xfrm>
          <a:off x="3797300" y="1784005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102144</xdr:rowOff>
    </xdr:from>
    <xdr:to>
      <xdr:col>15</xdr:col>
      <xdr:colOff>101600</xdr:colOff>
      <xdr:row>104</xdr:row>
      <xdr:rowOff>32294</xdr:rowOff>
    </xdr:to>
    <xdr:sp macro="" textlink="">
      <xdr:nvSpPr>
        <xdr:cNvPr id="421" name="楕円 420"/>
        <xdr:cNvSpPr/>
      </xdr:nvSpPr>
      <xdr:spPr>
        <a:xfrm>
          <a:off x="2857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152944</xdr:rowOff>
    </xdr:from>
    <xdr:to>
      <xdr:col>19</xdr:col>
      <xdr:colOff>177800</xdr:colOff>
      <xdr:row>104</xdr:row>
      <xdr:rowOff>9252</xdr:rowOff>
    </xdr:to>
    <xdr:cxnSp macro="">
      <xdr:nvCxnSpPr>
        <xdr:cNvPr id="422" name="直線コネクタ 421"/>
        <xdr:cNvCxnSpPr/>
      </xdr:nvCxnSpPr>
      <xdr:spPr>
        <a:xfrm>
          <a:off x="2908300" y="1781229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41729</xdr:rowOff>
    </xdr:from>
    <xdr:to>
      <xdr:col>10</xdr:col>
      <xdr:colOff>165100</xdr:colOff>
      <xdr:row>103</xdr:row>
      <xdr:rowOff>143329</xdr:rowOff>
    </xdr:to>
    <xdr:sp macro="" textlink="">
      <xdr:nvSpPr>
        <xdr:cNvPr id="423" name="楕円 422"/>
        <xdr:cNvSpPr/>
      </xdr:nvSpPr>
      <xdr:spPr>
        <a:xfrm>
          <a:off x="1968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92529</xdr:rowOff>
    </xdr:from>
    <xdr:to>
      <xdr:col>15</xdr:col>
      <xdr:colOff>50800</xdr:colOff>
      <xdr:row>103</xdr:row>
      <xdr:rowOff>152944</xdr:rowOff>
    </xdr:to>
    <xdr:cxnSp macro="">
      <xdr:nvCxnSpPr>
        <xdr:cNvPr id="424" name="直線コネクタ 423"/>
        <xdr:cNvCxnSpPr/>
      </xdr:nvCxnSpPr>
      <xdr:spPr>
        <a:xfrm>
          <a:off x="2019300" y="1775187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40095</xdr:rowOff>
    </xdr:from>
    <xdr:to>
      <xdr:col>6</xdr:col>
      <xdr:colOff>38100</xdr:colOff>
      <xdr:row>103</xdr:row>
      <xdr:rowOff>141695</xdr:rowOff>
    </xdr:to>
    <xdr:sp macro="" textlink="">
      <xdr:nvSpPr>
        <xdr:cNvPr id="425" name="楕円 424"/>
        <xdr:cNvSpPr/>
      </xdr:nvSpPr>
      <xdr:spPr>
        <a:xfrm>
          <a:off x="1079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90895</xdr:rowOff>
    </xdr:from>
    <xdr:to>
      <xdr:col>10</xdr:col>
      <xdr:colOff>114300</xdr:colOff>
      <xdr:row>103</xdr:row>
      <xdr:rowOff>92529</xdr:rowOff>
    </xdr:to>
    <xdr:cxnSp macro="">
      <xdr:nvCxnSpPr>
        <xdr:cNvPr id="426" name="直線コネクタ 425"/>
        <xdr:cNvCxnSpPr/>
      </xdr:nvCxnSpPr>
      <xdr:spPr>
        <a:xfrm>
          <a:off x="1130300" y="1775024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427" name="n_1aveValue【港湾・漁港】&#10;有形固定資産減価償却率"/>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28" name="n_2aveValue【港湾・漁港】&#10;有形固定資産減価償却率"/>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29" name="n_3aveValue【港湾・漁港】&#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77306</xdr:rowOff>
    </xdr:from>
    <xdr:ext cx="405111" cy="259045"/>
    <xdr:sp macro="" textlink="">
      <xdr:nvSpPr>
        <xdr:cNvPr id="430" name="n_4aveValue【港湾・漁港】&#10;有形固定資産減価償却率"/>
        <xdr:cNvSpPr txBox="1"/>
      </xdr:nvSpPr>
      <xdr:spPr>
        <a:xfrm>
          <a:off x="927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76579</xdr:rowOff>
    </xdr:from>
    <xdr:ext cx="405111" cy="259045"/>
    <xdr:sp macro="" textlink="">
      <xdr:nvSpPr>
        <xdr:cNvPr id="431" name="n_1mainValue【港湾・漁港】&#10;有形固定資産減価償却率"/>
        <xdr:cNvSpPr txBox="1"/>
      </xdr:nvSpPr>
      <xdr:spPr>
        <a:xfrm>
          <a:off x="3582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48821</xdr:rowOff>
    </xdr:from>
    <xdr:ext cx="405111" cy="259045"/>
    <xdr:sp macro="" textlink="">
      <xdr:nvSpPr>
        <xdr:cNvPr id="432" name="n_2mainValue【港湾・漁港】&#10;有形固定資産減価償却率"/>
        <xdr:cNvSpPr txBox="1"/>
      </xdr:nvSpPr>
      <xdr:spPr>
        <a:xfrm>
          <a:off x="2705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159856</xdr:rowOff>
    </xdr:from>
    <xdr:ext cx="405111" cy="259045"/>
    <xdr:sp macro="" textlink="">
      <xdr:nvSpPr>
        <xdr:cNvPr id="433" name="n_3mainValue【港湾・漁港】&#10;有形固定資産減価償却率"/>
        <xdr:cNvSpPr txBox="1"/>
      </xdr:nvSpPr>
      <xdr:spPr>
        <a:xfrm>
          <a:off x="1816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158222</xdr:rowOff>
    </xdr:from>
    <xdr:ext cx="405111" cy="259045"/>
    <xdr:sp macro="" textlink="">
      <xdr:nvSpPr>
        <xdr:cNvPr id="434" name="n_4mainValue【港湾・漁港】&#10;有形固定資産減価償却率"/>
        <xdr:cNvSpPr txBox="1"/>
      </xdr:nvSpPr>
      <xdr:spPr>
        <a:xfrm>
          <a:off x="927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8" name="テキスト ボックス 447"/>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0" name="テキスト ボックス 449"/>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2" name="テキスト ボックス 451"/>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4" name="テキスト ボックス 453"/>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6" name="テキスト ボックス 455"/>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58" name="直線コネクタ 457"/>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59" name="【港湾・漁港】&#10;一人当たり有形固定資産（償却資産）額最小値テキスト"/>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0" name="直線コネクタ 459"/>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61" name="【港湾・漁港】&#10;一人当たり有形固定資産（償却資産）額最大値テキスト"/>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62" name="直線コネクタ 461"/>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47263</xdr:rowOff>
    </xdr:from>
    <xdr:ext cx="690189" cy="259045"/>
    <xdr:sp macro="" textlink="">
      <xdr:nvSpPr>
        <xdr:cNvPr id="463" name="【港湾・漁港】&#10;一人当たり有形固定資産（償却資産）額平均値テキスト"/>
        <xdr:cNvSpPr txBox="1"/>
      </xdr:nvSpPr>
      <xdr:spPr>
        <a:xfrm>
          <a:off x="10515600" y="18563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64" name="フローチャート: 判断 463"/>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65" name="フローチャート: 判断 464"/>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66" name="フローチャート: 判断 465"/>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67" name="フローチャート: 判断 466"/>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68" name="フローチャート: 判断 467"/>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38733</xdr:rowOff>
    </xdr:from>
    <xdr:to>
      <xdr:col>55</xdr:col>
      <xdr:colOff>50800</xdr:colOff>
      <xdr:row>108</xdr:row>
      <xdr:rowOff>140333</xdr:rowOff>
    </xdr:to>
    <xdr:sp macro="" textlink="">
      <xdr:nvSpPr>
        <xdr:cNvPr id="474" name="楕円 473"/>
        <xdr:cNvSpPr/>
      </xdr:nvSpPr>
      <xdr:spPr>
        <a:xfrm>
          <a:off x="10426700" y="185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169560</xdr:rowOff>
    </xdr:from>
    <xdr:ext cx="690189" cy="259045"/>
    <xdr:sp macro="" textlink="">
      <xdr:nvSpPr>
        <xdr:cNvPr id="475" name="【港湾・漁港】&#10;一人当たり有形固定資産（償却資産）額該当値テキスト"/>
        <xdr:cNvSpPr txBox="1"/>
      </xdr:nvSpPr>
      <xdr:spPr>
        <a:xfrm>
          <a:off x="10515600" y="183432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40698</xdr:rowOff>
    </xdr:from>
    <xdr:to>
      <xdr:col>50</xdr:col>
      <xdr:colOff>165100</xdr:colOff>
      <xdr:row>108</xdr:row>
      <xdr:rowOff>142298</xdr:rowOff>
    </xdr:to>
    <xdr:sp macro="" textlink="">
      <xdr:nvSpPr>
        <xdr:cNvPr id="476" name="楕円 475"/>
        <xdr:cNvSpPr/>
      </xdr:nvSpPr>
      <xdr:spPr>
        <a:xfrm>
          <a:off x="9588500" y="185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89533</xdr:rowOff>
    </xdr:from>
    <xdr:to>
      <xdr:col>55</xdr:col>
      <xdr:colOff>0</xdr:colOff>
      <xdr:row>108</xdr:row>
      <xdr:rowOff>91498</xdr:rowOff>
    </xdr:to>
    <xdr:cxnSp macro="">
      <xdr:nvCxnSpPr>
        <xdr:cNvPr id="477" name="直線コネクタ 476"/>
        <xdr:cNvCxnSpPr/>
      </xdr:nvCxnSpPr>
      <xdr:spPr>
        <a:xfrm flipV="1">
          <a:off x="9639300" y="18606133"/>
          <a:ext cx="8382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42676</xdr:rowOff>
    </xdr:from>
    <xdr:to>
      <xdr:col>46</xdr:col>
      <xdr:colOff>38100</xdr:colOff>
      <xdr:row>108</xdr:row>
      <xdr:rowOff>144276</xdr:rowOff>
    </xdr:to>
    <xdr:sp macro="" textlink="">
      <xdr:nvSpPr>
        <xdr:cNvPr id="478" name="楕円 477"/>
        <xdr:cNvSpPr/>
      </xdr:nvSpPr>
      <xdr:spPr>
        <a:xfrm>
          <a:off x="8699500" y="185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91498</xdr:rowOff>
    </xdr:from>
    <xdr:to>
      <xdr:col>50</xdr:col>
      <xdr:colOff>114300</xdr:colOff>
      <xdr:row>108</xdr:row>
      <xdr:rowOff>93476</xdr:rowOff>
    </xdr:to>
    <xdr:cxnSp macro="">
      <xdr:nvCxnSpPr>
        <xdr:cNvPr id="479" name="直線コネクタ 478"/>
        <xdr:cNvCxnSpPr/>
      </xdr:nvCxnSpPr>
      <xdr:spPr>
        <a:xfrm flipV="1">
          <a:off x="8750300" y="18608098"/>
          <a:ext cx="8890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55539</xdr:rowOff>
    </xdr:from>
    <xdr:to>
      <xdr:col>41</xdr:col>
      <xdr:colOff>101600</xdr:colOff>
      <xdr:row>108</xdr:row>
      <xdr:rowOff>157139</xdr:rowOff>
    </xdr:to>
    <xdr:sp macro="" textlink="">
      <xdr:nvSpPr>
        <xdr:cNvPr id="480" name="楕円 479"/>
        <xdr:cNvSpPr/>
      </xdr:nvSpPr>
      <xdr:spPr>
        <a:xfrm>
          <a:off x="7810500" y="1857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93476</xdr:rowOff>
    </xdr:from>
    <xdr:to>
      <xdr:col>45</xdr:col>
      <xdr:colOff>177800</xdr:colOff>
      <xdr:row>108</xdr:row>
      <xdr:rowOff>106339</xdr:rowOff>
    </xdr:to>
    <xdr:cxnSp macro="">
      <xdr:nvCxnSpPr>
        <xdr:cNvPr id="481" name="直線コネクタ 480"/>
        <xdr:cNvCxnSpPr/>
      </xdr:nvCxnSpPr>
      <xdr:spPr>
        <a:xfrm flipV="1">
          <a:off x="7861300" y="18610076"/>
          <a:ext cx="889000" cy="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45399</xdr:rowOff>
    </xdr:from>
    <xdr:to>
      <xdr:col>36</xdr:col>
      <xdr:colOff>165100</xdr:colOff>
      <xdr:row>108</xdr:row>
      <xdr:rowOff>146999</xdr:rowOff>
    </xdr:to>
    <xdr:sp macro="" textlink="">
      <xdr:nvSpPr>
        <xdr:cNvPr id="482" name="楕円 481"/>
        <xdr:cNvSpPr/>
      </xdr:nvSpPr>
      <xdr:spPr>
        <a:xfrm>
          <a:off x="6921500" y="1856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96199</xdr:rowOff>
    </xdr:from>
    <xdr:to>
      <xdr:col>41</xdr:col>
      <xdr:colOff>50800</xdr:colOff>
      <xdr:row>108</xdr:row>
      <xdr:rowOff>106339</xdr:rowOff>
    </xdr:to>
    <xdr:cxnSp macro="">
      <xdr:nvCxnSpPr>
        <xdr:cNvPr id="483" name="直線コネクタ 482"/>
        <xdr:cNvCxnSpPr/>
      </xdr:nvCxnSpPr>
      <xdr:spPr>
        <a:xfrm>
          <a:off x="6972300" y="18612799"/>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160292</xdr:rowOff>
    </xdr:from>
    <xdr:ext cx="690189" cy="259045"/>
    <xdr:sp macro="" textlink="">
      <xdr:nvSpPr>
        <xdr:cNvPr id="484" name="n_1aveValue【港湾・漁港】&#10;一人当たり有形固定資産（償却資産）額"/>
        <xdr:cNvSpPr txBox="1"/>
      </xdr:nvSpPr>
      <xdr:spPr>
        <a:xfrm>
          <a:off x="9281505" y="18676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162484</xdr:rowOff>
    </xdr:from>
    <xdr:ext cx="690189" cy="259045"/>
    <xdr:sp macro="" textlink="">
      <xdr:nvSpPr>
        <xdr:cNvPr id="485" name="n_2aveValue【港湾・漁港】&#10;一人当たり有形固定資産（償却資産）額"/>
        <xdr:cNvSpPr txBox="1"/>
      </xdr:nvSpPr>
      <xdr:spPr>
        <a:xfrm>
          <a:off x="84052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163642</xdr:rowOff>
    </xdr:from>
    <xdr:ext cx="690189" cy="259045"/>
    <xdr:sp macro="" textlink="">
      <xdr:nvSpPr>
        <xdr:cNvPr id="486" name="n_3aveValue【港湾・漁港】&#10;一人当たり有形固定資産（償却資産）額"/>
        <xdr:cNvSpPr txBox="1"/>
      </xdr:nvSpPr>
      <xdr:spPr>
        <a:xfrm>
          <a:off x="7516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109</xdr:row>
      <xdr:rowOff>7755</xdr:rowOff>
    </xdr:from>
    <xdr:ext cx="690189" cy="259045"/>
    <xdr:sp macro="" textlink="">
      <xdr:nvSpPr>
        <xdr:cNvPr id="487" name="n_4aveValue【港湾・漁港】&#10;一人当たり有形固定資産（償却資産）額"/>
        <xdr:cNvSpPr txBox="1"/>
      </xdr:nvSpPr>
      <xdr:spPr>
        <a:xfrm>
          <a:off x="6627205" y="18695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158825</xdr:rowOff>
    </xdr:from>
    <xdr:ext cx="690189" cy="259045"/>
    <xdr:sp macro="" textlink="">
      <xdr:nvSpPr>
        <xdr:cNvPr id="488" name="n_1mainValue【港湾・漁港】&#10;一人当たり有形固定資産（償却資産）額"/>
        <xdr:cNvSpPr txBox="1"/>
      </xdr:nvSpPr>
      <xdr:spPr>
        <a:xfrm>
          <a:off x="9281505" y="18332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160803</xdr:rowOff>
    </xdr:from>
    <xdr:ext cx="690189" cy="259045"/>
    <xdr:sp macro="" textlink="">
      <xdr:nvSpPr>
        <xdr:cNvPr id="489" name="n_2mainValue【港湾・漁港】&#10;一人当たり有形固定資産（償却資産）額"/>
        <xdr:cNvSpPr txBox="1"/>
      </xdr:nvSpPr>
      <xdr:spPr>
        <a:xfrm>
          <a:off x="8405205" y="183345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2216</xdr:rowOff>
    </xdr:from>
    <xdr:ext cx="690189" cy="259045"/>
    <xdr:sp macro="" textlink="">
      <xdr:nvSpPr>
        <xdr:cNvPr id="490" name="n_3mainValue【港湾・漁港】&#10;一人当たり有形固定資産（償却資産）額"/>
        <xdr:cNvSpPr txBox="1"/>
      </xdr:nvSpPr>
      <xdr:spPr>
        <a:xfrm>
          <a:off x="7516205" y="18347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163526</xdr:rowOff>
    </xdr:from>
    <xdr:ext cx="690189" cy="259045"/>
    <xdr:sp macro="" textlink="">
      <xdr:nvSpPr>
        <xdr:cNvPr id="491" name="n_4mainValue【港湾・漁港】&#10;一人当たり有形固定資産（償却資産）額"/>
        <xdr:cNvSpPr txBox="1"/>
      </xdr:nvSpPr>
      <xdr:spPr>
        <a:xfrm>
          <a:off x="6627205" y="18337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517" name="直線コネクタ 516"/>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9" name="直線コネクタ 5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20"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21" name="直線コネクタ 520"/>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2"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3" name="フローチャート: 判断 522"/>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24" name="フローチャート: 判断 523"/>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5" name="フローチャート: 判断 524"/>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26" name="フローチャート: 判断 525"/>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27" name="フローチャート: 判断 526"/>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56424</xdr:rowOff>
    </xdr:from>
    <xdr:to>
      <xdr:col>85</xdr:col>
      <xdr:colOff>177800</xdr:colOff>
      <xdr:row>40</xdr:row>
      <xdr:rowOff>158024</xdr:rowOff>
    </xdr:to>
    <xdr:sp macro="" textlink="">
      <xdr:nvSpPr>
        <xdr:cNvPr id="533" name="楕円 532"/>
        <xdr:cNvSpPr/>
      </xdr:nvSpPr>
      <xdr:spPr>
        <a:xfrm>
          <a:off x="162687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34851</xdr:rowOff>
    </xdr:from>
    <xdr:ext cx="405111" cy="259045"/>
    <xdr:sp macro="" textlink="">
      <xdr:nvSpPr>
        <xdr:cNvPr id="534" name="【認定こども園・幼稚園・保育所】&#10;有形固定資産減価償却率該当値テキスト"/>
        <xdr:cNvSpPr txBox="1"/>
      </xdr:nvSpPr>
      <xdr:spPr>
        <a:xfrm>
          <a:off x="16357600"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31931</xdr:rowOff>
    </xdr:from>
    <xdr:to>
      <xdr:col>81</xdr:col>
      <xdr:colOff>101600</xdr:colOff>
      <xdr:row>40</xdr:row>
      <xdr:rowOff>133531</xdr:rowOff>
    </xdr:to>
    <xdr:sp macro="" textlink="">
      <xdr:nvSpPr>
        <xdr:cNvPr id="535" name="楕円 534"/>
        <xdr:cNvSpPr/>
      </xdr:nvSpPr>
      <xdr:spPr>
        <a:xfrm>
          <a:off x="15430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82731</xdr:rowOff>
    </xdr:from>
    <xdr:to>
      <xdr:col>85</xdr:col>
      <xdr:colOff>127000</xdr:colOff>
      <xdr:row>40</xdr:row>
      <xdr:rowOff>107224</xdr:rowOff>
    </xdr:to>
    <xdr:cxnSp macro="">
      <xdr:nvCxnSpPr>
        <xdr:cNvPr id="536" name="直線コネクタ 535"/>
        <xdr:cNvCxnSpPr/>
      </xdr:nvCxnSpPr>
      <xdr:spPr>
        <a:xfrm>
          <a:off x="15481300" y="694073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35197</xdr:rowOff>
    </xdr:from>
    <xdr:to>
      <xdr:col>76</xdr:col>
      <xdr:colOff>165100</xdr:colOff>
      <xdr:row>40</xdr:row>
      <xdr:rowOff>136797</xdr:rowOff>
    </xdr:to>
    <xdr:sp macro="" textlink="">
      <xdr:nvSpPr>
        <xdr:cNvPr id="537" name="楕円 536"/>
        <xdr:cNvSpPr/>
      </xdr:nvSpPr>
      <xdr:spPr>
        <a:xfrm>
          <a:off x="14541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82731</xdr:rowOff>
    </xdr:from>
    <xdr:to>
      <xdr:col>81</xdr:col>
      <xdr:colOff>50800</xdr:colOff>
      <xdr:row>40</xdr:row>
      <xdr:rowOff>85997</xdr:rowOff>
    </xdr:to>
    <xdr:cxnSp macro="">
      <xdr:nvCxnSpPr>
        <xdr:cNvPr id="538" name="直線コネクタ 537"/>
        <xdr:cNvCxnSpPr/>
      </xdr:nvCxnSpPr>
      <xdr:spPr>
        <a:xfrm flipV="1">
          <a:off x="14592300" y="69407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10704</xdr:rowOff>
    </xdr:from>
    <xdr:to>
      <xdr:col>72</xdr:col>
      <xdr:colOff>38100</xdr:colOff>
      <xdr:row>40</xdr:row>
      <xdr:rowOff>112304</xdr:rowOff>
    </xdr:to>
    <xdr:sp macro="" textlink="">
      <xdr:nvSpPr>
        <xdr:cNvPr id="539" name="楕円 538"/>
        <xdr:cNvSpPr/>
      </xdr:nvSpPr>
      <xdr:spPr>
        <a:xfrm>
          <a:off x="13652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61504</xdr:rowOff>
    </xdr:from>
    <xdr:to>
      <xdr:col>76</xdr:col>
      <xdr:colOff>114300</xdr:colOff>
      <xdr:row>40</xdr:row>
      <xdr:rowOff>85997</xdr:rowOff>
    </xdr:to>
    <xdr:cxnSp macro="">
      <xdr:nvCxnSpPr>
        <xdr:cNvPr id="540" name="直線コネクタ 539"/>
        <xdr:cNvCxnSpPr/>
      </xdr:nvCxnSpPr>
      <xdr:spPr>
        <a:xfrm>
          <a:off x="13703300" y="69195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146231</xdr:rowOff>
    </xdr:from>
    <xdr:to>
      <xdr:col>67</xdr:col>
      <xdr:colOff>101600</xdr:colOff>
      <xdr:row>40</xdr:row>
      <xdr:rowOff>76381</xdr:rowOff>
    </xdr:to>
    <xdr:sp macro="" textlink="">
      <xdr:nvSpPr>
        <xdr:cNvPr id="541" name="楕円 540"/>
        <xdr:cNvSpPr/>
      </xdr:nvSpPr>
      <xdr:spPr>
        <a:xfrm>
          <a:off x="12763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25581</xdr:rowOff>
    </xdr:from>
    <xdr:to>
      <xdr:col>71</xdr:col>
      <xdr:colOff>177800</xdr:colOff>
      <xdr:row>40</xdr:row>
      <xdr:rowOff>61504</xdr:rowOff>
    </xdr:to>
    <xdr:cxnSp macro="">
      <xdr:nvCxnSpPr>
        <xdr:cNvPr id="542" name="直線コネクタ 541"/>
        <xdr:cNvCxnSpPr/>
      </xdr:nvCxnSpPr>
      <xdr:spPr>
        <a:xfrm>
          <a:off x="12814300" y="68835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543" name="n_1ave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44" name="n_2aveValue【認定こども園・幼稚園・保育所】&#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545" name="n_3aveValue【認定こども園・幼稚園・保育所】&#10;有形固定資産減価償却率"/>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46"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124658</xdr:rowOff>
    </xdr:from>
    <xdr:ext cx="405111" cy="259045"/>
    <xdr:sp macro="" textlink="">
      <xdr:nvSpPr>
        <xdr:cNvPr id="547" name="n_1mainValue【認定こども園・幼稚園・保育所】&#10;有形固定資産減価償却率"/>
        <xdr:cNvSpPr txBox="1"/>
      </xdr:nvSpPr>
      <xdr:spPr>
        <a:xfrm>
          <a:off x="15266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127924</xdr:rowOff>
    </xdr:from>
    <xdr:ext cx="405111" cy="259045"/>
    <xdr:sp macro="" textlink="">
      <xdr:nvSpPr>
        <xdr:cNvPr id="548" name="n_2mainValue【認定こども園・幼稚園・保育所】&#10;有形固定資産減価償却率"/>
        <xdr:cNvSpPr txBox="1"/>
      </xdr:nvSpPr>
      <xdr:spPr>
        <a:xfrm>
          <a:off x="14389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103431</xdr:rowOff>
    </xdr:from>
    <xdr:ext cx="405111" cy="259045"/>
    <xdr:sp macro="" textlink="">
      <xdr:nvSpPr>
        <xdr:cNvPr id="549" name="n_3mainValue【認定こども園・幼稚園・保育所】&#10;有形固定資産減価償却率"/>
        <xdr:cNvSpPr txBox="1"/>
      </xdr:nvSpPr>
      <xdr:spPr>
        <a:xfrm>
          <a:off x="13500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67508</xdr:rowOff>
    </xdr:from>
    <xdr:ext cx="405111" cy="259045"/>
    <xdr:sp macro="" textlink="">
      <xdr:nvSpPr>
        <xdr:cNvPr id="550" name="n_4mainValue【認定こども園・幼稚園・保育所】&#10;有形固定資産減価償却率"/>
        <xdr:cNvSpPr txBox="1"/>
      </xdr:nvSpPr>
      <xdr:spPr>
        <a:xfrm>
          <a:off x="126117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72" name="直線コネクタ 571"/>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73"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74" name="直線コネクタ 573"/>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75"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76" name="直線コネクタ 575"/>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577" name="【認定こども園・幼稚園・保育所】&#10;一人当たり面積平均値テキスト"/>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78" name="フローチャート: 判断 577"/>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79" name="フローチャート: 判断 578"/>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80" name="フローチャート: 判断 579"/>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81" name="フローチャート: 判断 580"/>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82" name="フローチャート: 判断 581"/>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39574</xdr:rowOff>
    </xdr:from>
    <xdr:to>
      <xdr:col>116</xdr:col>
      <xdr:colOff>114300</xdr:colOff>
      <xdr:row>39</xdr:row>
      <xdr:rowOff>141174</xdr:rowOff>
    </xdr:to>
    <xdr:sp macro="" textlink="">
      <xdr:nvSpPr>
        <xdr:cNvPr id="588" name="楕円 587"/>
        <xdr:cNvSpPr/>
      </xdr:nvSpPr>
      <xdr:spPr>
        <a:xfrm>
          <a:off x="221107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62451</xdr:rowOff>
    </xdr:from>
    <xdr:ext cx="469744" cy="259045"/>
    <xdr:sp macro="" textlink="">
      <xdr:nvSpPr>
        <xdr:cNvPr id="589" name="【認定こども園・幼稚園・保育所】&#10;一人当たり面積該当値テキスト"/>
        <xdr:cNvSpPr txBox="1"/>
      </xdr:nvSpPr>
      <xdr:spPr>
        <a:xfrm>
          <a:off x="22199600" y="657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47803</xdr:rowOff>
    </xdr:from>
    <xdr:to>
      <xdr:col>112</xdr:col>
      <xdr:colOff>38100</xdr:colOff>
      <xdr:row>39</xdr:row>
      <xdr:rowOff>149403</xdr:rowOff>
    </xdr:to>
    <xdr:sp macro="" textlink="">
      <xdr:nvSpPr>
        <xdr:cNvPr id="590" name="楕円 589"/>
        <xdr:cNvSpPr/>
      </xdr:nvSpPr>
      <xdr:spPr>
        <a:xfrm>
          <a:off x="21272500" y="67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90374</xdr:rowOff>
    </xdr:from>
    <xdr:to>
      <xdr:col>116</xdr:col>
      <xdr:colOff>63500</xdr:colOff>
      <xdr:row>39</xdr:row>
      <xdr:rowOff>98603</xdr:rowOff>
    </xdr:to>
    <xdr:cxnSp macro="">
      <xdr:nvCxnSpPr>
        <xdr:cNvPr id="591" name="直線コネクタ 590"/>
        <xdr:cNvCxnSpPr/>
      </xdr:nvCxnSpPr>
      <xdr:spPr>
        <a:xfrm flipV="1">
          <a:off x="21323300" y="6776924"/>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63347</xdr:rowOff>
    </xdr:from>
    <xdr:to>
      <xdr:col>107</xdr:col>
      <xdr:colOff>101600</xdr:colOff>
      <xdr:row>39</xdr:row>
      <xdr:rowOff>164947</xdr:rowOff>
    </xdr:to>
    <xdr:sp macro="" textlink="">
      <xdr:nvSpPr>
        <xdr:cNvPr id="592" name="楕円 591"/>
        <xdr:cNvSpPr/>
      </xdr:nvSpPr>
      <xdr:spPr>
        <a:xfrm>
          <a:off x="20383500" y="67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98603</xdr:rowOff>
    </xdr:from>
    <xdr:to>
      <xdr:col>111</xdr:col>
      <xdr:colOff>177800</xdr:colOff>
      <xdr:row>39</xdr:row>
      <xdr:rowOff>114147</xdr:rowOff>
    </xdr:to>
    <xdr:cxnSp macro="">
      <xdr:nvCxnSpPr>
        <xdr:cNvPr id="593" name="直線コネクタ 592"/>
        <xdr:cNvCxnSpPr/>
      </xdr:nvCxnSpPr>
      <xdr:spPr>
        <a:xfrm flipV="1">
          <a:off x="20434300" y="678515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594" name="楕円 593"/>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114147</xdr:rowOff>
    </xdr:from>
    <xdr:to>
      <xdr:col>107</xdr:col>
      <xdr:colOff>50800</xdr:colOff>
      <xdr:row>39</xdr:row>
      <xdr:rowOff>124206</xdr:rowOff>
    </xdr:to>
    <xdr:cxnSp macro="">
      <xdr:nvCxnSpPr>
        <xdr:cNvPr id="595" name="直線コネクタ 594"/>
        <xdr:cNvCxnSpPr/>
      </xdr:nvCxnSpPr>
      <xdr:spPr>
        <a:xfrm flipV="1">
          <a:off x="19545300" y="680069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11684</xdr:rowOff>
    </xdr:from>
    <xdr:to>
      <xdr:col>98</xdr:col>
      <xdr:colOff>38100</xdr:colOff>
      <xdr:row>38</xdr:row>
      <xdr:rowOff>113284</xdr:rowOff>
    </xdr:to>
    <xdr:sp macro="" textlink="">
      <xdr:nvSpPr>
        <xdr:cNvPr id="596" name="楕円 595"/>
        <xdr:cNvSpPr/>
      </xdr:nvSpPr>
      <xdr:spPr>
        <a:xfrm>
          <a:off x="18605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62484</xdr:rowOff>
    </xdr:from>
    <xdr:to>
      <xdr:col>102</xdr:col>
      <xdr:colOff>114300</xdr:colOff>
      <xdr:row>39</xdr:row>
      <xdr:rowOff>124206</xdr:rowOff>
    </xdr:to>
    <xdr:cxnSp macro="">
      <xdr:nvCxnSpPr>
        <xdr:cNvPr id="597" name="直線コネクタ 596"/>
        <xdr:cNvCxnSpPr/>
      </xdr:nvCxnSpPr>
      <xdr:spPr>
        <a:xfrm>
          <a:off x="18656300" y="6577584"/>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598" name="n_1aveValue【認定こども園・幼稚園・保育所】&#10;一人当たり面積"/>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99"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600" name="n_3ave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601" name="n_4aveValue【認定こども園・幼稚園・保育所】&#10;一人当たり面積"/>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165930</xdr:rowOff>
    </xdr:from>
    <xdr:ext cx="469744" cy="259045"/>
    <xdr:sp macro="" textlink="">
      <xdr:nvSpPr>
        <xdr:cNvPr id="602" name="n_1mainValue【認定こども園・幼稚園・保育所】&#10;一人当たり面積"/>
        <xdr:cNvSpPr txBox="1"/>
      </xdr:nvSpPr>
      <xdr:spPr>
        <a:xfrm>
          <a:off x="210757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156074</xdr:rowOff>
    </xdr:from>
    <xdr:ext cx="469744" cy="259045"/>
    <xdr:sp macro="" textlink="">
      <xdr:nvSpPr>
        <xdr:cNvPr id="603" name="n_2mainValue【認定こども園・幼稚園・保育所】&#10;一人当たり面積"/>
        <xdr:cNvSpPr txBox="1"/>
      </xdr:nvSpPr>
      <xdr:spPr>
        <a:xfrm>
          <a:off x="20199427" y="684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166133</xdr:rowOff>
    </xdr:from>
    <xdr:ext cx="469744" cy="259045"/>
    <xdr:sp macro="" textlink="">
      <xdr:nvSpPr>
        <xdr:cNvPr id="604" name="n_3mainValue【認定こども園・幼稚園・保育所】&#10;一人当たり面積"/>
        <xdr:cNvSpPr txBox="1"/>
      </xdr:nvSpPr>
      <xdr:spPr>
        <a:xfrm>
          <a:off x="19310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129811</xdr:rowOff>
    </xdr:from>
    <xdr:ext cx="469744" cy="259045"/>
    <xdr:sp macro="" textlink="">
      <xdr:nvSpPr>
        <xdr:cNvPr id="605" name="n_4mainValue【認定こども園・幼稚園・保育所】&#10;一人当たり面積"/>
        <xdr:cNvSpPr txBox="1"/>
      </xdr:nvSpPr>
      <xdr:spPr>
        <a:xfrm>
          <a:off x="18421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631" name="直線コネクタ 630"/>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2"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3" name="直線コネクタ 63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34"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35" name="直線コネクタ 634"/>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636" name="【学校施設】&#10;有形固定資産減価償却率平均値テキスト"/>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37" name="フローチャート: 判断 636"/>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38" name="フローチャート: 判断 637"/>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39" name="フローチャート: 判断 638"/>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0" name="フローチャート: 判断 63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41" name="フローチャート: 判断 640"/>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xdr:rowOff>
    </xdr:from>
    <xdr:to>
      <xdr:col>85</xdr:col>
      <xdr:colOff>177800</xdr:colOff>
      <xdr:row>61</xdr:row>
      <xdr:rowOff>104684</xdr:rowOff>
    </xdr:to>
    <xdr:sp macro="" textlink="">
      <xdr:nvSpPr>
        <xdr:cNvPr id="647" name="楕円 646"/>
        <xdr:cNvSpPr/>
      </xdr:nvSpPr>
      <xdr:spPr>
        <a:xfrm>
          <a:off x="16268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152961</xdr:rowOff>
    </xdr:from>
    <xdr:ext cx="405111" cy="259045"/>
    <xdr:sp macro="" textlink="">
      <xdr:nvSpPr>
        <xdr:cNvPr id="648" name="【学校施設】&#10;有形固定資産減価償却率該当値テキスト"/>
        <xdr:cNvSpPr txBox="1"/>
      </xdr:nvSpPr>
      <xdr:spPr>
        <a:xfrm>
          <a:off x="16357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153307</xdr:rowOff>
    </xdr:from>
    <xdr:to>
      <xdr:col>81</xdr:col>
      <xdr:colOff>101600</xdr:colOff>
      <xdr:row>61</xdr:row>
      <xdr:rowOff>83457</xdr:rowOff>
    </xdr:to>
    <xdr:sp macro="" textlink="">
      <xdr:nvSpPr>
        <xdr:cNvPr id="649" name="楕円 648"/>
        <xdr:cNvSpPr/>
      </xdr:nvSpPr>
      <xdr:spPr>
        <a:xfrm>
          <a:off x="15430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32657</xdr:rowOff>
    </xdr:from>
    <xdr:to>
      <xdr:col>85</xdr:col>
      <xdr:colOff>127000</xdr:colOff>
      <xdr:row>61</xdr:row>
      <xdr:rowOff>53884</xdr:rowOff>
    </xdr:to>
    <xdr:cxnSp macro="">
      <xdr:nvCxnSpPr>
        <xdr:cNvPr id="650" name="直線コネクタ 649"/>
        <xdr:cNvCxnSpPr/>
      </xdr:nvCxnSpPr>
      <xdr:spPr>
        <a:xfrm>
          <a:off x="15481300" y="1049110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651" name="楕円 650"/>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32657</xdr:rowOff>
    </xdr:to>
    <xdr:cxnSp macro="">
      <xdr:nvCxnSpPr>
        <xdr:cNvPr id="652" name="直線コネクタ 651"/>
        <xdr:cNvCxnSpPr/>
      </xdr:nvCxnSpPr>
      <xdr:spPr>
        <a:xfrm>
          <a:off x="14592300" y="104470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168003</xdr:rowOff>
    </xdr:from>
    <xdr:to>
      <xdr:col>72</xdr:col>
      <xdr:colOff>38100</xdr:colOff>
      <xdr:row>60</xdr:row>
      <xdr:rowOff>98153</xdr:rowOff>
    </xdr:to>
    <xdr:sp macro="" textlink="">
      <xdr:nvSpPr>
        <xdr:cNvPr id="653" name="楕円 652"/>
        <xdr:cNvSpPr/>
      </xdr:nvSpPr>
      <xdr:spPr>
        <a:xfrm>
          <a:off x="13652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47353</xdr:rowOff>
    </xdr:from>
    <xdr:to>
      <xdr:col>76</xdr:col>
      <xdr:colOff>114300</xdr:colOff>
      <xdr:row>60</xdr:row>
      <xdr:rowOff>160020</xdr:rowOff>
    </xdr:to>
    <xdr:cxnSp macro="">
      <xdr:nvCxnSpPr>
        <xdr:cNvPr id="654" name="直線コネクタ 653"/>
        <xdr:cNvCxnSpPr/>
      </xdr:nvCxnSpPr>
      <xdr:spPr>
        <a:xfrm>
          <a:off x="13703300" y="10334353"/>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119017</xdr:rowOff>
    </xdr:from>
    <xdr:to>
      <xdr:col>67</xdr:col>
      <xdr:colOff>101600</xdr:colOff>
      <xdr:row>60</xdr:row>
      <xdr:rowOff>49167</xdr:rowOff>
    </xdr:to>
    <xdr:sp macro="" textlink="">
      <xdr:nvSpPr>
        <xdr:cNvPr id="655" name="楕円 654"/>
        <xdr:cNvSpPr/>
      </xdr:nvSpPr>
      <xdr:spPr>
        <a:xfrm>
          <a:off x="12763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169817</xdr:rowOff>
    </xdr:from>
    <xdr:to>
      <xdr:col>71</xdr:col>
      <xdr:colOff>177800</xdr:colOff>
      <xdr:row>60</xdr:row>
      <xdr:rowOff>47353</xdr:rowOff>
    </xdr:to>
    <xdr:cxnSp macro="">
      <xdr:nvCxnSpPr>
        <xdr:cNvPr id="656" name="直線コネクタ 655"/>
        <xdr:cNvCxnSpPr/>
      </xdr:nvCxnSpPr>
      <xdr:spPr>
        <a:xfrm>
          <a:off x="12814300" y="1028536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657"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658"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59"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660" name="n_4aveValue【学校施設】&#10;有形固定資産減価償却率"/>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74584</xdr:rowOff>
    </xdr:from>
    <xdr:ext cx="405111" cy="259045"/>
    <xdr:sp macro="" textlink="">
      <xdr:nvSpPr>
        <xdr:cNvPr id="661" name="n_1mainValue【学校施設】&#10;有形固定資産減価償却率"/>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662" name="n_2mainValue【学校施設】&#10;有形固定資産減価償却率"/>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114680</xdr:rowOff>
    </xdr:from>
    <xdr:ext cx="405111" cy="259045"/>
    <xdr:sp macro="" textlink="">
      <xdr:nvSpPr>
        <xdr:cNvPr id="663" name="n_3mainValue【学校施設】&#10;有形固定資産減価償却率"/>
        <xdr:cNvSpPr txBox="1"/>
      </xdr:nvSpPr>
      <xdr:spPr>
        <a:xfrm>
          <a:off x="13500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65694</xdr:rowOff>
    </xdr:from>
    <xdr:ext cx="405111" cy="259045"/>
    <xdr:sp macro="" textlink="">
      <xdr:nvSpPr>
        <xdr:cNvPr id="664" name="n_4mainValue【学校施設】&#10;有形固定資産減価償却率"/>
        <xdr:cNvSpPr txBox="1"/>
      </xdr:nvSpPr>
      <xdr:spPr>
        <a:xfrm>
          <a:off x="12611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78" name="テキスト ボックス 677"/>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80" name="テキスト ボックス 679"/>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82" name="テキスト ボックス 681"/>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84" name="テキスト ボックス 68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86" name="テキスト ボックス 68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90" name="直線コネクタ 689"/>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91"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92" name="直線コネクタ 691"/>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93"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94" name="直線コネクタ 693"/>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695"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96" name="フローチャート: 判断 695"/>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97" name="フローチャート: 判断 696"/>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98" name="フローチャート: 判断 697"/>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99" name="フローチャート: 判断 698"/>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700" name="フローチャート: 判断 699"/>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147331</xdr:rowOff>
    </xdr:from>
    <xdr:to>
      <xdr:col>116</xdr:col>
      <xdr:colOff>114300</xdr:colOff>
      <xdr:row>64</xdr:row>
      <xdr:rowOff>77481</xdr:rowOff>
    </xdr:to>
    <xdr:sp macro="" textlink="">
      <xdr:nvSpPr>
        <xdr:cNvPr id="706" name="楕円 705"/>
        <xdr:cNvSpPr/>
      </xdr:nvSpPr>
      <xdr:spPr>
        <a:xfrm>
          <a:off x="22110700" y="109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707" name="【学校施設】&#10;一人当たり面積該当値テキスト"/>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149519</xdr:rowOff>
    </xdr:from>
    <xdr:to>
      <xdr:col>112</xdr:col>
      <xdr:colOff>38100</xdr:colOff>
      <xdr:row>64</xdr:row>
      <xdr:rowOff>79669</xdr:rowOff>
    </xdr:to>
    <xdr:sp macro="" textlink="">
      <xdr:nvSpPr>
        <xdr:cNvPr id="708" name="楕円 707"/>
        <xdr:cNvSpPr/>
      </xdr:nvSpPr>
      <xdr:spPr>
        <a:xfrm>
          <a:off x="21272500" y="109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26681</xdr:rowOff>
    </xdr:from>
    <xdr:to>
      <xdr:col>116</xdr:col>
      <xdr:colOff>63500</xdr:colOff>
      <xdr:row>64</xdr:row>
      <xdr:rowOff>28869</xdr:rowOff>
    </xdr:to>
    <xdr:cxnSp macro="">
      <xdr:nvCxnSpPr>
        <xdr:cNvPr id="709" name="直線コネクタ 708"/>
        <xdr:cNvCxnSpPr/>
      </xdr:nvCxnSpPr>
      <xdr:spPr>
        <a:xfrm flipV="1">
          <a:off x="21323300" y="10999481"/>
          <a:ext cx="8382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152262</xdr:rowOff>
    </xdr:from>
    <xdr:to>
      <xdr:col>107</xdr:col>
      <xdr:colOff>101600</xdr:colOff>
      <xdr:row>64</xdr:row>
      <xdr:rowOff>82412</xdr:rowOff>
    </xdr:to>
    <xdr:sp macro="" textlink="">
      <xdr:nvSpPr>
        <xdr:cNvPr id="710" name="楕円 709"/>
        <xdr:cNvSpPr/>
      </xdr:nvSpPr>
      <xdr:spPr>
        <a:xfrm>
          <a:off x="20383500" y="109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28869</xdr:rowOff>
    </xdr:from>
    <xdr:to>
      <xdr:col>111</xdr:col>
      <xdr:colOff>177800</xdr:colOff>
      <xdr:row>64</xdr:row>
      <xdr:rowOff>31612</xdr:rowOff>
    </xdr:to>
    <xdr:cxnSp macro="">
      <xdr:nvCxnSpPr>
        <xdr:cNvPr id="711" name="直線コネクタ 710"/>
        <xdr:cNvCxnSpPr/>
      </xdr:nvCxnSpPr>
      <xdr:spPr>
        <a:xfrm flipV="1">
          <a:off x="20434300" y="1100166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12522</xdr:rowOff>
    </xdr:from>
    <xdr:to>
      <xdr:col>102</xdr:col>
      <xdr:colOff>165100</xdr:colOff>
      <xdr:row>64</xdr:row>
      <xdr:rowOff>114122</xdr:rowOff>
    </xdr:to>
    <xdr:sp macro="" textlink="">
      <xdr:nvSpPr>
        <xdr:cNvPr id="712" name="楕円 711"/>
        <xdr:cNvSpPr/>
      </xdr:nvSpPr>
      <xdr:spPr>
        <a:xfrm>
          <a:off x="19494500" y="1098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31612</xdr:rowOff>
    </xdr:from>
    <xdr:to>
      <xdr:col>107</xdr:col>
      <xdr:colOff>50800</xdr:colOff>
      <xdr:row>64</xdr:row>
      <xdr:rowOff>63322</xdr:rowOff>
    </xdr:to>
    <xdr:cxnSp macro="">
      <xdr:nvCxnSpPr>
        <xdr:cNvPr id="713" name="直線コネクタ 712"/>
        <xdr:cNvCxnSpPr/>
      </xdr:nvCxnSpPr>
      <xdr:spPr>
        <a:xfrm flipV="1">
          <a:off x="19545300" y="11004412"/>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151478</xdr:rowOff>
    </xdr:from>
    <xdr:to>
      <xdr:col>98</xdr:col>
      <xdr:colOff>38100</xdr:colOff>
      <xdr:row>64</xdr:row>
      <xdr:rowOff>81628</xdr:rowOff>
    </xdr:to>
    <xdr:sp macro="" textlink="">
      <xdr:nvSpPr>
        <xdr:cNvPr id="714" name="楕円 713"/>
        <xdr:cNvSpPr/>
      </xdr:nvSpPr>
      <xdr:spPr>
        <a:xfrm>
          <a:off x="18605500" y="1095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30828</xdr:rowOff>
    </xdr:from>
    <xdr:to>
      <xdr:col>102</xdr:col>
      <xdr:colOff>114300</xdr:colOff>
      <xdr:row>64</xdr:row>
      <xdr:rowOff>63322</xdr:rowOff>
    </xdr:to>
    <xdr:cxnSp macro="">
      <xdr:nvCxnSpPr>
        <xdr:cNvPr id="715" name="直線コネクタ 714"/>
        <xdr:cNvCxnSpPr/>
      </xdr:nvCxnSpPr>
      <xdr:spPr>
        <a:xfrm>
          <a:off x="18656300" y="11003628"/>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716"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717"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718"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719"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70796</xdr:rowOff>
    </xdr:from>
    <xdr:ext cx="469744" cy="259045"/>
    <xdr:sp macro="" textlink="">
      <xdr:nvSpPr>
        <xdr:cNvPr id="720" name="n_1mainValue【学校施設】&#10;一人当たり面積"/>
        <xdr:cNvSpPr txBox="1"/>
      </xdr:nvSpPr>
      <xdr:spPr>
        <a:xfrm>
          <a:off x="21075727" y="1104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73539</xdr:rowOff>
    </xdr:from>
    <xdr:ext cx="469744" cy="259045"/>
    <xdr:sp macro="" textlink="">
      <xdr:nvSpPr>
        <xdr:cNvPr id="721" name="n_2mainValue【学校施設】&#10;一人当たり面積"/>
        <xdr:cNvSpPr txBox="1"/>
      </xdr:nvSpPr>
      <xdr:spPr>
        <a:xfrm>
          <a:off x="20199427" y="1104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105249</xdr:rowOff>
    </xdr:from>
    <xdr:ext cx="469744" cy="259045"/>
    <xdr:sp macro="" textlink="">
      <xdr:nvSpPr>
        <xdr:cNvPr id="722" name="n_3mainValue【学校施設】&#10;一人当たり面積"/>
        <xdr:cNvSpPr txBox="1"/>
      </xdr:nvSpPr>
      <xdr:spPr>
        <a:xfrm>
          <a:off x="19310427" y="1107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72755</xdr:rowOff>
    </xdr:from>
    <xdr:ext cx="469744" cy="259045"/>
    <xdr:sp macro="" textlink="">
      <xdr:nvSpPr>
        <xdr:cNvPr id="723" name="n_4mainValue【学校施設】&#10;一人当たり面積"/>
        <xdr:cNvSpPr txBox="1"/>
      </xdr:nvSpPr>
      <xdr:spPr>
        <a:xfrm>
          <a:off x="18421427" y="1104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65" name="直線コネクタ 764"/>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68" name="【公民館】&#10;有形固定資産減価償却率最大値テキスト"/>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69" name="直線コネクタ 768"/>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770" name="【公民館】&#10;有形固定資産減価償却率平均値テキスト"/>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71" name="フローチャート: 判断 770"/>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72" name="フローチャート: 判断 771"/>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73" name="フローチャート: 判断 772"/>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4" name="フローチャート: 判断 773"/>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75" name="フローチャート: 判断 774"/>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95613</xdr:rowOff>
    </xdr:from>
    <xdr:to>
      <xdr:col>85</xdr:col>
      <xdr:colOff>177800</xdr:colOff>
      <xdr:row>107</xdr:row>
      <xdr:rowOff>25763</xdr:rowOff>
    </xdr:to>
    <xdr:sp macro="" textlink="">
      <xdr:nvSpPr>
        <xdr:cNvPr id="781" name="楕円 780"/>
        <xdr:cNvSpPr/>
      </xdr:nvSpPr>
      <xdr:spPr>
        <a:xfrm>
          <a:off x="162687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74040</xdr:rowOff>
    </xdr:from>
    <xdr:ext cx="405111" cy="259045"/>
    <xdr:sp macro="" textlink="">
      <xdr:nvSpPr>
        <xdr:cNvPr id="782" name="【公民館】&#10;有形固定資産減価償却率該当値テキスト"/>
        <xdr:cNvSpPr txBox="1"/>
      </xdr:nvSpPr>
      <xdr:spPr>
        <a:xfrm>
          <a:off x="16357600"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76019</xdr:rowOff>
    </xdr:from>
    <xdr:to>
      <xdr:col>81</xdr:col>
      <xdr:colOff>101600</xdr:colOff>
      <xdr:row>107</xdr:row>
      <xdr:rowOff>6169</xdr:rowOff>
    </xdr:to>
    <xdr:sp macro="" textlink="">
      <xdr:nvSpPr>
        <xdr:cNvPr id="783" name="楕円 782"/>
        <xdr:cNvSpPr/>
      </xdr:nvSpPr>
      <xdr:spPr>
        <a:xfrm>
          <a:off x="15430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126819</xdr:rowOff>
    </xdr:from>
    <xdr:to>
      <xdr:col>85</xdr:col>
      <xdr:colOff>127000</xdr:colOff>
      <xdr:row>106</xdr:row>
      <xdr:rowOff>146413</xdr:rowOff>
    </xdr:to>
    <xdr:cxnSp macro="">
      <xdr:nvCxnSpPr>
        <xdr:cNvPr id="784" name="直線コネクタ 783"/>
        <xdr:cNvCxnSpPr/>
      </xdr:nvCxnSpPr>
      <xdr:spPr>
        <a:xfrm>
          <a:off x="15481300" y="1830051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144599</xdr:rowOff>
    </xdr:from>
    <xdr:to>
      <xdr:col>76</xdr:col>
      <xdr:colOff>165100</xdr:colOff>
      <xdr:row>109</xdr:row>
      <xdr:rowOff>74749</xdr:rowOff>
    </xdr:to>
    <xdr:sp macro="" textlink="">
      <xdr:nvSpPr>
        <xdr:cNvPr id="785" name="楕円 784"/>
        <xdr:cNvSpPr/>
      </xdr:nvSpPr>
      <xdr:spPr>
        <a:xfrm>
          <a:off x="145415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126819</xdr:rowOff>
    </xdr:from>
    <xdr:to>
      <xdr:col>81</xdr:col>
      <xdr:colOff>50800</xdr:colOff>
      <xdr:row>109</xdr:row>
      <xdr:rowOff>23949</xdr:rowOff>
    </xdr:to>
    <xdr:cxnSp macro="">
      <xdr:nvCxnSpPr>
        <xdr:cNvPr id="786" name="直線コネクタ 785"/>
        <xdr:cNvCxnSpPr/>
      </xdr:nvCxnSpPr>
      <xdr:spPr>
        <a:xfrm flipV="1">
          <a:off x="14592300" y="18300519"/>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87" name="楕円 786"/>
        <xdr:cNvSpPr/>
      </xdr:nvSpPr>
      <xdr:spPr>
        <a:xfrm>
          <a:off x="1365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58238</xdr:rowOff>
    </xdr:from>
    <xdr:to>
      <xdr:col>76</xdr:col>
      <xdr:colOff>114300</xdr:colOff>
      <xdr:row>109</xdr:row>
      <xdr:rowOff>23949</xdr:rowOff>
    </xdr:to>
    <xdr:cxnSp macro="">
      <xdr:nvCxnSpPr>
        <xdr:cNvPr id="788" name="直線コネクタ 787"/>
        <xdr:cNvCxnSpPr/>
      </xdr:nvCxnSpPr>
      <xdr:spPr>
        <a:xfrm>
          <a:off x="13703300" y="18060488"/>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115207</xdr:rowOff>
    </xdr:from>
    <xdr:to>
      <xdr:col>67</xdr:col>
      <xdr:colOff>101600</xdr:colOff>
      <xdr:row>109</xdr:row>
      <xdr:rowOff>45357</xdr:rowOff>
    </xdr:to>
    <xdr:sp macro="" textlink="">
      <xdr:nvSpPr>
        <xdr:cNvPr id="789" name="楕円 788"/>
        <xdr:cNvSpPr/>
      </xdr:nvSpPr>
      <xdr:spPr>
        <a:xfrm>
          <a:off x="12763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58238</xdr:rowOff>
    </xdr:from>
    <xdr:to>
      <xdr:col>71</xdr:col>
      <xdr:colOff>177800</xdr:colOff>
      <xdr:row>108</xdr:row>
      <xdr:rowOff>166007</xdr:rowOff>
    </xdr:to>
    <xdr:cxnSp macro="">
      <xdr:nvCxnSpPr>
        <xdr:cNvPr id="790" name="直線コネクタ 789"/>
        <xdr:cNvCxnSpPr/>
      </xdr:nvCxnSpPr>
      <xdr:spPr>
        <a:xfrm flipV="1">
          <a:off x="12814300" y="18060488"/>
          <a:ext cx="889000" cy="6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91" name="n_1aveValue【公民館】&#10;有形固定資産減価償却率"/>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92" name="n_2aveValue【公民館】&#10;有形固定資産減価償却率"/>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93" name="n_3aveValue【公民館】&#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94" name="n_4aveValue【公民館】&#10;有形固定資産減価償却率"/>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168746</xdr:rowOff>
    </xdr:from>
    <xdr:ext cx="405111" cy="259045"/>
    <xdr:sp macro="" textlink="">
      <xdr:nvSpPr>
        <xdr:cNvPr id="795" name="n_1mainValue【公民館】&#10;有形固定資産減価償却率"/>
        <xdr:cNvSpPr txBox="1"/>
      </xdr:nvSpPr>
      <xdr:spPr>
        <a:xfrm>
          <a:off x="152660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65876</xdr:rowOff>
    </xdr:from>
    <xdr:ext cx="405111" cy="259045"/>
    <xdr:sp macro="" textlink="">
      <xdr:nvSpPr>
        <xdr:cNvPr id="796" name="n_2mainValue【公民館】&#10;有形固定資産減価償却率"/>
        <xdr:cNvSpPr txBox="1"/>
      </xdr:nvSpPr>
      <xdr:spPr>
        <a:xfrm>
          <a:off x="14389744" y="187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97" name="n_3mainValue【公民館】&#10;有形固定資産減価償却率"/>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36484</xdr:rowOff>
    </xdr:from>
    <xdr:ext cx="405111" cy="259045"/>
    <xdr:sp macro="" textlink="">
      <xdr:nvSpPr>
        <xdr:cNvPr id="798" name="n_4mainValue【公民館】&#10;有形固定資産減価償却率"/>
        <xdr:cNvSpPr txBox="1"/>
      </xdr:nvSpPr>
      <xdr:spPr>
        <a:xfrm>
          <a:off x="12611744" y="187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4" name="テキスト ボックス 81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6" name="テキスト ボックス 81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8" name="テキスト ボックス 81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0" name="テキスト ボックス 81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822" name="直線コネクタ 821"/>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823" name="【公民館】&#10;一人当たり面積最小値テキスト"/>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824" name="直線コネクタ 823"/>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825" name="【公民館】&#10;一人当たり面積最大値テキスト"/>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826" name="直線コネクタ 825"/>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827" name="【公民館】&#10;一人当たり面積平均値テキスト"/>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828" name="フローチャート: 判断 827"/>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829" name="フローチャート: 判断 828"/>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830" name="フローチャート: 判断 829"/>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831" name="フローチャート: 判断 830"/>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832" name="フローチャート: 判断 831"/>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71120</xdr:rowOff>
    </xdr:from>
    <xdr:to>
      <xdr:col>116</xdr:col>
      <xdr:colOff>114300</xdr:colOff>
      <xdr:row>109</xdr:row>
      <xdr:rowOff>1270</xdr:rowOff>
    </xdr:to>
    <xdr:sp macro="" textlink="">
      <xdr:nvSpPr>
        <xdr:cNvPr id="838" name="楕円 837"/>
        <xdr:cNvSpPr/>
      </xdr:nvSpPr>
      <xdr:spPr>
        <a:xfrm>
          <a:off x="22110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839" name="【公民館】&#10;一人当たり面積該当値テキスト"/>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71806</xdr:rowOff>
    </xdr:from>
    <xdr:to>
      <xdr:col>112</xdr:col>
      <xdr:colOff>38100</xdr:colOff>
      <xdr:row>109</xdr:row>
      <xdr:rowOff>1956</xdr:rowOff>
    </xdr:to>
    <xdr:sp macro="" textlink="">
      <xdr:nvSpPr>
        <xdr:cNvPr id="840" name="楕円 839"/>
        <xdr:cNvSpPr/>
      </xdr:nvSpPr>
      <xdr:spPr>
        <a:xfrm>
          <a:off x="21272500" y="185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121920</xdr:rowOff>
    </xdr:from>
    <xdr:to>
      <xdr:col>116</xdr:col>
      <xdr:colOff>63500</xdr:colOff>
      <xdr:row>108</xdr:row>
      <xdr:rowOff>122606</xdr:rowOff>
    </xdr:to>
    <xdr:cxnSp macro="">
      <xdr:nvCxnSpPr>
        <xdr:cNvPr id="841" name="直線コネクタ 840"/>
        <xdr:cNvCxnSpPr/>
      </xdr:nvCxnSpPr>
      <xdr:spPr>
        <a:xfrm flipV="1">
          <a:off x="21323300" y="1863852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79121</xdr:rowOff>
    </xdr:from>
    <xdr:to>
      <xdr:col>107</xdr:col>
      <xdr:colOff>101600</xdr:colOff>
      <xdr:row>109</xdr:row>
      <xdr:rowOff>9271</xdr:rowOff>
    </xdr:to>
    <xdr:sp macro="" textlink="">
      <xdr:nvSpPr>
        <xdr:cNvPr id="842" name="楕円 841"/>
        <xdr:cNvSpPr/>
      </xdr:nvSpPr>
      <xdr:spPr>
        <a:xfrm>
          <a:off x="20383500" y="185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122606</xdr:rowOff>
    </xdr:from>
    <xdr:to>
      <xdr:col>111</xdr:col>
      <xdr:colOff>177800</xdr:colOff>
      <xdr:row>108</xdr:row>
      <xdr:rowOff>129921</xdr:rowOff>
    </xdr:to>
    <xdr:cxnSp macro="">
      <xdr:nvCxnSpPr>
        <xdr:cNvPr id="843" name="直線コネクタ 842"/>
        <xdr:cNvCxnSpPr/>
      </xdr:nvCxnSpPr>
      <xdr:spPr>
        <a:xfrm flipV="1">
          <a:off x="20434300" y="1863920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43611</xdr:rowOff>
    </xdr:from>
    <xdr:to>
      <xdr:col>102</xdr:col>
      <xdr:colOff>165100</xdr:colOff>
      <xdr:row>108</xdr:row>
      <xdr:rowOff>145211</xdr:rowOff>
    </xdr:to>
    <xdr:sp macro="" textlink="">
      <xdr:nvSpPr>
        <xdr:cNvPr id="844" name="楕円 843"/>
        <xdr:cNvSpPr/>
      </xdr:nvSpPr>
      <xdr:spPr>
        <a:xfrm>
          <a:off x="19494500" y="185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94411</xdr:rowOff>
    </xdr:from>
    <xdr:to>
      <xdr:col>107</xdr:col>
      <xdr:colOff>50800</xdr:colOff>
      <xdr:row>108</xdr:row>
      <xdr:rowOff>129921</xdr:rowOff>
    </xdr:to>
    <xdr:cxnSp macro="">
      <xdr:nvCxnSpPr>
        <xdr:cNvPr id="845" name="直線コネクタ 844"/>
        <xdr:cNvCxnSpPr/>
      </xdr:nvCxnSpPr>
      <xdr:spPr>
        <a:xfrm>
          <a:off x="19545300" y="18611011"/>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80263</xdr:rowOff>
    </xdr:from>
    <xdr:to>
      <xdr:col>98</xdr:col>
      <xdr:colOff>38100</xdr:colOff>
      <xdr:row>109</xdr:row>
      <xdr:rowOff>10413</xdr:rowOff>
    </xdr:to>
    <xdr:sp macro="" textlink="">
      <xdr:nvSpPr>
        <xdr:cNvPr id="846" name="楕円 845"/>
        <xdr:cNvSpPr/>
      </xdr:nvSpPr>
      <xdr:spPr>
        <a:xfrm>
          <a:off x="186055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94411</xdr:rowOff>
    </xdr:from>
    <xdr:to>
      <xdr:col>102</xdr:col>
      <xdr:colOff>114300</xdr:colOff>
      <xdr:row>108</xdr:row>
      <xdr:rowOff>131063</xdr:rowOff>
    </xdr:to>
    <xdr:cxnSp macro="">
      <xdr:nvCxnSpPr>
        <xdr:cNvPr id="847" name="直線コネクタ 846"/>
        <xdr:cNvCxnSpPr/>
      </xdr:nvCxnSpPr>
      <xdr:spPr>
        <a:xfrm flipV="1">
          <a:off x="18656300" y="18611011"/>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848" name="n_1aveValue【公民館】&#10;一人当たり面積"/>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49" name="n_2aveValue【公民館】&#10;一人当たり面積"/>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850" name="n_3aveValue【公民館】&#10;一人当たり面積"/>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851" name="n_4aveValue【公民館】&#10;一人当たり面積"/>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164533</xdr:rowOff>
    </xdr:from>
    <xdr:ext cx="469744" cy="259045"/>
    <xdr:sp macro="" textlink="">
      <xdr:nvSpPr>
        <xdr:cNvPr id="852" name="n_1mainValue【公民館】&#10;一人当たり面積"/>
        <xdr:cNvSpPr txBox="1"/>
      </xdr:nvSpPr>
      <xdr:spPr>
        <a:xfrm>
          <a:off x="21075727" y="186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398</xdr:rowOff>
    </xdr:from>
    <xdr:ext cx="469744" cy="259045"/>
    <xdr:sp macro="" textlink="">
      <xdr:nvSpPr>
        <xdr:cNvPr id="853" name="n_2mainValue【公民館】&#10;一人当たり面積"/>
        <xdr:cNvSpPr txBox="1"/>
      </xdr:nvSpPr>
      <xdr:spPr>
        <a:xfrm>
          <a:off x="20199427" y="186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136338</xdr:rowOff>
    </xdr:from>
    <xdr:ext cx="469744" cy="259045"/>
    <xdr:sp macro="" textlink="">
      <xdr:nvSpPr>
        <xdr:cNvPr id="854" name="n_3mainValue【公民館】&#10;一人当たり面積"/>
        <xdr:cNvSpPr txBox="1"/>
      </xdr:nvSpPr>
      <xdr:spPr>
        <a:xfrm>
          <a:off x="19310427" y="1865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1540</xdr:rowOff>
    </xdr:from>
    <xdr:ext cx="469744" cy="259045"/>
    <xdr:sp macro="" textlink="">
      <xdr:nvSpPr>
        <xdr:cNvPr id="855" name="n_4mainValue【公民館】&#10;一人当たり面積"/>
        <xdr:cNvSpPr txBox="1"/>
      </xdr:nvSpPr>
      <xdr:spPr>
        <a:xfrm>
          <a:off x="18421427" y="186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・公営住宅・公民館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が類似団体と比較して高く、橋りょう・トンネルが低くなっている。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高い要因は、本村にある幼稚園・保育所において、建築からの経過年数が耐用年数を上回っているためである。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橋りょう・トンネルの低い要因は、平成２５年度～２７年度において、姫島全土の橋りょう・トンネルを長寿命化計画に基づき、補修工事を実施したためである。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今後は施設の現況等を確認し、令和元年度に策定した個別施設計画を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公共施設等総合管理計画に盛り込み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、適切に施設を管理していく。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1,991
1,989
6.99
2,808,320
2,568,391
234,547
1,301,959
2,147,799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xdr:rowOff>
    </xdr:from>
    <xdr:to>
      <xdr:col>15</xdr:col>
      <xdr:colOff>101600</xdr:colOff>
      <xdr:row>60</xdr:row>
      <xdr:rowOff>107950</xdr:rowOff>
    </xdr:to>
    <xdr:sp macro="" textlink="">
      <xdr:nvSpPr>
        <xdr:cNvPr id="90" name="楕円 89"/>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19413</xdr:rowOff>
    </xdr:from>
    <xdr:to>
      <xdr:col>6</xdr:col>
      <xdr:colOff>38100</xdr:colOff>
      <xdr:row>62</xdr:row>
      <xdr:rowOff>121013</xdr:rowOff>
    </xdr:to>
    <xdr:sp macro="" textlink="">
      <xdr:nvSpPr>
        <xdr:cNvPr id="91" name="楕円 90"/>
        <xdr:cNvSpPr/>
      </xdr:nvSpPr>
      <xdr:spPr>
        <a:xfrm>
          <a:off x="1079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39568</xdr:rowOff>
    </xdr:from>
    <xdr:ext cx="405111" cy="259045"/>
    <xdr:sp macro="" textlink="">
      <xdr:nvSpPr>
        <xdr:cNvPr id="92"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93" name="n_2aveValue【体育館・プール】&#10;有形固定資産減価償却率"/>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94"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95"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96" name="n_2mainValue【体育館・プー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112140</xdr:rowOff>
    </xdr:from>
    <xdr:ext cx="405111" cy="259045"/>
    <xdr:sp macro="" textlink="">
      <xdr:nvSpPr>
        <xdr:cNvPr id="97" name="n_4mainValue【体育館・プール】&#10;有形固定資産減価償却率"/>
        <xdr:cNvSpPr txBox="1"/>
      </xdr:nvSpPr>
      <xdr:spPr>
        <a:xfrm>
          <a:off x="927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23" name="直線コネクタ 122"/>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24"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25" name="直線コネクタ 124"/>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26"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27" name="直線コネクタ 126"/>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28"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29" name="フローチャート: 判断 128"/>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0" name="フローチャート: 判断 129"/>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1" name="フローチャート: 判断 130"/>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2" name="フローチャート: 判断 131"/>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33" name="フローチャート: 判断 132"/>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63990</xdr:rowOff>
    </xdr:from>
    <xdr:to>
      <xdr:col>36</xdr:col>
      <xdr:colOff>165100</xdr:colOff>
      <xdr:row>63</xdr:row>
      <xdr:rowOff>165590</xdr:rowOff>
    </xdr:to>
    <xdr:sp macro="" textlink="">
      <xdr:nvSpPr>
        <xdr:cNvPr id="139" name="楕円 138"/>
        <xdr:cNvSpPr/>
      </xdr:nvSpPr>
      <xdr:spPr>
        <a:xfrm>
          <a:off x="6921500" y="108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26832</xdr:rowOff>
    </xdr:from>
    <xdr:ext cx="469744" cy="259045"/>
    <xdr:sp macro="" textlink="">
      <xdr:nvSpPr>
        <xdr:cNvPr id="140" name="n_1aveValue【体育館・プール】&#10;一人当たり面積"/>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41"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42"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143" name="n_4aveValue【体育館・プール】&#10;一人当たり面積"/>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10667</xdr:rowOff>
    </xdr:from>
    <xdr:ext cx="469744" cy="259045"/>
    <xdr:sp macro="" textlink="">
      <xdr:nvSpPr>
        <xdr:cNvPr id="144" name="n_4mainValue【体育館・プール】&#10;一人当たり面積"/>
        <xdr:cNvSpPr txBox="1"/>
      </xdr:nvSpPr>
      <xdr:spPr>
        <a:xfrm>
          <a:off x="6737427" y="1064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5" name="テキスト ボックス 1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6" name="直線コネクタ 1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7" name="テキスト ボックス 15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8" name="直線コネクタ 1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9" name="テキスト ボックス 1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0" name="直線コネクタ 1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1" name="テキスト ボックス 1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2" name="直線コネクタ 1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3" name="テキスト ボックス 1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4" name="直線コネクタ 1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5" name="テキスト ボックス 16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7" name="テキスト ボックス 16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69" name="直線コネクタ 168"/>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1" name="直線コネクタ 17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72" name="【福祉施設】&#10;有形固定資産減価償却率最大値テキスト"/>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73" name="直線コネクタ 172"/>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74" name="【福祉施設】&#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75" name="フローチャート: 判断 174"/>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76" name="フローチャート: 判断 175"/>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77" name="フローチャート: 判断 176"/>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78" name="フローチャート: 判断 177"/>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79" name="フローチャート: 判断 178"/>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0" name="テキスト ボックス 1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185" name="楕円 184"/>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102888</xdr:rowOff>
    </xdr:from>
    <xdr:ext cx="405111" cy="259045"/>
    <xdr:sp macro="" textlink="">
      <xdr:nvSpPr>
        <xdr:cNvPr id="186" name="【福祉施設】&#10;有形固定資産減価償却率該当値テキスト"/>
        <xdr:cNvSpPr txBox="1"/>
      </xdr:nvSpPr>
      <xdr:spPr>
        <a:xfrm>
          <a:off x="4673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92075</xdr:rowOff>
    </xdr:from>
    <xdr:to>
      <xdr:col>20</xdr:col>
      <xdr:colOff>38100</xdr:colOff>
      <xdr:row>83</xdr:row>
      <xdr:rowOff>22225</xdr:rowOff>
    </xdr:to>
    <xdr:sp macro="" textlink="">
      <xdr:nvSpPr>
        <xdr:cNvPr id="187" name="楕円 186"/>
        <xdr:cNvSpPr/>
      </xdr:nvSpPr>
      <xdr:spPr>
        <a:xfrm>
          <a:off x="3746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142875</xdr:rowOff>
    </xdr:from>
    <xdr:to>
      <xdr:col>24</xdr:col>
      <xdr:colOff>63500</xdr:colOff>
      <xdr:row>83</xdr:row>
      <xdr:rowOff>3811</xdr:rowOff>
    </xdr:to>
    <xdr:cxnSp macro="">
      <xdr:nvCxnSpPr>
        <xdr:cNvPr id="188" name="直線コネクタ 187"/>
        <xdr:cNvCxnSpPr/>
      </xdr:nvCxnSpPr>
      <xdr:spPr>
        <a:xfrm>
          <a:off x="3797300" y="142017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76836</xdr:rowOff>
    </xdr:from>
    <xdr:to>
      <xdr:col>15</xdr:col>
      <xdr:colOff>101600</xdr:colOff>
      <xdr:row>81</xdr:row>
      <xdr:rowOff>6986</xdr:rowOff>
    </xdr:to>
    <xdr:sp macro="" textlink="">
      <xdr:nvSpPr>
        <xdr:cNvPr id="189" name="楕円 188"/>
        <xdr:cNvSpPr/>
      </xdr:nvSpPr>
      <xdr:spPr>
        <a:xfrm>
          <a:off x="2857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127636</xdr:rowOff>
    </xdr:from>
    <xdr:to>
      <xdr:col>19</xdr:col>
      <xdr:colOff>177800</xdr:colOff>
      <xdr:row>82</xdr:row>
      <xdr:rowOff>142875</xdr:rowOff>
    </xdr:to>
    <xdr:cxnSp macro="">
      <xdr:nvCxnSpPr>
        <xdr:cNvPr id="190" name="直線コネクタ 189"/>
        <xdr:cNvCxnSpPr/>
      </xdr:nvCxnSpPr>
      <xdr:spPr>
        <a:xfrm>
          <a:off x="2908300" y="13843636"/>
          <a:ext cx="889000" cy="3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124461</xdr:rowOff>
    </xdr:from>
    <xdr:to>
      <xdr:col>6</xdr:col>
      <xdr:colOff>38100</xdr:colOff>
      <xdr:row>82</xdr:row>
      <xdr:rowOff>54611</xdr:rowOff>
    </xdr:to>
    <xdr:sp macro="" textlink="">
      <xdr:nvSpPr>
        <xdr:cNvPr id="191" name="楕円 190"/>
        <xdr:cNvSpPr/>
      </xdr:nvSpPr>
      <xdr:spPr>
        <a:xfrm>
          <a:off x="107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78757</xdr:rowOff>
    </xdr:from>
    <xdr:ext cx="405111" cy="259045"/>
    <xdr:sp macro="" textlink="">
      <xdr:nvSpPr>
        <xdr:cNvPr id="192"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193" name="n_2aveValue【福祉施設】&#10;有形固定資産減価償却率"/>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194" name="n_3aveValue【福祉施設】&#10;有形固定資産減価償却率"/>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95" name="n_4aveValue【福祉施設】&#10;有形固定資産減価償却率"/>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13352</xdr:rowOff>
    </xdr:from>
    <xdr:ext cx="405111" cy="259045"/>
    <xdr:sp macro="" textlink="">
      <xdr:nvSpPr>
        <xdr:cNvPr id="196" name="n_1main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169563</xdr:rowOff>
    </xdr:from>
    <xdr:ext cx="405111" cy="259045"/>
    <xdr:sp macro="" textlink="">
      <xdr:nvSpPr>
        <xdr:cNvPr id="197" name="n_2mainValue【福祉施設】&#10;有形固定資産減価償却率"/>
        <xdr:cNvSpPr txBox="1"/>
      </xdr:nvSpPr>
      <xdr:spPr>
        <a:xfrm>
          <a:off x="2705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45738</xdr:rowOff>
    </xdr:from>
    <xdr:ext cx="405111" cy="259045"/>
    <xdr:sp macro="" textlink="">
      <xdr:nvSpPr>
        <xdr:cNvPr id="198" name="n_4mainValue【福祉施設】&#10;有形固定資産減価償却率"/>
        <xdr:cNvSpPr txBox="1"/>
      </xdr:nvSpPr>
      <xdr:spPr>
        <a:xfrm>
          <a:off x="927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9" name="直線コネクタ 2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0" name="テキスト ボックス 2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1" name="直線コネクタ 2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2" name="テキスト ボックス 2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3" name="直線コネクタ 2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4" name="テキスト ボックス 2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5" name="直線コネクタ 2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6" name="テキスト ボックス 2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7" name="直線コネクタ 2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8" name="テキスト ボックス 2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9" name="直線コネクタ 2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0" name="テキスト ボックス 2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22" name="直線コネクタ 221"/>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23" name="【福祉施設】&#10;一人当たり面積最小値テキスト"/>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24" name="直線コネクタ 223"/>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25" name="【福祉施設】&#10;一人当たり面積最大値テキスト"/>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26" name="直線コネクタ 225"/>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27" name="【福祉施設】&#10;一人当たり面積平均値テキスト"/>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28" name="フローチャート: 判断 227"/>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29" name="フローチャート: 判断 228"/>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30" name="フローチャート: 判断 229"/>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31" name="フローチャート: 判断 230"/>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32" name="フローチャート: 判断 231"/>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3" name="テキスト ボックス 2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52451</xdr:rowOff>
    </xdr:from>
    <xdr:to>
      <xdr:col>55</xdr:col>
      <xdr:colOff>50800</xdr:colOff>
      <xdr:row>85</xdr:row>
      <xdr:rowOff>154051</xdr:rowOff>
    </xdr:to>
    <xdr:sp macro="" textlink="">
      <xdr:nvSpPr>
        <xdr:cNvPr id="238" name="楕円 237"/>
        <xdr:cNvSpPr/>
      </xdr:nvSpPr>
      <xdr:spPr>
        <a:xfrm>
          <a:off x="10426700" y="146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30878</xdr:rowOff>
    </xdr:from>
    <xdr:ext cx="469744" cy="259045"/>
    <xdr:sp macro="" textlink="">
      <xdr:nvSpPr>
        <xdr:cNvPr id="239" name="【福祉施設】&#10;一人当たり面積該当値テキスト"/>
        <xdr:cNvSpPr txBox="1"/>
      </xdr:nvSpPr>
      <xdr:spPr>
        <a:xfrm>
          <a:off x="10515600"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56262</xdr:rowOff>
    </xdr:from>
    <xdr:to>
      <xdr:col>50</xdr:col>
      <xdr:colOff>165100</xdr:colOff>
      <xdr:row>85</xdr:row>
      <xdr:rowOff>157862</xdr:rowOff>
    </xdr:to>
    <xdr:sp macro="" textlink="">
      <xdr:nvSpPr>
        <xdr:cNvPr id="240" name="楕円 239"/>
        <xdr:cNvSpPr/>
      </xdr:nvSpPr>
      <xdr:spPr>
        <a:xfrm>
          <a:off x="9588500" y="146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103251</xdr:rowOff>
    </xdr:from>
    <xdr:to>
      <xdr:col>55</xdr:col>
      <xdr:colOff>0</xdr:colOff>
      <xdr:row>85</xdr:row>
      <xdr:rowOff>107062</xdr:rowOff>
    </xdr:to>
    <xdr:cxnSp macro="">
      <xdr:nvCxnSpPr>
        <xdr:cNvPr id="241" name="直線コネクタ 240"/>
        <xdr:cNvCxnSpPr/>
      </xdr:nvCxnSpPr>
      <xdr:spPr>
        <a:xfrm flipV="1">
          <a:off x="9639300" y="14676501"/>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xdr:rowOff>
    </xdr:from>
    <xdr:to>
      <xdr:col>46</xdr:col>
      <xdr:colOff>38100</xdr:colOff>
      <xdr:row>84</xdr:row>
      <xdr:rowOff>114046</xdr:rowOff>
    </xdr:to>
    <xdr:sp macro="" textlink="">
      <xdr:nvSpPr>
        <xdr:cNvPr id="242" name="楕円 241"/>
        <xdr:cNvSpPr/>
      </xdr:nvSpPr>
      <xdr:spPr>
        <a:xfrm>
          <a:off x="8699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63246</xdr:rowOff>
    </xdr:from>
    <xdr:to>
      <xdr:col>50</xdr:col>
      <xdr:colOff>114300</xdr:colOff>
      <xdr:row>85</xdr:row>
      <xdr:rowOff>107062</xdr:rowOff>
    </xdr:to>
    <xdr:cxnSp macro="">
      <xdr:nvCxnSpPr>
        <xdr:cNvPr id="243" name="直線コネクタ 242"/>
        <xdr:cNvCxnSpPr/>
      </xdr:nvCxnSpPr>
      <xdr:spPr>
        <a:xfrm>
          <a:off x="8750300" y="14465046"/>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32258</xdr:rowOff>
    </xdr:from>
    <xdr:to>
      <xdr:col>36</xdr:col>
      <xdr:colOff>165100</xdr:colOff>
      <xdr:row>79</xdr:row>
      <xdr:rowOff>133858</xdr:rowOff>
    </xdr:to>
    <xdr:sp macro="" textlink="">
      <xdr:nvSpPr>
        <xdr:cNvPr id="244" name="楕円 243"/>
        <xdr:cNvSpPr/>
      </xdr:nvSpPr>
      <xdr:spPr>
        <a:xfrm>
          <a:off x="6921500" y="135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163340</xdr:rowOff>
    </xdr:from>
    <xdr:ext cx="469744" cy="259045"/>
    <xdr:sp macro="" textlink="">
      <xdr:nvSpPr>
        <xdr:cNvPr id="245" name="n_1aveValue【福祉施設】&#10;一人当たり面積"/>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46" name="n_2aveValue【福祉施設】&#10;一人当たり面積"/>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47" name="n_3aveValue【福祉施設】&#10;一人当たり面積"/>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248" name="n_4aveValue【福祉施設】&#10;一人当たり面積"/>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148989</xdr:rowOff>
    </xdr:from>
    <xdr:ext cx="469744" cy="259045"/>
    <xdr:sp macro="" textlink="">
      <xdr:nvSpPr>
        <xdr:cNvPr id="249" name="n_1mainValue【福祉施設】&#10;一人当たり面積"/>
        <xdr:cNvSpPr txBox="1"/>
      </xdr:nvSpPr>
      <xdr:spPr>
        <a:xfrm>
          <a:off x="9391727" y="1472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130573</xdr:rowOff>
    </xdr:from>
    <xdr:ext cx="469744" cy="259045"/>
    <xdr:sp macro="" textlink="">
      <xdr:nvSpPr>
        <xdr:cNvPr id="250" name="n_2mainValue【福祉施設】&#10;一人当たり面積"/>
        <xdr:cNvSpPr txBox="1"/>
      </xdr:nvSpPr>
      <xdr:spPr>
        <a:xfrm>
          <a:off x="85154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150385</xdr:rowOff>
    </xdr:from>
    <xdr:ext cx="469744" cy="259045"/>
    <xdr:sp macro="" textlink="">
      <xdr:nvSpPr>
        <xdr:cNvPr id="251" name="n_4mainValue【福祉施設】&#10;一人当たり面積"/>
        <xdr:cNvSpPr txBox="1"/>
      </xdr:nvSpPr>
      <xdr:spPr>
        <a:xfrm>
          <a:off x="6737427" y="1335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0" name="テキスト ボックス 25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1" name="直線コネクタ 26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2" name="テキスト ボックス 26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63" name="直線コネクタ 26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64" name="テキスト ボックス 263"/>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65" name="直線コネクタ 26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66" name="テキスト ボックス 26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67" name="直線コネクタ 26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68" name="テキスト ボックス 26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69" name="直線コネクタ 26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70" name="テキスト ボックス 26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72" name="テキスト ボックス 27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274" name="直線コネクタ 273"/>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75"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76" name="直線コネクタ 275"/>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277" name="【市民会館】&#10;有形固定資産減価償却率最大値テキスト"/>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278" name="直線コネクタ 277"/>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279" name="【市民会館】&#10;有形固定資産減価償却率平均値テキスト"/>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280" name="フローチャート: 判断 279"/>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281" name="フローチャート: 判断 280"/>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282" name="フローチャート: 判断 281"/>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283" name="フローチャート: 判断 282"/>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284" name="フローチャート: 判断 283"/>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5" name="テキスト ボックス 2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6" name="テキスト ボックス 2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7" name="テキスト ボックス 2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8" name="テキスト ボックス 2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9" name="テキスト ボックス 2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290" name="楕円 289"/>
        <xdr:cNvSpPr/>
      </xdr:nvSpPr>
      <xdr:spPr>
        <a:xfrm>
          <a:off x="4584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3827</xdr:rowOff>
    </xdr:from>
    <xdr:ext cx="405111" cy="259045"/>
    <xdr:sp macro="" textlink="">
      <xdr:nvSpPr>
        <xdr:cNvPr id="291" name="【市民会館】&#10;有形固定資産減価償却率該当値テキスト"/>
        <xdr:cNvSpPr txBox="1"/>
      </xdr:nvSpPr>
      <xdr:spPr>
        <a:xfrm>
          <a:off x="4673600"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132842</xdr:rowOff>
    </xdr:from>
    <xdr:to>
      <xdr:col>20</xdr:col>
      <xdr:colOff>38100</xdr:colOff>
      <xdr:row>103</xdr:row>
      <xdr:rowOff>62992</xdr:rowOff>
    </xdr:to>
    <xdr:sp macro="" textlink="">
      <xdr:nvSpPr>
        <xdr:cNvPr id="292" name="楕円 291"/>
        <xdr:cNvSpPr/>
      </xdr:nvSpPr>
      <xdr:spPr>
        <a:xfrm>
          <a:off x="3746500" y="1762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12192</xdr:rowOff>
    </xdr:from>
    <xdr:to>
      <xdr:col>24</xdr:col>
      <xdr:colOff>63500</xdr:colOff>
      <xdr:row>103</xdr:row>
      <xdr:rowOff>76200</xdr:rowOff>
    </xdr:to>
    <xdr:cxnSp macro="">
      <xdr:nvCxnSpPr>
        <xdr:cNvPr id="293" name="直線コネクタ 292"/>
        <xdr:cNvCxnSpPr/>
      </xdr:nvCxnSpPr>
      <xdr:spPr>
        <a:xfrm>
          <a:off x="3797300" y="1767154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71120</xdr:rowOff>
    </xdr:from>
    <xdr:to>
      <xdr:col>15</xdr:col>
      <xdr:colOff>101600</xdr:colOff>
      <xdr:row>103</xdr:row>
      <xdr:rowOff>1270</xdr:rowOff>
    </xdr:to>
    <xdr:sp macro="" textlink="">
      <xdr:nvSpPr>
        <xdr:cNvPr id="294" name="楕円 293"/>
        <xdr:cNvSpPr/>
      </xdr:nvSpPr>
      <xdr:spPr>
        <a:xfrm>
          <a:off x="2857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121920</xdr:rowOff>
    </xdr:from>
    <xdr:to>
      <xdr:col>19</xdr:col>
      <xdr:colOff>177800</xdr:colOff>
      <xdr:row>103</xdr:row>
      <xdr:rowOff>12192</xdr:rowOff>
    </xdr:to>
    <xdr:cxnSp macro="">
      <xdr:nvCxnSpPr>
        <xdr:cNvPr id="295" name="直線コネクタ 294"/>
        <xdr:cNvCxnSpPr/>
      </xdr:nvCxnSpPr>
      <xdr:spPr>
        <a:xfrm>
          <a:off x="2908300" y="1760982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7113</xdr:rowOff>
    </xdr:from>
    <xdr:to>
      <xdr:col>6</xdr:col>
      <xdr:colOff>38100</xdr:colOff>
      <xdr:row>102</xdr:row>
      <xdr:rowOff>108713</xdr:rowOff>
    </xdr:to>
    <xdr:sp macro="" textlink="">
      <xdr:nvSpPr>
        <xdr:cNvPr id="296" name="楕円 295"/>
        <xdr:cNvSpPr/>
      </xdr:nvSpPr>
      <xdr:spPr>
        <a:xfrm>
          <a:off x="1079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33799</xdr:rowOff>
    </xdr:from>
    <xdr:ext cx="405111" cy="259045"/>
    <xdr:sp macro="" textlink="">
      <xdr:nvSpPr>
        <xdr:cNvPr id="297" name="n_1aveValue【市民会館】&#10;有形固定資産減価償却率"/>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298" name="n_2aveValue【市民会館】&#10;有形固定資産減価償却率"/>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299" name="n_3aveValue【市民会館】&#10;有形固定資産減価償却率"/>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300" name="n_4aveValue【市民会館】&#10;有形固定資産減価償却率"/>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54119</xdr:rowOff>
    </xdr:from>
    <xdr:ext cx="405111" cy="259045"/>
    <xdr:sp macro="" textlink="">
      <xdr:nvSpPr>
        <xdr:cNvPr id="301" name="n_1mainValue【市民会館】&#10;有形固定資産減価償却率"/>
        <xdr:cNvSpPr txBox="1"/>
      </xdr:nvSpPr>
      <xdr:spPr>
        <a:xfrm>
          <a:off x="3582044" y="1771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163847</xdr:rowOff>
    </xdr:from>
    <xdr:ext cx="405111" cy="259045"/>
    <xdr:sp macro="" textlink="">
      <xdr:nvSpPr>
        <xdr:cNvPr id="302" name="n_2mainValue【市民会館】&#10;有形固定資産減価償却率"/>
        <xdr:cNvSpPr txBox="1"/>
      </xdr:nvSpPr>
      <xdr:spPr>
        <a:xfrm>
          <a:off x="2705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99840</xdr:rowOff>
    </xdr:from>
    <xdr:ext cx="405111" cy="259045"/>
    <xdr:sp macro="" textlink="">
      <xdr:nvSpPr>
        <xdr:cNvPr id="303" name="n_4mainValue【市民会館】&#10;有形固定資産減価償却率"/>
        <xdr:cNvSpPr txBox="1"/>
      </xdr:nvSpPr>
      <xdr:spPr>
        <a:xfrm>
          <a:off x="927744" y="1758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4" name="直線コネクタ 3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15" name="テキスト ボックス 3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6" name="直線コネクタ 3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7" name="テキスト ボックス 3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8" name="直線コネクタ 3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9" name="テキスト ボックス 3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0" name="直線コネクタ 3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1" name="テキスト ボックス 3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2" name="直線コネクタ 3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3" name="テキスト ボックス 3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25" name="直線コネクタ 324"/>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26" name="【市民会館】&#10;一人当たり面積最小値テキスト"/>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27" name="直線コネクタ 326"/>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28" name="【市民会館】&#10;一人当たり面積最大値テキスト"/>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29" name="直線コネクタ 328"/>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330" name="【市民会館】&#10;一人当たり面積平均値テキスト"/>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31" name="フローチャート: 判断 330"/>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32" name="フローチャート: 判断 331"/>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33" name="フローチャート: 判断 332"/>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34" name="フローチャート: 判断 333"/>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35" name="フローチャート: 判断 334"/>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159359</xdr:rowOff>
    </xdr:from>
    <xdr:to>
      <xdr:col>55</xdr:col>
      <xdr:colOff>50800</xdr:colOff>
      <xdr:row>107</xdr:row>
      <xdr:rowOff>89509</xdr:rowOff>
    </xdr:to>
    <xdr:sp macro="" textlink="">
      <xdr:nvSpPr>
        <xdr:cNvPr id="341" name="楕円 340"/>
        <xdr:cNvSpPr/>
      </xdr:nvSpPr>
      <xdr:spPr>
        <a:xfrm>
          <a:off x="10426700" y="183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137786</xdr:rowOff>
    </xdr:from>
    <xdr:ext cx="469744" cy="259045"/>
    <xdr:sp macro="" textlink="">
      <xdr:nvSpPr>
        <xdr:cNvPr id="342" name="【市民会館】&#10;一人当たり面積該当値テキスト"/>
        <xdr:cNvSpPr txBox="1"/>
      </xdr:nvSpPr>
      <xdr:spPr>
        <a:xfrm>
          <a:off x="10515600" y="1831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163931</xdr:rowOff>
    </xdr:from>
    <xdr:to>
      <xdr:col>50</xdr:col>
      <xdr:colOff>165100</xdr:colOff>
      <xdr:row>107</xdr:row>
      <xdr:rowOff>94081</xdr:rowOff>
    </xdr:to>
    <xdr:sp macro="" textlink="">
      <xdr:nvSpPr>
        <xdr:cNvPr id="343" name="楕円 342"/>
        <xdr:cNvSpPr/>
      </xdr:nvSpPr>
      <xdr:spPr>
        <a:xfrm>
          <a:off x="9588500" y="183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38709</xdr:rowOff>
    </xdr:from>
    <xdr:to>
      <xdr:col>55</xdr:col>
      <xdr:colOff>0</xdr:colOff>
      <xdr:row>107</xdr:row>
      <xdr:rowOff>43281</xdr:rowOff>
    </xdr:to>
    <xdr:cxnSp macro="">
      <xdr:nvCxnSpPr>
        <xdr:cNvPr id="344" name="直線コネクタ 343"/>
        <xdr:cNvCxnSpPr/>
      </xdr:nvCxnSpPr>
      <xdr:spPr>
        <a:xfrm flipV="1">
          <a:off x="9639300" y="1838385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169418</xdr:rowOff>
    </xdr:from>
    <xdr:to>
      <xdr:col>46</xdr:col>
      <xdr:colOff>38100</xdr:colOff>
      <xdr:row>107</xdr:row>
      <xdr:rowOff>99568</xdr:rowOff>
    </xdr:to>
    <xdr:sp macro="" textlink="">
      <xdr:nvSpPr>
        <xdr:cNvPr id="345" name="楕円 344"/>
        <xdr:cNvSpPr/>
      </xdr:nvSpPr>
      <xdr:spPr>
        <a:xfrm>
          <a:off x="8699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43281</xdr:rowOff>
    </xdr:from>
    <xdr:to>
      <xdr:col>50</xdr:col>
      <xdr:colOff>114300</xdr:colOff>
      <xdr:row>107</xdr:row>
      <xdr:rowOff>48768</xdr:rowOff>
    </xdr:to>
    <xdr:cxnSp macro="">
      <xdr:nvCxnSpPr>
        <xdr:cNvPr id="346" name="直線コネクタ 345"/>
        <xdr:cNvCxnSpPr/>
      </xdr:nvCxnSpPr>
      <xdr:spPr>
        <a:xfrm flipV="1">
          <a:off x="8750300" y="1838843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136043</xdr:rowOff>
    </xdr:from>
    <xdr:to>
      <xdr:col>36</xdr:col>
      <xdr:colOff>165100</xdr:colOff>
      <xdr:row>107</xdr:row>
      <xdr:rowOff>66193</xdr:rowOff>
    </xdr:to>
    <xdr:sp macro="" textlink="">
      <xdr:nvSpPr>
        <xdr:cNvPr id="347" name="楕円 346"/>
        <xdr:cNvSpPr/>
      </xdr:nvSpPr>
      <xdr:spPr>
        <a:xfrm>
          <a:off x="6921500" y="183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46144</xdr:rowOff>
    </xdr:from>
    <xdr:ext cx="469744" cy="259045"/>
    <xdr:sp macro="" textlink="">
      <xdr:nvSpPr>
        <xdr:cNvPr id="348" name="n_1aveValue【市民会館】&#10;一人当たり面積"/>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49" name="n_2aveValue【市民会館】&#10;一人当たり面積"/>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50" name="n_3aveValue【市民会館】&#10;一人当たり面積"/>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51" name="n_4aveValue【市民会館】&#10;一人当たり面積"/>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85208</xdr:rowOff>
    </xdr:from>
    <xdr:ext cx="469744" cy="259045"/>
    <xdr:sp macro="" textlink="">
      <xdr:nvSpPr>
        <xdr:cNvPr id="352" name="n_1mainValue【市民会館】&#10;一人当たり面積"/>
        <xdr:cNvSpPr txBox="1"/>
      </xdr:nvSpPr>
      <xdr:spPr>
        <a:xfrm>
          <a:off x="9391727" y="184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90695</xdr:rowOff>
    </xdr:from>
    <xdr:ext cx="469744" cy="259045"/>
    <xdr:sp macro="" textlink="">
      <xdr:nvSpPr>
        <xdr:cNvPr id="353" name="n_2mainValue【市民会館】&#10;一人当たり面積"/>
        <xdr:cNvSpPr txBox="1"/>
      </xdr:nvSpPr>
      <xdr:spPr>
        <a:xfrm>
          <a:off x="8515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57320</xdr:rowOff>
    </xdr:from>
    <xdr:ext cx="469744" cy="259045"/>
    <xdr:sp macro="" textlink="">
      <xdr:nvSpPr>
        <xdr:cNvPr id="354" name="n_4mainValue【市民会館】&#10;一人当たり面積"/>
        <xdr:cNvSpPr txBox="1"/>
      </xdr:nvSpPr>
      <xdr:spPr>
        <a:xfrm>
          <a:off x="6737427" y="1840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5" name="テキスト ボックス 36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6" name="直線コネクタ 36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7" name="テキスト ボックス 36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8" name="直線コネクタ 36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9" name="テキスト ボックス 36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0" name="直線コネクタ 36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1" name="テキスト ボックス 37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2" name="直線コネクタ 37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3" name="テキスト ボックス 37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4" name="直線コネクタ 37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5" name="テキスト ボックス 37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6" name="直線コネクタ 37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7" name="テキスト ボックス 37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80" name="直線コネクタ 379"/>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2" name="直線コネクタ 38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83"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84" name="直線コネクタ 383"/>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85" name="【一般廃棄物処理施設】&#10;有形固定資産減価償却率平均値テキスト"/>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86" name="フローチャート: 判断 385"/>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87" name="フローチャート: 判断 386"/>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88" name="フローチャート: 判断 387"/>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89" name="フローチャート: 判断 388"/>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90" name="フローチャート: 判断 389"/>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157661</xdr:rowOff>
    </xdr:from>
    <xdr:to>
      <xdr:col>85</xdr:col>
      <xdr:colOff>177800</xdr:colOff>
      <xdr:row>35</xdr:row>
      <xdr:rowOff>87811</xdr:rowOff>
    </xdr:to>
    <xdr:sp macro="" textlink="">
      <xdr:nvSpPr>
        <xdr:cNvPr id="396" name="楕円 395"/>
        <xdr:cNvSpPr/>
      </xdr:nvSpPr>
      <xdr:spPr>
        <a:xfrm>
          <a:off x="162687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9088</xdr:rowOff>
    </xdr:from>
    <xdr:ext cx="405111" cy="259045"/>
    <xdr:sp macro="" textlink="">
      <xdr:nvSpPr>
        <xdr:cNvPr id="397" name="【一般廃棄物処理施設】&#10;有形固定資産減価償却率該当値テキスト"/>
        <xdr:cNvSpPr txBox="1"/>
      </xdr:nvSpPr>
      <xdr:spPr>
        <a:xfrm>
          <a:off x="16357600" y="58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103777</xdr:rowOff>
    </xdr:from>
    <xdr:to>
      <xdr:col>81</xdr:col>
      <xdr:colOff>101600</xdr:colOff>
      <xdr:row>35</xdr:row>
      <xdr:rowOff>33927</xdr:rowOff>
    </xdr:to>
    <xdr:sp macro="" textlink="">
      <xdr:nvSpPr>
        <xdr:cNvPr id="398" name="楕円 397"/>
        <xdr:cNvSpPr/>
      </xdr:nvSpPr>
      <xdr:spPr>
        <a:xfrm>
          <a:off x="15430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154577</xdr:rowOff>
    </xdr:from>
    <xdr:to>
      <xdr:col>85</xdr:col>
      <xdr:colOff>127000</xdr:colOff>
      <xdr:row>35</xdr:row>
      <xdr:rowOff>37011</xdr:rowOff>
    </xdr:to>
    <xdr:cxnSp macro="">
      <xdr:nvCxnSpPr>
        <xdr:cNvPr id="399" name="直線コネクタ 398"/>
        <xdr:cNvCxnSpPr/>
      </xdr:nvCxnSpPr>
      <xdr:spPr>
        <a:xfrm>
          <a:off x="15481300" y="598387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907</xdr:rowOff>
    </xdr:from>
    <xdr:to>
      <xdr:col>76</xdr:col>
      <xdr:colOff>165100</xdr:colOff>
      <xdr:row>34</xdr:row>
      <xdr:rowOff>102507</xdr:rowOff>
    </xdr:to>
    <xdr:sp macro="" textlink="">
      <xdr:nvSpPr>
        <xdr:cNvPr id="400" name="楕円 399"/>
        <xdr:cNvSpPr/>
      </xdr:nvSpPr>
      <xdr:spPr>
        <a:xfrm>
          <a:off x="14541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51707</xdr:rowOff>
    </xdr:from>
    <xdr:to>
      <xdr:col>81</xdr:col>
      <xdr:colOff>50800</xdr:colOff>
      <xdr:row>34</xdr:row>
      <xdr:rowOff>154577</xdr:rowOff>
    </xdr:to>
    <xdr:cxnSp macro="">
      <xdr:nvCxnSpPr>
        <xdr:cNvPr id="401" name="直線コネクタ 400"/>
        <xdr:cNvCxnSpPr/>
      </xdr:nvCxnSpPr>
      <xdr:spPr>
        <a:xfrm>
          <a:off x="14592300" y="5881007"/>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44994</xdr:rowOff>
    </xdr:from>
    <xdr:to>
      <xdr:col>72</xdr:col>
      <xdr:colOff>38100</xdr:colOff>
      <xdr:row>37</xdr:row>
      <xdr:rowOff>146594</xdr:rowOff>
    </xdr:to>
    <xdr:sp macro="" textlink="">
      <xdr:nvSpPr>
        <xdr:cNvPr id="402" name="楕円 401"/>
        <xdr:cNvSpPr/>
      </xdr:nvSpPr>
      <xdr:spPr>
        <a:xfrm>
          <a:off x="13652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51707</xdr:rowOff>
    </xdr:from>
    <xdr:to>
      <xdr:col>76</xdr:col>
      <xdr:colOff>114300</xdr:colOff>
      <xdr:row>37</xdr:row>
      <xdr:rowOff>95794</xdr:rowOff>
    </xdr:to>
    <xdr:cxnSp macro="">
      <xdr:nvCxnSpPr>
        <xdr:cNvPr id="403" name="直線コネクタ 402"/>
        <xdr:cNvCxnSpPr/>
      </xdr:nvCxnSpPr>
      <xdr:spPr>
        <a:xfrm flipV="1">
          <a:off x="13703300" y="5881007"/>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84183</xdr:rowOff>
    </xdr:from>
    <xdr:to>
      <xdr:col>67</xdr:col>
      <xdr:colOff>101600</xdr:colOff>
      <xdr:row>34</xdr:row>
      <xdr:rowOff>14333</xdr:rowOff>
    </xdr:to>
    <xdr:sp macro="" textlink="">
      <xdr:nvSpPr>
        <xdr:cNvPr id="404" name="楕円 403"/>
        <xdr:cNvSpPr/>
      </xdr:nvSpPr>
      <xdr:spPr>
        <a:xfrm>
          <a:off x="12763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134983</xdr:rowOff>
    </xdr:from>
    <xdr:to>
      <xdr:col>71</xdr:col>
      <xdr:colOff>177800</xdr:colOff>
      <xdr:row>37</xdr:row>
      <xdr:rowOff>95794</xdr:rowOff>
    </xdr:to>
    <xdr:cxnSp macro="">
      <xdr:nvCxnSpPr>
        <xdr:cNvPr id="405" name="直線コネクタ 404"/>
        <xdr:cNvCxnSpPr/>
      </xdr:nvCxnSpPr>
      <xdr:spPr>
        <a:xfrm>
          <a:off x="12814300" y="5792833"/>
          <a:ext cx="889000" cy="6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406" name="n_1aveValue【一般廃棄物処理施設】&#10;有形固定資産減価償却率"/>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407" name="n_2aveValue【一般廃棄物処理施設】&#10;有形固定資産減価償却率"/>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08" name="n_3aveValue【一般廃棄物処理施設】&#10;有形固定資産減価償却率"/>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409" name="n_4aveValue【一般廃棄物処理施設】&#10;有形固定資産減価償却率"/>
        <xdr:cNvSpPr txBox="1"/>
      </xdr:nvSpPr>
      <xdr:spPr>
        <a:xfrm>
          <a:off x="12611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50454</xdr:rowOff>
    </xdr:from>
    <xdr:ext cx="405111" cy="259045"/>
    <xdr:sp macro="" textlink="">
      <xdr:nvSpPr>
        <xdr:cNvPr id="410" name="n_1mainValue【一般廃棄物処理施設】&#10;有形固定資産減価償却率"/>
        <xdr:cNvSpPr txBox="1"/>
      </xdr:nvSpPr>
      <xdr:spPr>
        <a:xfrm>
          <a:off x="152660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119034</xdr:rowOff>
    </xdr:from>
    <xdr:ext cx="405111" cy="259045"/>
    <xdr:sp macro="" textlink="">
      <xdr:nvSpPr>
        <xdr:cNvPr id="411" name="n_2mainValue【一般廃棄物処理施設】&#10;有形固定資産減価償却率"/>
        <xdr:cNvSpPr txBox="1"/>
      </xdr:nvSpPr>
      <xdr:spPr>
        <a:xfrm>
          <a:off x="14389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163121</xdr:rowOff>
    </xdr:from>
    <xdr:ext cx="405111" cy="259045"/>
    <xdr:sp macro="" textlink="">
      <xdr:nvSpPr>
        <xdr:cNvPr id="412" name="n_3mainValue【一般廃棄物処理施設】&#10;有形固定資産減価償却率"/>
        <xdr:cNvSpPr txBox="1"/>
      </xdr:nvSpPr>
      <xdr:spPr>
        <a:xfrm>
          <a:off x="13500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30860</xdr:rowOff>
    </xdr:from>
    <xdr:ext cx="340478" cy="259045"/>
    <xdr:sp macro="" textlink="">
      <xdr:nvSpPr>
        <xdr:cNvPr id="413" name="n_4mainValue【一般廃棄物処理施設】&#10;有形固定資産減価償却率"/>
        <xdr:cNvSpPr txBox="1"/>
      </xdr:nvSpPr>
      <xdr:spPr>
        <a:xfrm>
          <a:off x="12644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5" name="テキスト ボックス 42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7" name="テキスト ボックス 42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9" name="テキスト ボックス 42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1" name="テキスト ボックス 43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33" name="テキスト ボックス 43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35" name="テキスト ボックス 43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7" name="テキスト ボックス 43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39" name="直線コネクタ 438"/>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40"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41" name="直線コネクタ 440"/>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42"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43" name="直線コネクタ 442"/>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44" name="【一般廃棄物処理施設】&#10;一人当たり有形固定資産（償却資産）額平均値テキスト"/>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45" name="フローチャート: 判断 444"/>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46" name="フローチャート: 判断 445"/>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47" name="フローチャート: 判断 446"/>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48" name="フローチャート: 判断 447"/>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49" name="フローチャート: 判断 448"/>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29398</xdr:rowOff>
    </xdr:from>
    <xdr:to>
      <xdr:col>116</xdr:col>
      <xdr:colOff>114300</xdr:colOff>
      <xdr:row>42</xdr:row>
      <xdr:rowOff>130998</xdr:rowOff>
    </xdr:to>
    <xdr:sp macro="" textlink="">
      <xdr:nvSpPr>
        <xdr:cNvPr id="455" name="楕円 454"/>
        <xdr:cNvSpPr/>
      </xdr:nvSpPr>
      <xdr:spPr>
        <a:xfrm>
          <a:off x="22110700" y="72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115775</xdr:rowOff>
    </xdr:from>
    <xdr:ext cx="534377" cy="259045"/>
    <xdr:sp macro="" textlink="">
      <xdr:nvSpPr>
        <xdr:cNvPr id="456" name="【一般廃棄物処理施設】&#10;一人当たり有形固定資産（償却資産）額該当値テキスト"/>
        <xdr:cNvSpPr txBox="1"/>
      </xdr:nvSpPr>
      <xdr:spPr>
        <a:xfrm>
          <a:off x="22199600" y="714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29659</xdr:rowOff>
    </xdr:from>
    <xdr:to>
      <xdr:col>112</xdr:col>
      <xdr:colOff>38100</xdr:colOff>
      <xdr:row>42</xdr:row>
      <xdr:rowOff>131259</xdr:rowOff>
    </xdr:to>
    <xdr:sp macro="" textlink="">
      <xdr:nvSpPr>
        <xdr:cNvPr id="457" name="楕円 456"/>
        <xdr:cNvSpPr/>
      </xdr:nvSpPr>
      <xdr:spPr>
        <a:xfrm>
          <a:off x="21272500" y="72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80198</xdr:rowOff>
    </xdr:from>
    <xdr:to>
      <xdr:col>116</xdr:col>
      <xdr:colOff>63500</xdr:colOff>
      <xdr:row>42</xdr:row>
      <xdr:rowOff>80459</xdr:rowOff>
    </xdr:to>
    <xdr:cxnSp macro="">
      <xdr:nvCxnSpPr>
        <xdr:cNvPr id="458" name="直線コネクタ 457"/>
        <xdr:cNvCxnSpPr/>
      </xdr:nvCxnSpPr>
      <xdr:spPr>
        <a:xfrm flipV="1">
          <a:off x="21323300" y="7281098"/>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29982</xdr:rowOff>
    </xdr:from>
    <xdr:to>
      <xdr:col>107</xdr:col>
      <xdr:colOff>101600</xdr:colOff>
      <xdr:row>42</xdr:row>
      <xdr:rowOff>131582</xdr:rowOff>
    </xdr:to>
    <xdr:sp macro="" textlink="">
      <xdr:nvSpPr>
        <xdr:cNvPr id="459" name="楕円 458"/>
        <xdr:cNvSpPr/>
      </xdr:nvSpPr>
      <xdr:spPr>
        <a:xfrm>
          <a:off x="20383500" y="72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80459</xdr:rowOff>
    </xdr:from>
    <xdr:to>
      <xdr:col>111</xdr:col>
      <xdr:colOff>177800</xdr:colOff>
      <xdr:row>42</xdr:row>
      <xdr:rowOff>80782</xdr:rowOff>
    </xdr:to>
    <xdr:cxnSp macro="">
      <xdr:nvCxnSpPr>
        <xdr:cNvPr id="460" name="直線コネクタ 459"/>
        <xdr:cNvCxnSpPr/>
      </xdr:nvCxnSpPr>
      <xdr:spPr>
        <a:xfrm flipV="1">
          <a:off x="20434300" y="7281359"/>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135029</xdr:rowOff>
    </xdr:from>
    <xdr:to>
      <xdr:col>102</xdr:col>
      <xdr:colOff>165100</xdr:colOff>
      <xdr:row>42</xdr:row>
      <xdr:rowOff>65179</xdr:rowOff>
    </xdr:to>
    <xdr:sp macro="" textlink="">
      <xdr:nvSpPr>
        <xdr:cNvPr id="461" name="楕円 460"/>
        <xdr:cNvSpPr/>
      </xdr:nvSpPr>
      <xdr:spPr>
        <a:xfrm>
          <a:off x="19494500" y="71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14379</xdr:rowOff>
    </xdr:from>
    <xdr:to>
      <xdr:col>107</xdr:col>
      <xdr:colOff>50800</xdr:colOff>
      <xdr:row>42</xdr:row>
      <xdr:rowOff>80782</xdr:rowOff>
    </xdr:to>
    <xdr:cxnSp macro="">
      <xdr:nvCxnSpPr>
        <xdr:cNvPr id="462" name="直線コネクタ 461"/>
        <xdr:cNvCxnSpPr/>
      </xdr:nvCxnSpPr>
      <xdr:spPr>
        <a:xfrm>
          <a:off x="19545300" y="7215279"/>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30580</xdr:rowOff>
    </xdr:from>
    <xdr:to>
      <xdr:col>98</xdr:col>
      <xdr:colOff>38100</xdr:colOff>
      <xdr:row>42</xdr:row>
      <xdr:rowOff>132180</xdr:rowOff>
    </xdr:to>
    <xdr:sp macro="" textlink="">
      <xdr:nvSpPr>
        <xdr:cNvPr id="463" name="楕円 462"/>
        <xdr:cNvSpPr/>
      </xdr:nvSpPr>
      <xdr:spPr>
        <a:xfrm>
          <a:off x="18605500" y="723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14379</xdr:rowOff>
    </xdr:from>
    <xdr:to>
      <xdr:col>102</xdr:col>
      <xdr:colOff>114300</xdr:colOff>
      <xdr:row>42</xdr:row>
      <xdr:rowOff>81380</xdr:rowOff>
    </xdr:to>
    <xdr:cxnSp macro="">
      <xdr:nvCxnSpPr>
        <xdr:cNvPr id="464" name="直線コネクタ 463"/>
        <xdr:cNvCxnSpPr/>
      </xdr:nvCxnSpPr>
      <xdr:spPr>
        <a:xfrm flipV="1">
          <a:off x="18656300" y="7215279"/>
          <a:ext cx="889000" cy="6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65" name="n_1aveValue【一般廃棄物処理施設】&#10;一人当たり有形固定資産（償却資産）額"/>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66" name="n_2aveValue【一般廃棄物処理施設】&#10;一人当たり有形固定資産（償却資産）額"/>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67"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68"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122386</xdr:rowOff>
    </xdr:from>
    <xdr:ext cx="534377" cy="259045"/>
    <xdr:sp macro="" textlink="">
      <xdr:nvSpPr>
        <xdr:cNvPr id="469" name="n_1mainValue【一般廃棄物処理施設】&#10;一人当たり有形固定資産（償却資産）額"/>
        <xdr:cNvSpPr txBox="1"/>
      </xdr:nvSpPr>
      <xdr:spPr>
        <a:xfrm>
          <a:off x="21043411" y="732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122709</xdr:rowOff>
    </xdr:from>
    <xdr:ext cx="534377" cy="259045"/>
    <xdr:sp macro="" textlink="">
      <xdr:nvSpPr>
        <xdr:cNvPr id="470" name="n_2mainValue【一般廃棄物処理施設】&#10;一人当たり有形固定資産（償却資産）額"/>
        <xdr:cNvSpPr txBox="1"/>
      </xdr:nvSpPr>
      <xdr:spPr>
        <a:xfrm>
          <a:off x="20167111" y="732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56306</xdr:rowOff>
    </xdr:from>
    <xdr:ext cx="534377" cy="259045"/>
    <xdr:sp macro="" textlink="">
      <xdr:nvSpPr>
        <xdr:cNvPr id="471" name="n_3mainValue【一般廃棄物処理施設】&#10;一人当たり有形固定資産（償却資産）額"/>
        <xdr:cNvSpPr txBox="1"/>
      </xdr:nvSpPr>
      <xdr:spPr>
        <a:xfrm>
          <a:off x="19278111" y="72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123307</xdr:rowOff>
    </xdr:from>
    <xdr:ext cx="534377" cy="259045"/>
    <xdr:sp macro="" textlink="">
      <xdr:nvSpPr>
        <xdr:cNvPr id="472" name="n_4mainValue【一般廃棄物処理施設】&#10;一人当たり有形固定資産（償却資産）額"/>
        <xdr:cNvSpPr txBox="1"/>
      </xdr:nvSpPr>
      <xdr:spPr>
        <a:xfrm>
          <a:off x="18389111" y="732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3" name="テキスト ボックス 4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5" name="テキスト ボックス 48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5" name="テキスト ボックス 49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98" name="直線コネクタ 497"/>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99"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00" name="直線コネクタ 499"/>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01"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02" name="直線コネクタ 501"/>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03"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04" name="フローチャート: 判断 503"/>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05" name="フローチャート: 判断 504"/>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06" name="フローチャート: 判断 50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07" name="フローチャート: 判断 506"/>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08" name="フローチャート: 判断 507"/>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84727</xdr:rowOff>
    </xdr:from>
    <xdr:to>
      <xdr:col>85</xdr:col>
      <xdr:colOff>177800</xdr:colOff>
      <xdr:row>63</xdr:row>
      <xdr:rowOff>14877</xdr:rowOff>
    </xdr:to>
    <xdr:sp macro="" textlink="">
      <xdr:nvSpPr>
        <xdr:cNvPr id="514" name="楕円 513"/>
        <xdr:cNvSpPr/>
      </xdr:nvSpPr>
      <xdr:spPr>
        <a:xfrm>
          <a:off x="162687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63154</xdr:rowOff>
    </xdr:from>
    <xdr:ext cx="405111" cy="259045"/>
    <xdr:sp macro="" textlink="">
      <xdr:nvSpPr>
        <xdr:cNvPr id="515" name="【保健センター・保健所】&#10;有形固定資産減価償却率該当値テキスト"/>
        <xdr:cNvSpPr txBox="1"/>
      </xdr:nvSpPr>
      <xdr:spPr>
        <a:xfrm>
          <a:off x="16357600"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55335</xdr:rowOff>
    </xdr:from>
    <xdr:to>
      <xdr:col>81</xdr:col>
      <xdr:colOff>101600</xdr:colOff>
      <xdr:row>62</xdr:row>
      <xdr:rowOff>156935</xdr:rowOff>
    </xdr:to>
    <xdr:sp macro="" textlink="">
      <xdr:nvSpPr>
        <xdr:cNvPr id="516" name="楕円 515"/>
        <xdr:cNvSpPr/>
      </xdr:nvSpPr>
      <xdr:spPr>
        <a:xfrm>
          <a:off x="15430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106135</xdr:rowOff>
    </xdr:from>
    <xdr:to>
      <xdr:col>85</xdr:col>
      <xdr:colOff>127000</xdr:colOff>
      <xdr:row>62</xdr:row>
      <xdr:rowOff>135527</xdr:rowOff>
    </xdr:to>
    <xdr:cxnSp macro="">
      <xdr:nvCxnSpPr>
        <xdr:cNvPr id="517" name="直線コネクタ 516"/>
        <xdr:cNvCxnSpPr/>
      </xdr:nvCxnSpPr>
      <xdr:spPr>
        <a:xfrm>
          <a:off x="15481300" y="1073603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25944</xdr:rowOff>
    </xdr:from>
    <xdr:to>
      <xdr:col>76</xdr:col>
      <xdr:colOff>165100</xdr:colOff>
      <xdr:row>62</xdr:row>
      <xdr:rowOff>127544</xdr:rowOff>
    </xdr:to>
    <xdr:sp macro="" textlink="">
      <xdr:nvSpPr>
        <xdr:cNvPr id="518" name="楕円 517"/>
        <xdr:cNvSpPr/>
      </xdr:nvSpPr>
      <xdr:spPr>
        <a:xfrm>
          <a:off x="14541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76744</xdr:rowOff>
    </xdr:from>
    <xdr:to>
      <xdr:col>81</xdr:col>
      <xdr:colOff>50800</xdr:colOff>
      <xdr:row>62</xdr:row>
      <xdr:rowOff>106135</xdr:rowOff>
    </xdr:to>
    <xdr:cxnSp macro="">
      <xdr:nvCxnSpPr>
        <xdr:cNvPr id="519" name="直線コネクタ 518"/>
        <xdr:cNvCxnSpPr/>
      </xdr:nvCxnSpPr>
      <xdr:spPr>
        <a:xfrm>
          <a:off x="14592300" y="107066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520" name="楕円 519"/>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62</xdr:row>
      <xdr:rowOff>76744</xdr:rowOff>
    </xdr:to>
    <xdr:cxnSp macro="">
      <xdr:nvCxnSpPr>
        <xdr:cNvPr id="521" name="直線コネクタ 520"/>
        <xdr:cNvCxnSpPr/>
      </xdr:nvCxnSpPr>
      <xdr:spPr>
        <a:xfrm>
          <a:off x="13703300" y="10548257"/>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168003</xdr:rowOff>
    </xdr:from>
    <xdr:to>
      <xdr:col>67</xdr:col>
      <xdr:colOff>101600</xdr:colOff>
      <xdr:row>60</xdr:row>
      <xdr:rowOff>98153</xdr:rowOff>
    </xdr:to>
    <xdr:sp macro="" textlink="">
      <xdr:nvSpPr>
        <xdr:cNvPr id="522" name="楕円 521"/>
        <xdr:cNvSpPr/>
      </xdr:nvSpPr>
      <xdr:spPr>
        <a:xfrm>
          <a:off x="12763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47353</xdr:rowOff>
    </xdr:from>
    <xdr:to>
      <xdr:col>71</xdr:col>
      <xdr:colOff>177800</xdr:colOff>
      <xdr:row>61</xdr:row>
      <xdr:rowOff>89807</xdr:rowOff>
    </xdr:to>
    <xdr:cxnSp macro="">
      <xdr:nvCxnSpPr>
        <xdr:cNvPr id="523" name="直線コネクタ 522"/>
        <xdr:cNvCxnSpPr/>
      </xdr:nvCxnSpPr>
      <xdr:spPr>
        <a:xfrm>
          <a:off x="12814300" y="10334353"/>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24" name="n_1ave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25" name="n_2aveValue【保健センター・保健所】&#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26"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27"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148062</xdr:rowOff>
    </xdr:from>
    <xdr:ext cx="405111" cy="259045"/>
    <xdr:sp macro="" textlink="">
      <xdr:nvSpPr>
        <xdr:cNvPr id="528" name="n_1mainValue【保健センター・保健所】&#10;有形固定資産減価償却率"/>
        <xdr:cNvSpPr txBox="1"/>
      </xdr:nvSpPr>
      <xdr:spPr>
        <a:xfrm>
          <a:off x="152660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118671</xdr:rowOff>
    </xdr:from>
    <xdr:ext cx="405111" cy="259045"/>
    <xdr:sp macro="" textlink="">
      <xdr:nvSpPr>
        <xdr:cNvPr id="529" name="n_2mainValue【保健センター・保健所】&#10;有形固定資産減価償却率"/>
        <xdr:cNvSpPr txBox="1"/>
      </xdr:nvSpPr>
      <xdr:spPr>
        <a:xfrm>
          <a:off x="14389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530" name="n_3mainValue【保健センター・保健所】&#10;有形固定資産減価償却率"/>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89280</xdr:rowOff>
    </xdr:from>
    <xdr:ext cx="405111" cy="259045"/>
    <xdr:sp macro="" textlink="">
      <xdr:nvSpPr>
        <xdr:cNvPr id="531" name="n_4mainValue【保健センター・保健所】&#10;有形固定資産減価償却率"/>
        <xdr:cNvSpPr txBox="1"/>
      </xdr:nvSpPr>
      <xdr:spPr>
        <a:xfrm>
          <a:off x="12611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55" name="直線コネクタ 554"/>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56"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57" name="直線コネクタ 556"/>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58"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59" name="直線コネクタ 558"/>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560" name="【保健センター・保健所】&#10;一人当たり面積平均値テキスト"/>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61" name="フローチャート: 判断 560"/>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562" name="フローチャート: 判断 561"/>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63" name="フローチャート: 判断 562"/>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64" name="フローチャート: 判断 563"/>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65" name="フローチャート: 判断 564"/>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xdr:rowOff>
    </xdr:from>
    <xdr:to>
      <xdr:col>116</xdr:col>
      <xdr:colOff>114300</xdr:colOff>
      <xdr:row>62</xdr:row>
      <xdr:rowOff>117094</xdr:rowOff>
    </xdr:to>
    <xdr:sp macro="" textlink="">
      <xdr:nvSpPr>
        <xdr:cNvPr id="571" name="楕円 570"/>
        <xdr:cNvSpPr/>
      </xdr:nvSpPr>
      <xdr:spPr>
        <a:xfrm>
          <a:off x="221107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38371</xdr:rowOff>
    </xdr:from>
    <xdr:ext cx="469744" cy="259045"/>
    <xdr:sp macro="" textlink="">
      <xdr:nvSpPr>
        <xdr:cNvPr id="572" name="【保健センター・保健所】&#10;一人当たり面積該当値テキスト"/>
        <xdr:cNvSpPr txBox="1"/>
      </xdr:nvSpPr>
      <xdr:spPr>
        <a:xfrm>
          <a:off x="22199600" y="1049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23114</xdr:rowOff>
    </xdr:from>
    <xdr:to>
      <xdr:col>112</xdr:col>
      <xdr:colOff>38100</xdr:colOff>
      <xdr:row>62</xdr:row>
      <xdr:rowOff>124714</xdr:rowOff>
    </xdr:to>
    <xdr:sp macro="" textlink="">
      <xdr:nvSpPr>
        <xdr:cNvPr id="573" name="楕円 572"/>
        <xdr:cNvSpPr/>
      </xdr:nvSpPr>
      <xdr:spPr>
        <a:xfrm>
          <a:off x="21272500" y="106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66294</xdr:rowOff>
    </xdr:from>
    <xdr:to>
      <xdr:col>116</xdr:col>
      <xdr:colOff>63500</xdr:colOff>
      <xdr:row>62</xdr:row>
      <xdr:rowOff>73914</xdr:rowOff>
    </xdr:to>
    <xdr:cxnSp macro="">
      <xdr:nvCxnSpPr>
        <xdr:cNvPr id="574" name="直線コネクタ 573"/>
        <xdr:cNvCxnSpPr/>
      </xdr:nvCxnSpPr>
      <xdr:spPr>
        <a:xfrm flipV="1">
          <a:off x="21323300" y="1069619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41402</xdr:rowOff>
    </xdr:from>
    <xdr:to>
      <xdr:col>107</xdr:col>
      <xdr:colOff>101600</xdr:colOff>
      <xdr:row>62</xdr:row>
      <xdr:rowOff>143002</xdr:rowOff>
    </xdr:to>
    <xdr:sp macro="" textlink="">
      <xdr:nvSpPr>
        <xdr:cNvPr id="575" name="楕円 574"/>
        <xdr:cNvSpPr/>
      </xdr:nvSpPr>
      <xdr:spPr>
        <a:xfrm>
          <a:off x="20383500" y="106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73914</xdr:rowOff>
    </xdr:from>
    <xdr:to>
      <xdr:col>111</xdr:col>
      <xdr:colOff>177800</xdr:colOff>
      <xdr:row>62</xdr:row>
      <xdr:rowOff>92202</xdr:rowOff>
    </xdr:to>
    <xdr:cxnSp macro="">
      <xdr:nvCxnSpPr>
        <xdr:cNvPr id="576" name="直線コネクタ 575"/>
        <xdr:cNvCxnSpPr/>
      </xdr:nvCxnSpPr>
      <xdr:spPr>
        <a:xfrm flipV="1">
          <a:off x="20434300" y="1070381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577" name="楕円 576"/>
        <xdr:cNvSpPr/>
      </xdr:nvSpPr>
      <xdr:spPr>
        <a:xfrm>
          <a:off x="19494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92202</xdr:rowOff>
    </xdr:from>
    <xdr:to>
      <xdr:col>107</xdr:col>
      <xdr:colOff>50800</xdr:colOff>
      <xdr:row>63</xdr:row>
      <xdr:rowOff>70866</xdr:rowOff>
    </xdr:to>
    <xdr:cxnSp macro="">
      <xdr:nvCxnSpPr>
        <xdr:cNvPr id="578" name="直線コネクタ 577"/>
        <xdr:cNvCxnSpPr/>
      </xdr:nvCxnSpPr>
      <xdr:spPr>
        <a:xfrm flipV="1">
          <a:off x="19545300" y="10722102"/>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93980</xdr:rowOff>
    </xdr:from>
    <xdr:to>
      <xdr:col>98</xdr:col>
      <xdr:colOff>38100</xdr:colOff>
      <xdr:row>57</xdr:row>
      <xdr:rowOff>24130</xdr:rowOff>
    </xdr:to>
    <xdr:sp macro="" textlink="">
      <xdr:nvSpPr>
        <xdr:cNvPr id="579" name="楕円 578"/>
        <xdr:cNvSpPr/>
      </xdr:nvSpPr>
      <xdr:spPr>
        <a:xfrm>
          <a:off x="18605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144780</xdr:rowOff>
    </xdr:from>
    <xdr:to>
      <xdr:col>102</xdr:col>
      <xdr:colOff>114300</xdr:colOff>
      <xdr:row>63</xdr:row>
      <xdr:rowOff>70866</xdr:rowOff>
    </xdr:to>
    <xdr:cxnSp macro="">
      <xdr:nvCxnSpPr>
        <xdr:cNvPr id="580" name="直線コネクタ 579"/>
        <xdr:cNvCxnSpPr/>
      </xdr:nvCxnSpPr>
      <xdr:spPr>
        <a:xfrm>
          <a:off x="18656300" y="9745980"/>
          <a:ext cx="889000" cy="11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581" name="n_1aveValue【保健センター・保健所】&#10;一人当たり面積"/>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582" name="n_2aveValue【保健センター・保健所】&#10;一人当たり面積"/>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83"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584" name="n_4aveValue【保健センター・保健所】&#10;一人当たり面積"/>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141241</xdr:rowOff>
    </xdr:from>
    <xdr:ext cx="469744" cy="259045"/>
    <xdr:sp macro="" textlink="">
      <xdr:nvSpPr>
        <xdr:cNvPr id="585" name="n_1mainValue【保健センター・保健所】&#10;一人当たり面積"/>
        <xdr:cNvSpPr txBox="1"/>
      </xdr:nvSpPr>
      <xdr:spPr>
        <a:xfrm>
          <a:off x="21075727"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159529</xdr:rowOff>
    </xdr:from>
    <xdr:ext cx="469744" cy="259045"/>
    <xdr:sp macro="" textlink="">
      <xdr:nvSpPr>
        <xdr:cNvPr id="586" name="n_2mainValue【保健センター・保健所】&#10;一人当たり面積"/>
        <xdr:cNvSpPr txBox="1"/>
      </xdr:nvSpPr>
      <xdr:spPr>
        <a:xfrm>
          <a:off x="20199427" y="1044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587" name="n_3mainValue【保健センター・保健所】&#10;一人当たり面積"/>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40657</xdr:rowOff>
    </xdr:from>
    <xdr:ext cx="469744" cy="259045"/>
    <xdr:sp macro="" textlink="">
      <xdr:nvSpPr>
        <xdr:cNvPr id="588" name="n_4mainValue【保健センター・保健所】&#10;一人当たり面積"/>
        <xdr:cNvSpPr txBox="1"/>
      </xdr:nvSpPr>
      <xdr:spPr>
        <a:xfrm>
          <a:off x="18421427" y="9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1" name="テキスト ボックス 60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1" name="テキスト ボックス 61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14" name="直線コネクタ 613"/>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6" name="直線コネクタ 61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17"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18" name="直線コネクタ 617"/>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19" name="【消防施設】&#10;有形固定資産減価償却率平均値テキスト"/>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20" name="フローチャート: 判断 619"/>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21" name="フローチャート: 判断 620"/>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22" name="フローチャート: 判断 621"/>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23" name="フローチャート: 判断 622"/>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24" name="フローチャート: 判断 623"/>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55880</xdr:rowOff>
    </xdr:from>
    <xdr:to>
      <xdr:col>85</xdr:col>
      <xdr:colOff>177800</xdr:colOff>
      <xdr:row>83</xdr:row>
      <xdr:rowOff>157480</xdr:rowOff>
    </xdr:to>
    <xdr:sp macro="" textlink="">
      <xdr:nvSpPr>
        <xdr:cNvPr id="630" name="楕円 629"/>
        <xdr:cNvSpPr/>
      </xdr:nvSpPr>
      <xdr:spPr>
        <a:xfrm>
          <a:off x="16268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34307</xdr:rowOff>
    </xdr:from>
    <xdr:ext cx="405111" cy="259045"/>
    <xdr:sp macro="" textlink="">
      <xdr:nvSpPr>
        <xdr:cNvPr id="631" name="【消防施設】&#10;有形固定資産減価償却率該当値テキスト"/>
        <xdr:cNvSpPr txBox="1"/>
      </xdr:nvSpPr>
      <xdr:spPr>
        <a:xfrm>
          <a:off x="16357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26488</xdr:rowOff>
    </xdr:from>
    <xdr:to>
      <xdr:col>81</xdr:col>
      <xdr:colOff>101600</xdr:colOff>
      <xdr:row>83</xdr:row>
      <xdr:rowOff>128088</xdr:rowOff>
    </xdr:to>
    <xdr:sp macro="" textlink="">
      <xdr:nvSpPr>
        <xdr:cNvPr id="632" name="楕円 631"/>
        <xdr:cNvSpPr/>
      </xdr:nvSpPr>
      <xdr:spPr>
        <a:xfrm>
          <a:off x="15430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77288</xdr:rowOff>
    </xdr:from>
    <xdr:to>
      <xdr:col>85</xdr:col>
      <xdr:colOff>127000</xdr:colOff>
      <xdr:row>83</xdr:row>
      <xdr:rowOff>106680</xdr:rowOff>
    </xdr:to>
    <xdr:cxnSp macro="">
      <xdr:nvCxnSpPr>
        <xdr:cNvPr id="633" name="直線コネクタ 632"/>
        <xdr:cNvCxnSpPr/>
      </xdr:nvCxnSpPr>
      <xdr:spPr>
        <a:xfrm>
          <a:off x="15481300" y="1430763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168548</xdr:rowOff>
    </xdr:from>
    <xdr:to>
      <xdr:col>76</xdr:col>
      <xdr:colOff>165100</xdr:colOff>
      <xdr:row>83</xdr:row>
      <xdr:rowOff>98698</xdr:rowOff>
    </xdr:to>
    <xdr:sp macro="" textlink="">
      <xdr:nvSpPr>
        <xdr:cNvPr id="634" name="楕円 633"/>
        <xdr:cNvSpPr/>
      </xdr:nvSpPr>
      <xdr:spPr>
        <a:xfrm>
          <a:off x="14541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47898</xdr:rowOff>
    </xdr:from>
    <xdr:to>
      <xdr:col>81</xdr:col>
      <xdr:colOff>50800</xdr:colOff>
      <xdr:row>83</xdr:row>
      <xdr:rowOff>77288</xdr:rowOff>
    </xdr:to>
    <xdr:cxnSp macro="">
      <xdr:nvCxnSpPr>
        <xdr:cNvPr id="635" name="直線コネクタ 634"/>
        <xdr:cNvCxnSpPr/>
      </xdr:nvCxnSpPr>
      <xdr:spPr>
        <a:xfrm>
          <a:off x="14592300" y="142782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42818</xdr:rowOff>
    </xdr:from>
    <xdr:to>
      <xdr:col>72</xdr:col>
      <xdr:colOff>38100</xdr:colOff>
      <xdr:row>83</xdr:row>
      <xdr:rowOff>144418</xdr:rowOff>
    </xdr:to>
    <xdr:sp macro="" textlink="">
      <xdr:nvSpPr>
        <xdr:cNvPr id="636" name="楕円 635"/>
        <xdr:cNvSpPr/>
      </xdr:nvSpPr>
      <xdr:spPr>
        <a:xfrm>
          <a:off x="13652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47898</xdr:rowOff>
    </xdr:from>
    <xdr:to>
      <xdr:col>76</xdr:col>
      <xdr:colOff>114300</xdr:colOff>
      <xdr:row>83</xdr:row>
      <xdr:rowOff>93618</xdr:rowOff>
    </xdr:to>
    <xdr:cxnSp macro="">
      <xdr:nvCxnSpPr>
        <xdr:cNvPr id="637" name="直線コネクタ 636"/>
        <xdr:cNvCxnSpPr/>
      </xdr:nvCxnSpPr>
      <xdr:spPr>
        <a:xfrm flipV="1">
          <a:off x="13703300" y="142782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36286</xdr:rowOff>
    </xdr:from>
    <xdr:to>
      <xdr:col>67</xdr:col>
      <xdr:colOff>101600</xdr:colOff>
      <xdr:row>86</xdr:row>
      <xdr:rowOff>137886</xdr:rowOff>
    </xdr:to>
    <xdr:sp macro="" textlink="">
      <xdr:nvSpPr>
        <xdr:cNvPr id="638" name="楕円 637"/>
        <xdr:cNvSpPr/>
      </xdr:nvSpPr>
      <xdr:spPr>
        <a:xfrm>
          <a:off x="12763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93618</xdr:rowOff>
    </xdr:from>
    <xdr:to>
      <xdr:col>71</xdr:col>
      <xdr:colOff>177800</xdr:colOff>
      <xdr:row>86</xdr:row>
      <xdr:rowOff>87086</xdr:rowOff>
    </xdr:to>
    <xdr:cxnSp macro="">
      <xdr:nvCxnSpPr>
        <xdr:cNvPr id="639" name="直線コネクタ 638"/>
        <xdr:cNvCxnSpPr/>
      </xdr:nvCxnSpPr>
      <xdr:spPr>
        <a:xfrm flipV="1">
          <a:off x="12814300" y="14323968"/>
          <a:ext cx="889000" cy="50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640" name="n_1aveValue【消防施設】&#10;有形固定資産減価償却率"/>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41"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642" name="n_3aveValue【消防施設】&#10;有形固定資産減価償却率"/>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643"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119215</xdr:rowOff>
    </xdr:from>
    <xdr:ext cx="405111" cy="259045"/>
    <xdr:sp macro="" textlink="">
      <xdr:nvSpPr>
        <xdr:cNvPr id="644" name="n_1mainValue【消防施設】&#10;有形固定資産減価償却率"/>
        <xdr:cNvSpPr txBox="1"/>
      </xdr:nvSpPr>
      <xdr:spPr>
        <a:xfrm>
          <a:off x="152660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89825</xdr:rowOff>
    </xdr:from>
    <xdr:ext cx="405111" cy="259045"/>
    <xdr:sp macro="" textlink="">
      <xdr:nvSpPr>
        <xdr:cNvPr id="645" name="n_2mainValue【消防施設】&#10;有形固定資産減価償却率"/>
        <xdr:cNvSpPr txBox="1"/>
      </xdr:nvSpPr>
      <xdr:spPr>
        <a:xfrm>
          <a:off x="14389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135545</xdr:rowOff>
    </xdr:from>
    <xdr:ext cx="405111" cy="259045"/>
    <xdr:sp macro="" textlink="">
      <xdr:nvSpPr>
        <xdr:cNvPr id="646" name="n_3mainValue【消防施設】&#10;有形固定資産減価償却率"/>
        <xdr:cNvSpPr txBox="1"/>
      </xdr:nvSpPr>
      <xdr:spPr>
        <a:xfrm>
          <a:off x="13500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129013</xdr:rowOff>
    </xdr:from>
    <xdr:ext cx="405111" cy="259045"/>
    <xdr:sp macro="" textlink="">
      <xdr:nvSpPr>
        <xdr:cNvPr id="647" name="n_4mainValue【消防施設】&#10;有形固定資産減価償却率"/>
        <xdr:cNvSpPr txBox="1"/>
      </xdr:nvSpPr>
      <xdr:spPr>
        <a:xfrm>
          <a:off x="12611744" y="1487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71" name="直線コネクタ 670"/>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72"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73" name="直線コネクタ 672"/>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74"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75" name="直線コネクタ 674"/>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76" name="【消防施設】&#10;一人当たり面積平均値テキスト"/>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77" name="フローチャート: 判断 676"/>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78" name="フローチャート: 判断 677"/>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79" name="フローチャート: 判断 678"/>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80" name="フローチャート: 判断 679"/>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81" name="フローチャート: 判断 680"/>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155702</xdr:rowOff>
    </xdr:from>
    <xdr:to>
      <xdr:col>116</xdr:col>
      <xdr:colOff>114300</xdr:colOff>
      <xdr:row>86</xdr:row>
      <xdr:rowOff>85852</xdr:rowOff>
    </xdr:to>
    <xdr:sp macro="" textlink="">
      <xdr:nvSpPr>
        <xdr:cNvPr id="687" name="楕円 686"/>
        <xdr:cNvSpPr/>
      </xdr:nvSpPr>
      <xdr:spPr>
        <a:xfrm>
          <a:off x="221107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70629</xdr:rowOff>
    </xdr:from>
    <xdr:ext cx="469744" cy="259045"/>
    <xdr:sp macro="" textlink="">
      <xdr:nvSpPr>
        <xdr:cNvPr id="688" name="【消防施設】&#10;一人当たり面積該当値テキスト"/>
        <xdr:cNvSpPr txBox="1"/>
      </xdr:nvSpPr>
      <xdr:spPr>
        <a:xfrm>
          <a:off x="22199600" y="1464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161037</xdr:rowOff>
    </xdr:from>
    <xdr:to>
      <xdr:col>102</xdr:col>
      <xdr:colOff>165100</xdr:colOff>
      <xdr:row>86</xdr:row>
      <xdr:rowOff>91187</xdr:rowOff>
    </xdr:to>
    <xdr:sp macro="" textlink="">
      <xdr:nvSpPr>
        <xdr:cNvPr id="689" name="楕円 688"/>
        <xdr:cNvSpPr/>
      </xdr:nvSpPr>
      <xdr:spPr>
        <a:xfrm>
          <a:off x="19494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163322</xdr:rowOff>
    </xdr:from>
    <xdr:to>
      <xdr:col>98</xdr:col>
      <xdr:colOff>38100</xdr:colOff>
      <xdr:row>86</xdr:row>
      <xdr:rowOff>93472</xdr:rowOff>
    </xdr:to>
    <xdr:sp macro="" textlink="">
      <xdr:nvSpPr>
        <xdr:cNvPr id="690" name="楕円 689"/>
        <xdr:cNvSpPr/>
      </xdr:nvSpPr>
      <xdr:spPr>
        <a:xfrm>
          <a:off x="18605500" y="147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40387</xdr:rowOff>
    </xdr:from>
    <xdr:to>
      <xdr:col>102</xdr:col>
      <xdr:colOff>114300</xdr:colOff>
      <xdr:row>86</xdr:row>
      <xdr:rowOff>42672</xdr:rowOff>
    </xdr:to>
    <xdr:cxnSp macro="">
      <xdr:nvCxnSpPr>
        <xdr:cNvPr id="691" name="直線コネクタ 690"/>
        <xdr:cNvCxnSpPr/>
      </xdr:nvCxnSpPr>
      <xdr:spPr>
        <a:xfrm flipV="1">
          <a:off x="18656300" y="147850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692" name="n_1aveValue【消防施設】&#10;一人当たり面積"/>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93" name="n_2aveValue【消防施設】&#10;一人当たり面積"/>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94" name="n_3aveValue【消防施設】&#10;一人当たり面積"/>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95" name="n_4aveValue【消防施設】&#10;一人当たり面積"/>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82314</xdr:rowOff>
    </xdr:from>
    <xdr:ext cx="469744" cy="259045"/>
    <xdr:sp macro="" textlink="">
      <xdr:nvSpPr>
        <xdr:cNvPr id="696" name="n_3mainValue【消防施設】&#10;一人当たり面積"/>
        <xdr:cNvSpPr txBox="1"/>
      </xdr:nvSpPr>
      <xdr:spPr>
        <a:xfrm>
          <a:off x="193104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84599</xdr:rowOff>
    </xdr:from>
    <xdr:ext cx="469744" cy="259045"/>
    <xdr:sp macro="" textlink="">
      <xdr:nvSpPr>
        <xdr:cNvPr id="697" name="n_4mainValue【消防施設】&#10;一人当たり面積"/>
        <xdr:cNvSpPr txBox="1"/>
      </xdr:nvSpPr>
      <xdr:spPr>
        <a:xfrm>
          <a:off x="18421427" y="148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9" name="直線コネクタ 7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0" name="テキスト ボックス 70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1" name="直線コネクタ 7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2" name="テキスト ボックス 7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3" name="直線コネクタ 7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4" name="テキスト ボックス 7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5" name="直線コネクタ 7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6" name="テキスト ボックス 7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7" name="直線コネクタ 7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8" name="テキスト ボックス 71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21" name="直線コネクタ 720"/>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22"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23" name="直線コネクタ 722"/>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24"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5" name="直線コネクタ 72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26"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27" name="フローチャート: 判断 726"/>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28" name="フローチャート: 判断 727"/>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29" name="フローチャート: 判断 728"/>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30" name="フローチャート: 判断 729"/>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31" name="フローチャート: 判断 730"/>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37" name="楕円 736"/>
        <xdr:cNvSpPr/>
      </xdr:nvSpPr>
      <xdr:spPr>
        <a:xfrm>
          <a:off x="162687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63516</xdr:rowOff>
    </xdr:from>
    <xdr:ext cx="405111" cy="259045"/>
    <xdr:sp macro="" textlink="">
      <xdr:nvSpPr>
        <xdr:cNvPr id="738" name="【庁舎】&#10;有形固定資産減価償却率該当値テキスト"/>
        <xdr:cNvSpPr txBox="1"/>
      </xdr:nvSpPr>
      <xdr:spPr>
        <a:xfrm>
          <a:off x="16357600"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49530</xdr:rowOff>
    </xdr:from>
    <xdr:to>
      <xdr:col>81</xdr:col>
      <xdr:colOff>101600</xdr:colOff>
      <xdr:row>104</xdr:row>
      <xdr:rowOff>151130</xdr:rowOff>
    </xdr:to>
    <xdr:sp macro="" textlink="">
      <xdr:nvSpPr>
        <xdr:cNvPr id="739" name="楕円 738"/>
        <xdr:cNvSpPr/>
      </xdr:nvSpPr>
      <xdr:spPr>
        <a:xfrm>
          <a:off x="154305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100330</xdr:rowOff>
    </xdr:from>
    <xdr:to>
      <xdr:col>85</xdr:col>
      <xdr:colOff>127000</xdr:colOff>
      <xdr:row>104</xdr:row>
      <xdr:rowOff>135889</xdr:rowOff>
    </xdr:to>
    <xdr:cxnSp macro="">
      <xdr:nvCxnSpPr>
        <xdr:cNvPr id="740" name="直線コネクタ 739"/>
        <xdr:cNvCxnSpPr/>
      </xdr:nvCxnSpPr>
      <xdr:spPr>
        <a:xfrm>
          <a:off x="15481300" y="17931130"/>
          <a:ext cx="8382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86361</xdr:rowOff>
    </xdr:from>
    <xdr:to>
      <xdr:col>76</xdr:col>
      <xdr:colOff>165100</xdr:colOff>
      <xdr:row>102</xdr:row>
      <xdr:rowOff>16511</xdr:rowOff>
    </xdr:to>
    <xdr:sp macro="" textlink="">
      <xdr:nvSpPr>
        <xdr:cNvPr id="741" name="楕円 740"/>
        <xdr:cNvSpPr/>
      </xdr:nvSpPr>
      <xdr:spPr>
        <a:xfrm>
          <a:off x="14541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137161</xdr:rowOff>
    </xdr:from>
    <xdr:to>
      <xdr:col>81</xdr:col>
      <xdr:colOff>50800</xdr:colOff>
      <xdr:row>104</xdr:row>
      <xdr:rowOff>100330</xdr:rowOff>
    </xdr:to>
    <xdr:cxnSp macro="">
      <xdr:nvCxnSpPr>
        <xdr:cNvPr id="742" name="直線コネクタ 741"/>
        <xdr:cNvCxnSpPr/>
      </xdr:nvCxnSpPr>
      <xdr:spPr>
        <a:xfrm>
          <a:off x="14592300" y="17453611"/>
          <a:ext cx="889000" cy="47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121920</xdr:rowOff>
    </xdr:from>
    <xdr:to>
      <xdr:col>72</xdr:col>
      <xdr:colOff>38100</xdr:colOff>
      <xdr:row>102</xdr:row>
      <xdr:rowOff>52070</xdr:rowOff>
    </xdr:to>
    <xdr:sp macro="" textlink="">
      <xdr:nvSpPr>
        <xdr:cNvPr id="743" name="楕円 742"/>
        <xdr:cNvSpPr/>
      </xdr:nvSpPr>
      <xdr:spPr>
        <a:xfrm>
          <a:off x="13652500" y="1743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137161</xdr:rowOff>
    </xdr:from>
    <xdr:to>
      <xdr:col>76</xdr:col>
      <xdr:colOff>114300</xdr:colOff>
      <xdr:row>102</xdr:row>
      <xdr:rowOff>1270</xdr:rowOff>
    </xdr:to>
    <xdr:cxnSp macro="">
      <xdr:nvCxnSpPr>
        <xdr:cNvPr id="744" name="直線コネクタ 743"/>
        <xdr:cNvCxnSpPr/>
      </xdr:nvCxnSpPr>
      <xdr:spPr>
        <a:xfrm flipV="1">
          <a:off x="13703300" y="17453611"/>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170180</xdr:rowOff>
    </xdr:from>
    <xdr:to>
      <xdr:col>67</xdr:col>
      <xdr:colOff>101600</xdr:colOff>
      <xdr:row>102</xdr:row>
      <xdr:rowOff>100330</xdr:rowOff>
    </xdr:to>
    <xdr:sp macro="" textlink="">
      <xdr:nvSpPr>
        <xdr:cNvPr id="745" name="楕円 744"/>
        <xdr:cNvSpPr/>
      </xdr:nvSpPr>
      <xdr:spPr>
        <a:xfrm>
          <a:off x="12763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1270</xdr:rowOff>
    </xdr:from>
    <xdr:to>
      <xdr:col>71</xdr:col>
      <xdr:colOff>177800</xdr:colOff>
      <xdr:row>102</xdr:row>
      <xdr:rowOff>49530</xdr:rowOff>
    </xdr:to>
    <xdr:cxnSp macro="">
      <xdr:nvCxnSpPr>
        <xdr:cNvPr id="746" name="直線コネクタ 745"/>
        <xdr:cNvCxnSpPr/>
      </xdr:nvCxnSpPr>
      <xdr:spPr>
        <a:xfrm flipV="1">
          <a:off x="12814300" y="17489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747"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748" name="n_2aveValue【庁舎】&#10;有形固定資産減価償却率"/>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749" name="n_3aveValue【庁舎】&#10;有形固定資産減価償却率"/>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105427</xdr:rowOff>
    </xdr:from>
    <xdr:ext cx="405111" cy="259045"/>
    <xdr:sp macro="" textlink="">
      <xdr:nvSpPr>
        <xdr:cNvPr id="750" name="n_4aveValue【庁舎】&#10;有形固定資産減価償却率"/>
        <xdr:cNvSpPr txBox="1"/>
      </xdr:nvSpPr>
      <xdr:spPr>
        <a:xfrm>
          <a:off x="12611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142257</xdr:rowOff>
    </xdr:from>
    <xdr:ext cx="405111" cy="259045"/>
    <xdr:sp macro="" textlink="">
      <xdr:nvSpPr>
        <xdr:cNvPr id="751" name="n_1mainValue【庁舎】&#10;有形固定資産減価償却率"/>
        <xdr:cNvSpPr txBox="1"/>
      </xdr:nvSpPr>
      <xdr:spPr>
        <a:xfrm>
          <a:off x="15266044" y="179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33038</xdr:rowOff>
    </xdr:from>
    <xdr:ext cx="405111" cy="259045"/>
    <xdr:sp macro="" textlink="">
      <xdr:nvSpPr>
        <xdr:cNvPr id="752" name="n_2mainValue【庁舎】&#10;有形固定資産減価償却率"/>
        <xdr:cNvSpPr txBox="1"/>
      </xdr:nvSpPr>
      <xdr:spPr>
        <a:xfrm>
          <a:off x="14389744" y="171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68597</xdr:rowOff>
    </xdr:from>
    <xdr:ext cx="405111" cy="259045"/>
    <xdr:sp macro="" textlink="">
      <xdr:nvSpPr>
        <xdr:cNvPr id="753" name="n_3mainValue【庁舎】&#10;有形固定資産減価償却率"/>
        <xdr:cNvSpPr txBox="1"/>
      </xdr:nvSpPr>
      <xdr:spPr>
        <a:xfrm>
          <a:off x="13500744" y="1721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116857</xdr:rowOff>
    </xdr:from>
    <xdr:ext cx="405111" cy="259045"/>
    <xdr:sp macro="" textlink="">
      <xdr:nvSpPr>
        <xdr:cNvPr id="754" name="n_4mainValue【庁舎】&#10;有形固定資産減価償却率"/>
        <xdr:cNvSpPr txBox="1"/>
      </xdr:nvSpPr>
      <xdr:spPr>
        <a:xfrm>
          <a:off x="12611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5" name="直線コネクタ 7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6" name="テキスト ボックス 7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7" name="直線コネクタ 7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8" name="テキスト ボックス 7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9" name="直線コネクタ 7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0" name="テキスト ボックス 7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1" name="直線コネクタ 7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2" name="テキスト ボックス 7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3" name="直線コネクタ 7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4" name="テキスト ボックス 7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78" name="直線コネクタ 777"/>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79"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80" name="直線コネクタ 779"/>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81"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82" name="直線コネクタ 781"/>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783" name="【庁舎】&#10;一人当たり面積平均値テキスト"/>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84" name="フローチャート: 判断 783"/>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85" name="フローチャート: 判断 784"/>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86" name="フローチャート: 判断 785"/>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87" name="フローチャート: 判断 786"/>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88" name="フローチャート: 判断 787"/>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94" name="楕円 793"/>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128288</xdr:rowOff>
    </xdr:from>
    <xdr:ext cx="469744" cy="259045"/>
    <xdr:sp macro="" textlink="">
      <xdr:nvSpPr>
        <xdr:cNvPr id="795" name="【庁舎】&#10;一人当たり面積該当値テキスト"/>
        <xdr:cNvSpPr txBox="1"/>
      </xdr:nvSpPr>
      <xdr:spPr>
        <a:xfrm>
          <a:off x="22199600"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116460</xdr:rowOff>
    </xdr:from>
    <xdr:to>
      <xdr:col>112</xdr:col>
      <xdr:colOff>38100</xdr:colOff>
      <xdr:row>106</xdr:row>
      <xdr:rowOff>46610</xdr:rowOff>
    </xdr:to>
    <xdr:sp macro="" textlink="">
      <xdr:nvSpPr>
        <xdr:cNvPr id="796" name="楕円 795"/>
        <xdr:cNvSpPr/>
      </xdr:nvSpPr>
      <xdr:spPr>
        <a:xfrm>
          <a:off x="21272500" y="181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105</xdr:row>
      <xdr:rowOff>167260</xdr:rowOff>
    </xdr:to>
    <xdr:cxnSp macro="">
      <xdr:nvCxnSpPr>
        <xdr:cNvPr id="797" name="直線コネクタ 796"/>
        <xdr:cNvCxnSpPr/>
      </xdr:nvCxnSpPr>
      <xdr:spPr>
        <a:xfrm flipV="1">
          <a:off x="21323300" y="18158461"/>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129794</xdr:rowOff>
    </xdr:from>
    <xdr:to>
      <xdr:col>107</xdr:col>
      <xdr:colOff>101600</xdr:colOff>
      <xdr:row>106</xdr:row>
      <xdr:rowOff>59944</xdr:rowOff>
    </xdr:to>
    <xdr:sp macro="" textlink="">
      <xdr:nvSpPr>
        <xdr:cNvPr id="798" name="楕円 797"/>
        <xdr:cNvSpPr/>
      </xdr:nvSpPr>
      <xdr:spPr>
        <a:xfrm>
          <a:off x="20383500" y="181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167260</xdr:rowOff>
    </xdr:from>
    <xdr:to>
      <xdr:col>111</xdr:col>
      <xdr:colOff>177800</xdr:colOff>
      <xdr:row>106</xdr:row>
      <xdr:rowOff>9144</xdr:rowOff>
    </xdr:to>
    <xdr:cxnSp macro="">
      <xdr:nvCxnSpPr>
        <xdr:cNvPr id="799" name="直線コネクタ 798"/>
        <xdr:cNvCxnSpPr/>
      </xdr:nvCxnSpPr>
      <xdr:spPr>
        <a:xfrm flipV="1">
          <a:off x="20434300" y="1816951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52070</xdr:rowOff>
    </xdr:from>
    <xdr:to>
      <xdr:col>102</xdr:col>
      <xdr:colOff>165100</xdr:colOff>
      <xdr:row>107</xdr:row>
      <xdr:rowOff>153670</xdr:rowOff>
    </xdr:to>
    <xdr:sp macro="" textlink="">
      <xdr:nvSpPr>
        <xdr:cNvPr id="800" name="楕円 799"/>
        <xdr:cNvSpPr/>
      </xdr:nvSpPr>
      <xdr:spPr>
        <a:xfrm>
          <a:off x="19494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9144</xdr:rowOff>
    </xdr:from>
    <xdr:to>
      <xdr:col>107</xdr:col>
      <xdr:colOff>50800</xdr:colOff>
      <xdr:row>107</xdr:row>
      <xdr:rowOff>102870</xdr:rowOff>
    </xdr:to>
    <xdr:cxnSp macro="">
      <xdr:nvCxnSpPr>
        <xdr:cNvPr id="801" name="直線コネクタ 800"/>
        <xdr:cNvCxnSpPr/>
      </xdr:nvCxnSpPr>
      <xdr:spPr>
        <a:xfrm flipV="1">
          <a:off x="19545300" y="1818284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105029</xdr:rowOff>
    </xdr:from>
    <xdr:to>
      <xdr:col>98</xdr:col>
      <xdr:colOff>38100</xdr:colOff>
      <xdr:row>106</xdr:row>
      <xdr:rowOff>35179</xdr:rowOff>
    </xdr:to>
    <xdr:sp macro="" textlink="">
      <xdr:nvSpPr>
        <xdr:cNvPr id="802" name="楕円 801"/>
        <xdr:cNvSpPr/>
      </xdr:nvSpPr>
      <xdr:spPr>
        <a:xfrm>
          <a:off x="18605500" y="181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155829</xdr:rowOff>
    </xdr:from>
    <xdr:to>
      <xdr:col>102</xdr:col>
      <xdr:colOff>114300</xdr:colOff>
      <xdr:row>107</xdr:row>
      <xdr:rowOff>102870</xdr:rowOff>
    </xdr:to>
    <xdr:cxnSp macro="">
      <xdr:nvCxnSpPr>
        <xdr:cNvPr id="803" name="直線コネクタ 802"/>
        <xdr:cNvCxnSpPr/>
      </xdr:nvCxnSpPr>
      <xdr:spPr>
        <a:xfrm>
          <a:off x="18656300" y="18158079"/>
          <a:ext cx="889000" cy="2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804" name="n_1aveValue【庁舎】&#10;一人当たり面積"/>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805" name="n_2aveValue【庁舎】&#10;一人当たり面積"/>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806"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807" name="n_4aveValue【庁舎】&#10;一人当たり面積"/>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63137</xdr:rowOff>
    </xdr:from>
    <xdr:ext cx="469744" cy="259045"/>
    <xdr:sp macro="" textlink="">
      <xdr:nvSpPr>
        <xdr:cNvPr id="808" name="n_1mainValue【庁舎】&#10;一人当たり面積"/>
        <xdr:cNvSpPr txBox="1"/>
      </xdr:nvSpPr>
      <xdr:spPr>
        <a:xfrm>
          <a:off x="21075727" y="1789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76471</xdr:rowOff>
    </xdr:from>
    <xdr:ext cx="469744" cy="259045"/>
    <xdr:sp macro="" textlink="">
      <xdr:nvSpPr>
        <xdr:cNvPr id="809" name="n_2mainValue【庁舎】&#10;一人当たり面積"/>
        <xdr:cNvSpPr txBox="1"/>
      </xdr:nvSpPr>
      <xdr:spPr>
        <a:xfrm>
          <a:off x="20199427" y="1790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144797</xdr:rowOff>
    </xdr:from>
    <xdr:ext cx="469744" cy="259045"/>
    <xdr:sp macro="" textlink="">
      <xdr:nvSpPr>
        <xdr:cNvPr id="810" name="n_3mainValue【庁舎】&#10;一人当たり面積"/>
        <xdr:cNvSpPr txBox="1"/>
      </xdr:nvSpPr>
      <xdr:spPr>
        <a:xfrm>
          <a:off x="19310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51706</xdr:rowOff>
    </xdr:from>
    <xdr:ext cx="469744" cy="259045"/>
    <xdr:sp macro="" textlink="">
      <xdr:nvSpPr>
        <xdr:cNvPr id="811" name="n_4mainValue【庁舎】&#10;一人当たり面積"/>
        <xdr:cNvSpPr txBox="1"/>
      </xdr:nvSpPr>
      <xdr:spPr>
        <a:xfrm>
          <a:off x="18421427" y="1788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有形固定資産減価償却率については、消防施設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が類似団体と比較して高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く、一般廃棄物処理施設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が低くなっている。</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の高い要因は、本村にある消防ポンプ格納庫において、建築からの経過年数が１６年を経過しているためであるが、平成２７年度に、村内に防火水槽を設置したことにより、翌年より大幅に下がり、類似団体と同程度の水準に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今後は施設の現況等を確認し、令和元年度に策定した個別施設計画を公共施設等総合管理計画に盛り込み、適切に施設を管理していく。</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1,991
1,989
6.99
2,808,320
2,568,391
234,547
1,301,959
2,147,799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村の主要産業である水産業は近年低迷しており、財政力指数は類似団体・県平均と比べても低く、人口の減少等により今後さらに低下することが予想されるが、主要産業である水産業の振興及び漁業と共存共栄できる観光の振興に取り組み、税収の確保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165100</xdr:rowOff>
    </xdr:to>
    <xdr:cxnSp macro="">
      <xdr:nvCxnSpPr>
        <xdr:cNvPr id="68" name="直線コネクタ 67"/>
        <xdr:cNvCxnSpPr/>
      </xdr:nvCxnSpPr>
      <xdr:spPr>
        <a:xfrm flipV="1">
          <a:off x="4114800" y="77008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7" name="直線コネクタ 76"/>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1" name="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5" name="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前年に比べて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があげられる。平成２７年度より改善され、現在は類似団体とほぼ同水準であるが、引き続き、職員給与費の削減、退職者の補充を必要最小限に抑え、物品調達の見直しなどの歳出削減策を実施し、経常収支比率の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64</xdr:row>
      <xdr:rowOff>51435</xdr:rowOff>
    </xdr:to>
    <xdr:cxnSp macro="">
      <xdr:nvCxnSpPr>
        <xdr:cNvPr id="131" name="直線コネクタ 130"/>
        <xdr:cNvCxnSpPr/>
      </xdr:nvCxnSpPr>
      <xdr:spPr>
        <a:xfrm>
          <a:off x="4114800" y="10947823"/>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63</xdr:row>
      <xdr:rowOff>154517</xdr:rowOff>
    </xdr:to>
    <xdr:cxnSp macro="">
      <xdr:nvCxnSpPr>
        <xdr:cNvPr id="134" name="直線コネクタ 133"/>
        <xdr:cNvCxnSpPr/>
      </xdr:nvCxnSpPr>
      <xdr:spPr>
        <a:xfrm flipV="1">
          <a:off x="3225800" y="1094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63</xdr:row>
      <xdr:rowOff>154517</xdr:rowOff>
    </xdr:to>
    <xdr:cxnSp macro="">
      <xdr:nvCxnSpPr>
        <xdr:cNvPr id="137" name="直線コネクタ 136"/>
        <xdr:cNvCxnSpPr/>
      </xdr:nvCxnSpPr>
      <xdr:spPr>
        <a:xfrm>
          <a:off x="2336800" y="108995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63</xdr:row>
      <xdr:rowOff>146473</xdr:rowOff>
    </xdr:to>
    <xdr:cxnSp macro="">
      <xdr:nvCxnSpPr>
        <xdr:cNvPr id="140" name="直線コネクタ 139"/>
        <xdr:cNvCxnSpPr/>
      </xdr:nvCxnSpPr>
      <xdr:spPr>
        <a:xfrm flipV="1">
          <a:off x="1447800" y="108995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50" name="楕円 149"/>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51"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2" name="楕円 151"/>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36000</xdr:rowOff>
    </xdr:from>
    <xdr:ext cx="736600" cy="259045"/>
    <xdr:sp macro="" textlink="">
      <xdr:nvSpPr>
        <xdr:cNvPr id="153" name="テキスト ボックス 152"/>
        <xdr:cNvSpPr txBox="1"/>
      </xdr:nvSpPr>
      <xdr:spPr>
        <a:xfrm>
          <a:off x="3733800" y="1066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4" name="楕円 153"/>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5" name="テキスト ボックス 154"/>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6" name="楕円 155"/>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133790</xdr:rowOff>
    </xdr:from>
    <xdr:ext cx="762000" cy="259045"/>
    <xdr:sp macro="" textlink="">
      <xdr:nvSpPr>
        <xdr:cNvPr id="157" name="テキスト ボックス 156"/>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58" name="楕円 157"/>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59" name="テキスト ボックス 158"/>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職報酬・給料、職員手当等の人件費の削減策を行っているが、依然として、国・県平均より高い状況である。これは、定住促進・雇用の場の確保として職員１人あたりの給料を低くし、職員を雇用する施策を実施しているためである。今後も職員給与等の人件費や物品調達の見直し等の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148303</xdr:rowOff>
    </xdr:from>
    <xdr:to>
      <xdr:col>23</xdr:col>
      <xdr:colOff>133350</xdr:colOff>
      <xdr:row>83</xdr:row>
      <xdr:rowOff>27375</xdr:rowOff>
    </xdr:to>
    <xdr:cxnSp macro="">
      <xdr:nvCxnSpPr>
        <xdr:cNvPr id="195" name="直線コネクタ 194"/>
        <xdr:cNvCxnSpPr/>
      </xdr:nvCxnSpPr>
      <xdr:spPr>
        <a:xfrm>
          <a:off x="4114800" y="14207203"/>
          <a:ext cx="838200" cy="5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148303</xdr:rowOff>
    </xdr:from>
    <xdr:to>
      <xdr:col>19</xdr:col>
      <xdr:colOff>133350</xdr:colOff>
      <xdr:row>82</xdr:row>
      <xdr:rowOff>148665</xdr:rowOff>
    </xdr:to>
    <xdr:cxnSp macro="">
      <xdr:nvCxnSpPr>
        <xdr:cNvPr id="198" name="直線コネクタ 197"/>
        <xdr:cNvCxnSpPr/>
      </xdr:nvCxnSpPr>
      <xdr:spPr>
        <a:xfrm flipV="1">
          <a:off x="3225800" y="14207203"/>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123927</xdr:rowOff>
    </xdr:from>
    <xdr:to>
      <xdr:col>15</xdr:col>
      <xdr:colOff>82550</xdr:colOff>
      <xdr:row>82</xdr:row>
      <xdr:rowOff>148665</xdr:rowOff>
    </xdr:to>
    <xdr:cxnSp macro="">
      <xdr:nvCxnSpPr>
        <xdr:cNvPr id="201" name="直線コネクタ 200"/>
        <xdr:cNvCxnSpPr/>
      </xdr:nvCxnSpPr>
      <xdr:spPr>
        <a:xfrm>
          <a:off x="2336800" y="14182827"/>
          <a:ext cx="889000" cy="2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111300</xdr:rowOff>
    </xdr:from>
    <xdr:to>
      <xdr:col>11</xdr:col>
      <xdr:colOff>31750</xdr:colOff>
      <xdr:row>82</xdr:row>
      <xdr:rowOff>123927</xdr:rowOff>
    </xdr:to>
    <xdr:cxnSp macro="">
      <xdr:nvCxnSpPr>
        <xdr:cNvPr id="204" name="直線コネクタ 203"/>
        <xdr:cNvCxnSpPr/>
      </xdr:nvCxnSpPr>
      <xdr:spPr>
        <a:xfrm>
          <a:off x="1447800" y="14170200"/>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148025</xdr:rowOff>
    </xdr:from>
    <xdr:to>
      <xdr:col>23</xdr:col>
      <xdr:colOff>184150</xdr:colOff>
      <xdr:row>83</xdr:row>
      <xdr:rowOff>78175</xdr:rowOff>
    </xdr:to>
    <xdr:sp macro="" textlink="">
      <xdr:nvSpPr>
        <xdr:cNvPr id="214" name="楕円 213"/>
        <xdr:cNvSpPr/>
      </xdr:nvSpPr>
      <xdr:spPr>
        <a:xfrm>
          <a:off x="4902200" y="142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120102</xdr:rowOff>
    </xdr:from>
    <xdr:ext cx="762000" cy="259045"/>
    <xdr:sp macro="" textlink="">
      <xdr:nvSpPr>
        <xdr:cNvPr id="215" name="人件費・物件費等の状況該当値テキスト"/>
        <xdr:cNvSpPr txBox="1"/>
      </xdr:nvSpPr>
      <xdr:spPr>
        <a:xfrm>
          <a:off x="5041900" y="1417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97503</xdr:rowOff>
    </xdr:from>
    <xdr:to>
      <xdr:col>19</xdr:col>
      <xdr:colOff>184150</xdr:colOff>
      <xdr:row>83</xdr:row>
      <xdr:rowOff>27653</xdr:rowOff>
    </xdr:to>
    <xdr:sp macro="" textlink="">
      <xdr:nvSpPr>
        <xdr:cNvPr id="216" name="楕円 215"/>
        <xdr:cNvSpPr/>
      </xdr:nvSpPr>
      <xdr:spPr>
        <a:xfrm>
          <a:off x="4064000" y="1415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37830</xdr:rowOff>
    </xdr:from>
    <xdr:ext cx="736600" cy="259045"/>
    <xdr:sp macro="" textlink="">
      <xdr:nvSpPr>
        <xdr:cNvPr id="217" name="テキスト ボックス 216"/>
        <xdr:cNvSpPr txBox="1"/>
      </xdr:nvSpPr>
      <xdr:spPr>
        <a:xfrm>
          <a:off x="3733800" y="1392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97865</xdr:rowOff>
    </xdr:from>
    <xdr:to>
      <xdr:col>15</xdr:col>
      <xdr:colOff>133350</xdr:colOff>
      <xdr:row>83</xdr:row>
      <xdr:rowOff>28015</xdr:rowOff>
    </xdr:to>
    <xdr:sp macro="" textlink="">
      <xdr:nvSpPr>
        <xdr:cNvPr id="218" name="楕円 217"/>
        <xdr:cNvSpPr/>
      </xdr:nvSpPr>
      <xdr:spPr>
        <a:xfrm>
          <a:off x="3175000" y="141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38192</xdr:rowOff>
    </xdr:from>
    <xdr:ext cx="762000" cy="259045"/>
    <xdr:sp macro="" textlink="">
      <xdr:nvSpPr>
        <xdr:cNvPr id="219" name="テキスト ボックス 218"/>
        <xdr:cNvSpPr txBox="1"/>
      </xdr:nvSpPr>
      <xdr:spPr>
        <a:xfrm>
          <a:off x="2844800" y="139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73127</xdr:rowOff>
    </xdr:from>
    <xdr:to>
      <xdr:col>11</xdr:col>
      <xdr:colOff>82550</xdr:colOff>
      <xdr:row>83</xdr:row>
      <xdr:rowOff>3277</xdr:rowOff>
    </xdr:to>
    <xdr:sp macro="" textlink="">
      <xdr:nvSpPr>
        <xdr:cNvPr id="220" name="楕円 219"/>
        <xdr:cNvSpPr/>
      </xdr:nvSpPr>
      <xdr:spPr>
        <a:xfrm>
          <a:off x="2286000" y="141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13454</xdr:rowOff>
    </xdr:from>
    <xdr:ext cx="762000" cy="259045"/>
    <xdr:sp macro="" textlink="">
      <xdr:nvSpPr>
        <xdr:cNvPr id="221" name="テキスト ボックス 220"/>
        <xdr:cNvSpPr txBox="1"/>
      </xdr:nvSpPr>
      <xdr:spPr>
        <a:xfrm>
          <a:off x="1955800" y="1390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60500</xdr:rowOff>
    </xdr:from>
    <xdr:to>
      <xdr:col>7</xdr:col>
      <xdr:colOff>31750</xdr:colOff>
      <xdr:row>82</xdr:row>
      <xdr:rowOff>162100</xdr:rowOff>
    </xdr:to>
    <xdr:sp macro="" textlink="">
      <xdr:nvSpPr>
        <xdr:cNvPr id="222" name="楕円 221"/>
        <xdr:cNvSpPr/>
      </xdr:nvSpPr>
      <xdr:spPr>
        <a:xfrm>
          <a:off x="1397000" y="141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827</xdr:rowOff>
    </xdr:from>
    <xdr:ext cx="762000" cy="259045"/>
    <xdr:sp macro="" textlink="">
      <xdr:nvSpPr>
        <xdr:cNvPr id="223" name="テキスト ボックス 222"/>
        <xdr:cNvSpPr txBox="1"/>
      </xdr:nvSpPr>
      <xdr:spPr>
        <a:xfrm>
          <a:off x="1066800" y="138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では、定住促進・雇用の場の確保として職員１人あたりの給与を抑え、職員を多く雇用している（ワークシェアリング）ため、ラスパイレス指数は顕著に低くなっている。今後も施策の方向に変更はないため、この水準で推移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84</xdr:row>
      <xdr:rowOff>14987</xdr:rowOff>
    </xdr:from>
    <xdr:to>
      <xdr:col>81</xdr:col>
      <xdr:colOff>44450</xdr:colOff>
      <xdr:row>89</xdr:row>
      <xdr:rowOff>118111</xdr:rowOff>
    </xdr:to>
    <xdr:cxnSp macro="">
      <xdr:nvCxnSpPr>
        <xdr:cNvPr id="250" name="直線コネクタ 249"/>
        <xdr:cNvCxnSpPr/>
      </xdr:nvCxnSpPr>
      <xdr:spPr>
        <a:xfrm flipV="1">
          <a:off x="17018000" y="14416787"/>
          <a:ext cx="0" cy="960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1"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2" name="直線コネクタ 251"/>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101364</xdr:rowOff>
    </xdr:from>
    <xdr:ext cx="762000" cy="259045"/>
    <xdr:sp macro="" textlink="">
      <xdr:nvSpPr>
        <xdr:cNvPr id="253" name="給与水準   （国との比較）最大値テキスト"/>
        <xdr:cNvSpPr txBox="1"/>
      </xdr:nvSpPr>
      <xdr:spPr>
        <a:xfrm>
          <a:off x="17106900" y="1416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84</xdr:row>
      <xdr:rowOff>14987</xdr:rowOff>
    </xdr:from>
    <xdr:to>
      <xdr:col>81</xdr:col>
      <xdr:colOff>133350</xdr:colOff>
      <xdr:row>84</xdr:row>
      <xdr:rowOff>14987</xdr:rowOff>
    </xdr:to>
    <xdr:cxnSp macro="">
      <xdr:nvCxnSpPr>
        <xdr:cNvPr id="254" name="直線コネクタ 253"/>
        <xdr:cNvCxnSpPr/>
      </xdr:nvCxnSpPr>
      <xdr:spPr>
        <a:xfrm>
          <a:off x="16929100" y="1441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14987</xdr:rowOff>
    </xdr:from>
    <xdr:to>
      <xdr:col>81</xdr:col>
      <xdr:colOff>44450</xdr:colOff>
      <xdr:row>84</xdr:row>
      <xdr:rowOff>14987</xdr:rowOff>
    </xdr:to>
    <xdr:cxnSp macro="">
      <xdr:nvCxnSpPr>
        <xdr:cNvPr id="255" name="直線コネクタ 254"/>
        <xdr:cNvCxnSpPr/>
      </xdr:nvCxnSpPr>
      <xdr:spPr>
        <a:xfrm>
          <a:off x="16179800" y="1441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121683</xdr:rowOff>
    </xdr:from>
    <xdr:ext cx="762000" cy="259045"/>
    <xdr:sp macro="" textlink="">
      <xdr:nvSpPr>
        <xdr:cNvPr id="256" name="給与水準   （国との比較）平均値テキスト"/>
        <xdr:cNvSpPr txBox="1"/>
      </xdr:nvSpPr>
      <xdr:spPr>
        <a:xfrm>
          <a:off x="17106900" y="1503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149606</xdr:rowOff>
    </xdr:from>
    <xdr:to>
      <xdr:col>81</xdr:col>
      <xdr:colOff>95250</xdr:colOff>
      <xdr:row>88</xdr:row>
      <xdr:rowOff>79756</xdr:rowOff>
    </xdr:to>
    <xdr:sp macro="" textlink="">
      <xdr:nvSpPr>
        <xdr:cNvPr id="257" name="フローチャート: 判断 256"/>
        <xdr:cNvSpPr/>
      </xdr:nvSpPr>
      <xdr:spPr>
        <a:xfrm>
          <a:off x="169672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114046</xdr:rowOff>
    </xdr:from>
    <xdr:to>
      <xdr:col>77</xdr:col>
      <xdr:colOff>44450</xdr:colOff>
      <xdr:row>84</xdr:row>
      <xdr:rowOff>14987</xdr:rowOff>
    </xdr:to>
    <xdr:cxnSp macro="">
      <xdr:nvCxnSpPr>
        <xdr:cNvPr id="258" name="直線コネクタ 257"/>
        <xdr:cNvCxnSpPr/>
      </xdr:nvCxnSpPr>
      <xdr:spPr>
        <a:xfrm>
          <a:off x="15290800" y="143443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149606</xdr:rowOff>
    </xdr:from>
    <xdr:to>
      <xdr:col>77</xdr:col>
      <xdr:colOff>95250</xdr:colOff>
      <xdr:row>88</xdr:row>
      <xdr:rowOff>79756</xdr:rowOff>
    </xdr:to>
    <xdr:sp macro="" textlink="">
      <xdr:nvSpPr>
        <xdr:cNvPr id="259" name="フローチャート: 判断 258"/>
        <xdr:cNvSpPr/>
      </xdr:nvSpPr>
      <xdr:spPr>
        <a:xfrm>
          <a:off x="16129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64533</xdr:rowOff>
    </xdr:from>
    <xdr:ext cx="736600" cy="259045"/>
    <xdr:sp macro="" textlink="">
      <xdr:nvSpPr>
        <xdr:cNvPr id="260" name="テキスト ボックス 259"/>
        <xdr:cNvSpPr txBox="1"/>
      </xdr:nvSpPr>
      <xdr:spPr>
        <a:xfrm>
          <a:off x="15798800" y="1515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94742</xdr:rowOff>
    </xdr:from>
    <xdr:to>
      <xdr:col>72</xdr:col>
      <xdr:colOff>203200</xdr:colOff>
      <xdr:row>83</xdr:row>
      <xdr:rowOff>114046</xdr:rowOff>
    </xdr:to>
    <xdr:cxnSp macro="">
      <xdr:nvCxnSpPr>
        <xdr:cNvPr id="261" name="直線コネクタ 260"/>
        <xdr:cNvCxnSpPr/>
      </xdr:nvCxnSpPr>
      <xdr:spPr>
        <a:xfrm>
          <a:off x="14401800" y="143250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2" name="フローチャート: 判断 261"/>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3" name="テキスト ボックス 262"/>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126237</xdr:rowOff>
    </xdr:from>
    <xdr:to>
      <xdr:col>68</xdr:col>
      <xdr:colOff>152400</xdr:colOff>
      <xdr:row>83</xdr:row>
      <xdr:rowOff>94742</xdr:rowOff>
    </xdr:to>
    <xdr:cxnSp macro="">
      <xdr:nvCxnSpPr>
        <xdr:cNvPr id="264" name="直線コネクタ 263"/>
        <xdr:cNvCxnSpPr/>
      </xdr:nvCxnSpPr>
      <xdr:spPr>
        <a:xfrm>
          <a:off x="13512800" y="14185137"/>
          <a:ext cx="889000" cy="1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130302</xdr:rowOff>
    </xdr:from>
    <xdr:to>
      <xdr:col>68</xdr:col>
      <xdr:colOff>203200</xdr:colOff>
      <xdr:row>88</xdr:row>
      <xdr:rowOff>60452</xdr:rowOff>
    </xdr:to>
    <xdr:sp macro="" textlink="">
      <xdr:nvSpPr>
        <xdr:cNvPr id="265" name="フローチャート: 判断 264"/>
        <xdr:cNvSpPr/>
      </xdr:nvSpPr>
      <xdr:spPr>
        <a:xfrm>
          <a:off x="14351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45229</xdr:rowOff>
    </xdr:from>
    <xdr:ext cx="762000" cy="259045"/>
    <xdr:sp macro="" textlink="">
      <xdr:nvSpPr>
        <xdr:cNvPr id="266" name="テキスト ボックス 265"/>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67" name="フローチャート: 判断 266"/>
        <xdr:cNvSpPr/>
      </xdr:nvSpPr>
      <xdr:spPr>
        <a:xfrm>
          <a:off x="13462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54881</xdr:rowOff>
    </xdr:from>
    <xdr:ext cx="762000" cy="259045"/>
    <xdr:sp macro="" textlink="">
      <xdr:nvSpPr>
        <xdr:cNvPr id="268" name="テキスト ボックス 267"/>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135637</xdr:rowOff>
    </xdr:from>
    <xdr:to>
      <xdr:col>81</xdr:col>
      <xdr:colOff>95250</xdr:colOff>
      <xdr:row>84</xdr:row>
      <xdr:rowOff>65787</xdr:rowOff>
    </xdr:to>
    <xdr:sp macro="" textlink="">
      <xdr:nvSpPr>
        <xdr:cNvPr id="274" name="楕円 273"/>
        <xdr:cNvSpPr/>
      </xdr:nvSpPr>
      <xdr:spPr>
        <a:xfrm>
          <a:off x="16967200" y="14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56914</xdr:rowOff>
    </xdr:from>
    <xdr:ext cx="762000" cy="259045"/>
    <xdr:sp macro="" textlink="">
      <xdr:nvSpPr>
        <xdr:cNvPr id="275" name="給与水準   （国との比較）該当値テキスト"/>
        <xdr:cNvSpPr txBox="1"/>
      </xdr:nvSpPr>
      <xdr:spPr>
        <a:xfrm>
          <a:off x="17106900" y="1428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135637</xdr:rowOff>
    </xdr:from>
    <xdr:to>
      <xdr:col>77</xdr:col>
      <xdr:colOff>95250</xdr:colOff>
      <xdr:row>84</xdr:row>
      <xdr:rowOff>65787</xdr:rowOff>
    </xdr:to>
    <xdr:sp macro="" textlink="">
      <xdr:nvSpPr>
        <xdr:cNvPr id="276" name="楕円 275"/>
        <xdr:cNvSpPr/>
      </xdr:nvSpPr>
      <xdr:spPr>
        <a:xfrm>
          <a:off x="16129000" y="14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75964</xdr:rowOff>
    </xdr:from>
    <xdr:ext cx="736600" cy="259045"/>
    <xdr:sp macro="" textlink="">
      <xdr:nvSpPr>
        <xdr:cNvPr id="277" name="テキスト ボックス 276"/>
        <xdr:cNvSpPr txBox="1"/>
      </xdr:nvSpPr>
      <xdr:spPr>
        <a:xfrm>
          <a:off x="15798800" y="14134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63246</xdr:rowOff>
    </xdr:from>
    <xdr:to>
      <xdr:col>73</xdr:col>
      <xdr:colOff>44450</xdr:colOff>
      <xdr:row>83</xdr:row>
      <xdr:rowOff>164846</xdr:rowOff>
    </xdr:to>
    <xdr:sp macro="" textlink="">
      <xdr:nvSpPr>
        <xdr:cNvPr id="278" name="楕円 277"/>
        <xdr:cNvSpPr/>
      </xdr:nvSpPr>
      <xdr:spPr>
        <a:xfrm>
          <a:off x="152400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3573</xdr:rowOff>
    </xdr:from>
    <xdr:ext cx="762000" cy="259045"/>
    <xdr:sp macro="" textlink="">
      <xdr:nvSpPr>
        <xdr:cNvPr id="279" name="テキスト ボックス 278"/>
        <xdr:cNvSpPr txBox="1"/>
      </xdr:nvSpPr>
      <xdr:spPr>
        <a:xfrm>
          <a:off x="14909800" y="140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43942</xdr:rowOff>
    </xdr:from>
    <xdr:to>
      <xdr:col>68</xdr:col>
      <xdr:colOff>203200</xdr:colOff>
      <xdr:row>83</xdr:row>
      <xdr:rowOff>145542</xdr:rowOff>
    </xdr:to>
    <xdr:sp macro="" textlink="">
      <xdr:nvSpPr>
        <xdr:cNvPr id="280" name="楕円 279"/>
        <xdr:cNvSpPr/>
      </xdr:nvSpPr>
      <xdr:spPr>
        <a:xfrm>
          <a:off x="14351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155719</xdr:rowOff>
    </xdr:from>
    <xdr:ext cx="762000" cy="259045"/>
    <xdr:sp macro="" textlink="">
      <xdr:nvSpPr>
        <xdr:cNvPr id="281" name="テキスト ボックス 280"/>
        <xdr:cNvSpPr txBox="1"/>
      </xdr:nvSpPr>
      <xdr:spPr>
        <a:xfrm>
          <a:off x="14020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75437</xdr:rowOff>
    </xdr:from>
    <xdr:to>
      <xdr:col>64</xdr:col>
      <xdr:colOff>152400</xdr:colOff>
      <xdr:row>83</xdr:row>
      <xdr:rowOff>5587</xdr:rowOff>
    </xdr:to>
    <xdr:sp macro="" textlink="">
      <xdr:nvSpPr>
        <xdr:cNvPr id="282" name="楕円 281"/>
        <xdr:cNvSpPr/>
      </xdr:nvSpPr>
      <xdr:spPr>
        <a:xfrm>
          <a:off x="13462000" y="141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15764</xdr:rowOff>
    </xdr:from>
    <xdr:ext cx="762000" cy="259045"/>
    <xdr:sp macro="" textlink="">
      <xdr:nvSpPr>
        <xdr:cNvPr id="283" name="テキスト ボックス 282"/>
        <xdr:cNvSpPr txBox="1"/>
      </xdr:nvSpPr>
      <xdr:spPr>
        <a:xfrm>
          <a:off x="13131800" y="1390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では、定住促進・雇用の場の確保として職員１人あたりの給与を抑え、職員を多く雇用している（ワークシェアリング）ため、職員数は類似団体を比較して多い。今後も引き続き、退職者補充を必要最小限に抑え、人口減における姫島村での最良な職員数を考慮しながら、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5" name="直線コネクタ 314"/>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6"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7" name="直線コネクタ 316"/>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8"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9" name="直線コネクタ 318"/>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169019</xdr:rowOff>
    </xdr:from>
    <xdr:to>
      <xdr:col>81</xdr:col>
      <xdr:colOff>44450</xdr:colOff>
      <xdr:row>64</xdr:row>
      <xdr:rowOff>90043</xdr:rowOff>
    </xdr:to>
    <xdr:cxnSp macro="">
      <xdr:nvCxnSpPr>
        <xdr:cNvPr id="320" name="直線コネクタ 319"/>
        <xdr:cNvCxnSpPr/>
      </xdr:nvCxnSpPr>
      <xdr:spPr>
        <a:xfrm flipV="1">
          <a:off x="16179800" y="10627469"/>
          <a:ext cx="838200" cy="43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1"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2" name="フローチャート: 判断 321"/>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67292</xdr:rowOff>
    </xdr:from>
    <xdr:to>
      <xdr:col>77</xdr:col>
      <xdr:colOff>44450</xdr:colOff>
      <xdr:row>64</xdr:row>
      <xdr:rowOff>90043</xdr:rowOff>
    </xdr:to>
    <xdr:cxnSp macro="">
      <xdr:nvCxnSpPr>
        <xdr:cNvPr id="323" name="直線コネクタ 322"/>
        <xdr:cNvCxnSpPr/>
      </xdr:nvCxnSpPr>
      <xdr:spPr>
        <a:xfrm>
          <a:off x="15290800" y="11040092"/>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4" name="フローチャート: 判断 323"/>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5" name="テキスト ボックス 324"/>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41439</xdr:rowOff>
    </xdr:from>
    <xdr:to>
      <xdr:col>72</xdr:col>
      <xdr:colOff>203200</xdr:colOff>
      <xdr:row>64</xdr:row>
      <xdr:rowOff>67292</xdr:rowOff>
    </xdr:to>
    <xdr:cxnSp macro="">
      <xdr:nvCxnSpPr>
        <xdr:cNvPr id="326" name="直線コネクタ 325"/>
        <xdr:cNvCxnSpPr/>
      </xdr:nvCxnSpPr>
      <xdr:spPr>
        <a:xfrm>
          <a:off x="14401800" y="11014239"/>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7" name="フローチャート: 判断 326"/>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28" name="テキスト ボックス 327"/>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9035</xdr:rowOff>
    </xdr:from>
    <xdr:to>
      <xdr:col>68</xdr:col>
      <xdr:colOff>152400</xdr:colOff>
      <xdr:row>64</xdr:row>
      <xdr:rowOff>41439</xdr:rowOff>
    </xdr:to>
    <xdr:cxnSp macro="">
      <xdr:nvCxnSpPr>
        <xdr:cNvPr id="329" name="直線コネクタ 328"/>
        <xdr:cNvCxnSpPr/>
      </xdr:nvCxnSpPr>
      <xdr:spPr>
        <a:xfrm>
          <a:off x="13512800" y="10981835"/>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0" name="フローチャート: 判断 329"/>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1" name="テキスト ボックス 330"/>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2" name="フローチャート: 判断 331"/>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3" name="テキスト ボックス 332"/>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118219</xdr:rowOff>
    </xdr:from>
    <xdr:to>
      <xdr:col>81</xdr:col>
      <xdr:colOff>95250</xdr:colOff>
      <xdr:row>62</xdr:row>
      <xdr:rowOff>48369</xdr:rowOff>
    </xdr:to>
    <xdr:sp macro="" textlink="">
      <xdr:nvSpPr>
        <xdr:cNvPr id="339" name="楕円 338"/>
        <xdr:cNvSpPr/>
      </xdr:nvSpPr>
      <xdr:spPr>
        <a:xfrm>
          <a:off x="16967200" y="105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90296</xdr:rowOff>
    </xdr:from>
    <xdr:ext cx="762000" cy="259045"/>
    <xdr:sp macro="" textlink="">
      <xdr:nvSpPr>
        <xdr:cNvPr id="340" name="定員管理の状況該当値テキスト"/>
        <xdr:cNvSpPr txBox="1"/>
      </xdr:nvSpPr>
      <xdr:spPr>
        <a:xfrm>
          <a:off x="17106900" y="1054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39243</xdr:rowOff>
    </xdr:from>
    <xdr:to>
      <xdr:col>77</xdr:col>
      <xdr:colOff>95250</xdr:colOff>
      <xdr:row>64</xdr:row>
      <xdr:rowOff>140843</xdr:rowOff>
    </xdr:to>
    <xdr:sp macro="" textlink="">
      <xdr:nvSpPr>
        <xdr:cNvPr id="341" name="楕円 340"/>
        <xdr:cNvSpPr/>
      </xdr:nvSpPr>
      <xdr:spPr>
        <a:xfrm>
          <a:off x="16129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125620</xdr:rowOff>
    </xdr:from>
    <xdr:ext cx="736600" cy="259045"/>
    <xdr:sp macro="" textlink="">
      <xdr:nvSpPr>
        <xdr:cNvPr id="342" name="テキスト ボックス 341"/>
        <xdr:cNvSpPr txBox="1"/>
      </xdr:nvSpPr>
      <xdr:spPr>
        <a:xfrm>
          <a:off x="15798800" y="1109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16492</xdr:rowOff>
    </xdr:from>
    <xdr:to>
      <xdr:col>73</xdr:col>
      <xdr:colOff>44450</xdr:colOff>
      <xdr:row>64</xdr:row>
      <xdr:rowOff>118092</xdr:rowOff>
    </xdr:to>
    <xdr:sp macro="" textlink="">
      <xdr:nvSpPr>
        <xdr:cNvPr id="343" name="楕円 342"/>
        <xdr:cNvSpPr/>
      </xdr:nvSpPr>
      <xdr:spPr>
        <a:xfrm>
          <a:off x="15240000" y="109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102869</xdr:rowOff>
    </xdr:from>
    <xdr:ext cx="762000" cy="259045"/>
    <xdr:sp macro="" textlink="">
      <xdr:nvSpPr>
        <xdr:cNvPr id="344" name="テキスト ボックス 343"/>
        <xdr:cNvSpPr txBox="1"/>
      </xdr:nvSpPr>
      <xdr:spPr>
        <a:xfrm>
          <a:off x="14909800" y="1107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162089</xdr:rowOff>
    </xdr:from>
    <xdr:to>
      <xdr:col>68</xdr:col>
      <xdr:colOff>203200</xdr:colOff>
      <xdr:row>64</xdr:row>
      <xdr:rowOff>92239</xdr:rowOff>
    </xdr:to>
    <xdr:sp macro="" textlink="">
      <xdr:nvSpPr>
        <xdr:cNvPr id="345" name="楕円 344"/>
        <xdr:cNvSpPr/>
      </xdr:nvSpPr>
      <xdr:spPr>
        <a:xfrm>
          <a:off x="14351000" y="109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77016</xdr:rowOff>
    </xdr:from>
    <xdr:ext cx="762000" cy="259045"/>
    <xdr:sp macro="" textlink="">
      <xdr:nvSpPr>
        <xdr:cNvPr id="346" name="テキスト ボックス 345"/>
        <xdr:cNvSpPr txBox="1"/>
      </xdr:nvSpPr>
      <xdr:spPr>
        <a:xfrm>
          <a:off x="14020800" y="1104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129685</xdr:rowOff>
    </xdr:from>
    <xdr:to>
      <xdr:col>64</xdr:col>
      <xdr:colOff>152400</xdr:colOff>
      <xdr:row>64</xdr:row>
      <xdr:rowOff>59835</xdr:rowOff>
    </xdr:to>
    <xdr:sp macro="" textlink="">
      <xdr:nvSpPr>
        <xdr:cNvPr id="347" name="楕円 346"/>
        <xdr:cNvSpPr/>
      </xdr:nvSpPr>
      <xdr:spPr>
        <a:xfrm>
          <a:off x="13462000" y="109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44612</xdr:rowOff>
    </xdr:from>
    <xdr:ext cx="762000" cy="259045"/>
    <xdr:sp macro="" textlink="">
      <xdr:nvSpPr>
        <xdr:cNvPr id="348" name="テキスト ボックス 347"/>
        <xdr:cNvSpPr txBox="1"/>
      </xdr:nvSpPr>
      <xdr:spPr>
        <a:xfrm>
          <a:off x="13131800" y="1101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は、離島という地理的条件により、漁港・漁場・下水道等の社会資本の整備を重点的に行っており、その大半の財源に起債を充当している。しかし、元利償還金のピーク（平成２２年度）を過ぎているため、実質公債費比率は年々減少しているところである。しかし、今後においては、現存する社会資本の更新に多額の費用がかかると推測されるため、将来負担の増とならないよう注視し、計画的に実施していくとともに、借入については交付税措置の多い地方債の借入を中心に考慮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4" name="直線コネクタ 373"/>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5"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6" name="直線コネクタ 375"/>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7"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78" name="直線コネクタ 377"/>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112522</xdr:rowOff>
    </xdr:from>
    <xdr:to>
      <xdr:col>81</xdr:col>
      <xdr:colOff>44450</xdr:colOff>
      <xdr:row>40</xdr:row>
      <xdr:rowOff>136652</xdr:rowOff>
    </xdr:to>
    <xdr:cxnSp macro="">
      <xdr:nvCxnSpPr>
        <xdr:cNvPr id="379" name="直線コネクタ 378"/>
        <xdr:cNvCxnSpPr/>
      </xdr:nvCxnSpPr>
      <xdr:spPr>
        <a:xfrm>
          <a:off x="16179800" y="697052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0"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1" name="フローチャート: 判断 380"/>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112522</xdr:rowOff>
    </xdr:from>
    <xdr:to>
      <xdr:col>77</xdr:col>
      <xdr:colOff>44450</xdr:colOff>
      <xdr:row>40</xdr:row>
      <xdr:rowOff>117348</xdr:rowOff>
    </xdr:to>
    <xdr:cxnSp macro="">
      <xdr:nvCxnSpPr>
        <xdr:cNvPr id="382" name="直線コネクタ 381"/>
        <xdr:cNvCxnSpPr/>
      </xdr:nvCxnSpPr>
      <xdr:spPr>
        <a:xfrm flipV="1">
          <a:off x="15290800" y="69705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3" name="フローチャート: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4" name="テキスト ボックス 383"/>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40</xdr:row>
      <xdr:rowOff>146304</xdr:rowOff>
    </xdr:to>
    <xdr:cxnSp macro="">
      <xdr:nvCxnSpPr>
        <xdr:cNvPr id="385" name="直線コネクタ 384"/>
        <xdr:cNvCxnSpPr/>
      </xdr:nvCxnSpPr>
      <xdr:spPr>
        <a:xfrm flipV="1">
          <a:off x="14401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6" name="フローチャート: 判断 385"/>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7" name="テキスト ボックス 386"/>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47244</xdr:rowOff>
    </xdr:to>
    <xdr:cxnSp macro="">
      <xdr:nvCxnSpPr>
        <xdr:cNvPr id="388" name="直線コネクタ 387"/>
        <xdr:cNvCxnSpPr/>
      </xdr:nvCxnSpPr>
      <xdr:spPr>
        <a:xfrm flipV="1">
          <a:off x="13512800" y="70043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89" name="フローチャート: 判断 388"/>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0" name="テキスト ボックス 389"/>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1" name="フローチャート: 判断 390"/>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2" name="テキスト ボックス 391"/>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98" name="楕円 397"/>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399"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61722</xdr:rowOff>
    </xdr:from>
    <xdr:to>
      <xdr:col>77</xdr:col>
      <xdr:colOff>95250</xdr:colOff>
      <xdr:row>40</xdr:row>
      <xdr:rowOff>163322</xdr:rowOff>
    </xdr:to>
    <xdr:sp macro="" textlink="">
      <xdr:nvSpPr>
        <xdr:cNvPr id="400" name="楕円 399"/>
        <xdr:cNvSpPr/>
      </xdr:nvSpPr>
      <xdr:spPr>
        <a:xfrm>
          <a:off x="16129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2049</xdr:rowOff>
    </xdr:from>
    <xdr:ext cx="736600" cy="259045"/>
    <xdr:sp macro="" textlink="">
      <xdr:nvSpPr>
        <xdr:cNvPr id="401" name="テキスト ボックス 400"/>
        <xdr:cNvSpPr txBox="1"/>
      </xdr:nvSpPr>
      <xdr:spPr>
        <a:xfrm>
          <a:off x="15798800" y="668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2" name="楕円 401"/>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3" name="テキスト ボックス 402"/>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4" name="楕円 403"/>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5" name="テキスト ボックス 404"/>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406" name="楕円 405"/>
        <xdr:cNvSpPr/>
      </xdr:nvSpPr>
      <xdr:spPr>
        <a:xfrm>
          <a:off x="13462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407" name="テキスト ボックス 406"/>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退職手当支給見込額に対し、多く積立金を保有しており、公営企業債を含んだ地方債現在高より、充当可能基金と基準財政需要額算入見込額が上回っているため、将来負担比率は０％を下回っている。今後の職員の新採用を抑制し、退職手当額を抑えて、また借入については交付税措置の多い地方債の借入を中心に考慮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6" name="直線コネクタ 435"/>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7"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38" name="直線コネクタ 437"/>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1,991
1,989
6.99
2,808,320
2,568,391
234,547
1,301,959
2,147,799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定住促進・雇用の場の確保として職員１人あたりの給与を低くし、職員を多く雇用する施策を実施しているため、類似団体と比較して高くなっている。公債費の減により、平成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人件費の額は減少しているが、割合については増加している。今後も引き続き、職員給与費の削減や、退職者の補充を必要最小限にとどめる等の歳出削減策を行い、経常収支比率の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122428</xdr:rowOff>
    </xdr:from>
    <xdr:to>
      <xdr:col>24</xdr:col>
      <xdr:colOff>25400</xdr:colOff>
      <xdr:row>40</xdr:row>
      <xdr:rowOff>154432</xdr:rowOff>
    </xdr:to>
    <xdr:cxnSp macro="">
      <xdr:nvCxnSpPr>
        <xdr:cNvPr id="64" name="直線コネクタ 63"/>
        <xdr:cNvCxnSpPr/>
      </xdr:nvCxnSpPr>
      <xdr:spPr>
        <a:xfrm>
          <a:off x="3987800" y="69804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76708</xdr:rowOff>
    </xdr:from>
    <xdr:to>
      <xdr:col>19</xdr:col>
      <xdr:colOff>187325</xdr:colOff>
      <xdr:row>40</xdr:row>
      <xdr:rowOff>122428</xdr:rowOff>
    </xdr:to>
    <xdr:cxnSp macro="">
      <xdr:nvCxnSpPr>
        <xdr:cNvPr id="67" name="直線コネクタ 66"/>
        <xdr:cNvCxnSpPr/>
      </xdr:nvCxnSpPr>
      <xdr:spPr>
        <a:xfrm>
          <a:off x="3098800" y="6934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165862</xdr:rowOff>
    </xdr:from>
    <xdr:to>
      <xdr:col>15</xdr:col>
      <xdr:colOff>98425</xdr:colOff>
      <xdr:row>40</xdr:row>
      <xdr:rowOff>76708</xdr:rowOff>
    </xdr:to>
    <xdr:cxnSp macro="">
      <xdr:nvCxnSpPr>
        <xdr:cNvPr id="70" name="直線コネクタ 69"/>
        <xdr:cNvCxnSpPr/>
      </xdr:nvCxnSpPr>
      <xdr:spPr>
        <a:xfrm>
          <a:off x="2209800" y="68524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156718</xdr:rowOff>
    </xdr:from>
    <xdr:to>
      <xdr:col>11</xdr:col>
      <xdr:colOff>9525</xdr:colOff>
      <xdr:row>39</xdr:row>
      <xdr:rowOff>165862</xdr:rowOff>
    </xdr:to>
    <xdr:cxnSp macro="">
      <xdr:nvCxnSpPr>
        <xdr:cNvPr id="73" name="直線コネクタ 72"/>
        <xdr:cNvCxnSpPr/>
      </xdr:nvCxnSpPr>
      <xdr:spPr>
        <a:xfrm>
          <a:off x="1320800" y="68432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103632</xdr:rowOff>
    </xdr:from>
    <xdr:to>
      <xdr:col>24</xdr:col>
      <xdr:colOff>76200</xdr:colOff>
      <xdr:row>41</xdr:row>
      <xdr:rowOff>33782</xdr:rowOff>
    </xdr:to>
    <xdr:sp macro="" textlink="">
      <xdr:nvSpPr>
        <xdr:cNvPr id="83" name="楕円 82"/>
        <xdr:cNvSpPr/>
      </xdr:nvSpPr>
      <xdr:spPr>
        <a:xfrm>
          <a:off x="4775200" y="69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12209</xdr:rowOff>
    </xdr:from>
    <xdr:ext cx="762000" cy="259045"/>
    <xdr:sp macro="" textlink="">
      <xdr:nvSpPr>
        <xdr:cNvPr id="84" name="人件費該当値テキスト"/>
        <xdr:cNvSpPr txBox="1"/>
      </xdr:nvSpPr>
      <xdr:spPr>
        <a:xfrm>
          <a:off x="4914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71628</xdr:rowOff>
    </xdr:from>
    <xdr:to>
      <xdr:col>20</xdr:col>
      <xdr:colOff>38100</xdr:colOff>
      <xdr:row>41</xdr:row>
      <xdr:rowOff>1778</xdr:rowOff>
    </xdr:to>
    <xdr:sp macro="" textlink="">
      <xdr:nvSpPr>
        <xdr:cNvPr id="85" name="楕円 84"/>
        <xdr:cNvSpPr/>
      </xdr:nvSpPr>
      <xdr:spPr>
        <a:xfrm>
          <a:off x="3937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158005</xdr:rowOff>
    </xdr:from>
    <xdr:ext cx="736600" cy="259045"/>
    <xdr:sp macro="" textlink="">
      <xdr:nvSpPr>
        <xdr:cNvPr id="86" name="テキスト ボックス 85"/>
        <xdr:cNvSpPr txBox="1"/>
      </xdr:nvSpPr>
      <xdr:spPr>
        <a:xfrm>
          <a:off x="3606800" y="701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25908</xdr:rowOff>
    </xdr:from>
    <xdr:to>
      <xdr:col>15</xdr:col>
      <xdr:colOff>149225</xdr:colOff>
      <xdr:row>40</xdr:row>
      <xdr:rowOff>127508</xdr:rowOff>
    </xdr:to>
    <xdr:sp macro="" textlink="">
      <xdr:nvSpPr>
        <xdr:cNvPr id="87" name="楕円 86"/>
        <xdr:cNvSpPr/>
      </xdr:nvSpPr>
      <xdr:spPr>
        <a:xfrm>
          <a:off x="3048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112285</xdr:rowOff>
    </xdr:from>
    <xdr:ext cx="762000" cy="259045"/>
    <xdr:sp macro="" textlink="">
      <xdr:nvSpPr>
        <xdr:cNvPr id="88" name="テキスト ボックス 87"/>
        <xdr:cNvSpPr txBox="1"/>
      </xdr:nvSpPr>
      <xdr:spPr>
        <a:xfrm>
          <a:off x="2717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115062</xdr:rowOff>
    </xdr:from>
    <xdr:to>
      <xdr:col>11</xdr:col>
      <xdr:colOff>60325</xdr:colOff>
      <xdr:row>40</xdr:row>
      <xdr:rowOff>45212</xdr:rowOff>
    </xdr:to>
    <xdr:sp macro="" textlink="">
      <xdr:nvSpPr>
        <xdr:cNvPr id="89" name="楕円 88"/>
        <xdr:cNvSpPr/>
      </xdr:nvSpPr>
      <xdr:spPr>
        <a:xfrm>
          <a:off x="2159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29989</xdr:rowOff>
    </xdr:from>
    <xdr:ext cx="762000" cy="259045"/>
    <xdr:sp macro="" textlink="">
      <xdr:nvSpPr>
        <xdr:cNvPr id="90" name="テキスト ボックス 89"/>
        <xdr:cNvSpPr txBox="1"/>
      </xdr:nvSpPr>
      <xdr:spPr>
        <a:xfrm>
          <a:off x="1828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105918</xdr:rowOff>
    </xdr:from>
    <xdr:to>
      <xdr:col>6</xdr:col>
      <xdr:colOff>171450</xdr:colOff>
      <xdr:row>40</xdr:row>
      <xdr:rowOff>36068</xdr:rowOff>
    </xdr:to>
    <xdr:sp macro="" textlink="">
      <xdr:nvSpPr>
        <xdr:cNvPr id="91" name="楕円 90"/>
        <xdr:cNvSpPr/>
      </xdr:nvSpPr>
      <xdr:spPr>
        <a:xfrm>
          <a:off x="1270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20845</xdr:rowOff>
    </xdr:from>
    <xdr:ext cx="762000" cy="259045"/>
    <xdr:sp macro="" textlink="">
      <xdr:nvSpPr>
        <xdr:cNvPr id="92" name="テキスト ボックス 91"/>
        <xdr:cNvSpPr txBox="1"/>
      </xdr:nvSpPr>
      <xdr:spPr>
        <a:xfrm>
          <a:off x="939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ポイント増加している。増加の要因は、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庁舎内及び</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学校のパソコンを更新した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次期基幹システム導入業務を委託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したためである。今後も引き続き、物品調達の見直し等の経費削減に努め、財政の健全化を図る。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17</xdr:row>
      <xdr:rowOff>115570</xdr:rowOff>
    </xdr:to>
    <xdr:cxnSp macro="">
      <xdr:nvCxnSpPr>
        <xdr:cNvPr id="125" name="直線コネクタ 124"/>
        <xdr:cNvCxnSpPr/>
      </xdr:nvCxnSpPr>
      <xdr:spPr>
        <a:xfrm>
          <a:off x="15671800" y="3014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100330</xdr:rowOff>
    </xdr:to>
    <xdr:cxnSp macro="">
      <xdr:nvCxnSpPr>
        <xdr:cNvPr id="128" name="直線コネクタ 127"/>
        <xdr:cNvCxnSpPr/>
      </xdr:nvCxnSpPr>
      <xdr:spPr>
        <a:xfrm>
          <a:off x="14782800" y="2915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54610</xdr:rowOff>
    </xdr:to>
    <xdr:cxnSp macro="">
      <xdr:nvCxnSpPr>
        <xdr:cNvPr id="131" name="直線コネクタ 130"/>
        <xdr:cNvCxnSpPr/>
      </xdr:nvCxnSpPr>
      <xdr:spPr>
        <a:xfrm flipV="1">
          <a:off x="13893800" y="2915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54610</xdr:rowOff>
    </xdr:to>
    <xdr:cxnSp macro="">
      <xdr:nvCxnSpPr>
        <xdr:cNvPr id="134" name="直線コネクタ 133"/>
        <xdr:cNvCxnSpPr/>
      </xdr:nvCxnSpPr>
      <xdr:spPr>
        <a:xfrm>
          <a:off x="13004800" y="2915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81297</xdr:rowOff>
    </xdr:from>
    <xdr:ext cx="762000" cy="259045"/>
    <xdr:sp macro="" textlink="">
      <xdr:nvSpPr>
        <xdr:cNvPr id="145" name="物件費該当値テキスト"/>
        <xdr:cNvSpPr txBox="1"/>
      </xdr:nvSpPr>
      <xdr:spPr>
        <a:xfrm>
          <a:off x="165989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6" name="楕円 145"/>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161307</xdr:rowOff>
    </xdr:from>
    <xdr:ext cx="736600" cy="259045"/>
    <xdr:sp macro="" textlink="">
      <xdr:nvSpPr>
        <xdr:cNvPr id="147" name="テキスト ボックス 146"/>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9" name="テキスト ボックス 148"/>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0" name="楕円 149"/>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1" name="テキスト ボックス 150"/>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3" name="テキスト ボックス 152"/>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年度と比べて０．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している。その要因は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児童福祉費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によるものと考えられる。令和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年度以降のポイントについては、同程度の水準で推移すると考えている。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25400</xdr:rowOff>
    </xdr:to>
    <xdr:cxnSp macro="">
      <xdr:nvCxnSpPr>
        <xdr:cNvPr id="185" name="直線コネクタ 184"/>
        <xdr:cNvCxnSpPr/>
      </xdr:nvCxnSpPr>
      <xdr:spPr>
        <a:xfrm>
          <a:off x="3987800" y="927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88" name="直線コネクタ 187"/>
        <xdr:cNvCxnSpPr/>
      </xdr:nvCxnSpPr>
      <xdr:spPr>
        <a:xfrm flipV="1">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50800</xdr:rowOff>
    </xdr:to>
    <xdr:cxnSp macro="">
      <xdr:nvCxnSpPr>
        <xdr:cNvPr id="191" name="直線コネクタ 190"/>
        <xdr:cNvCxnSpPr/>
      </xdr:nvCxnSpPr>
      <xdr:spPr>
        <a:xfrm>
          <a:off x="2209800" y="928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25400</xdr:rowOff>
    </xdr:to>
    <xdr:cxnSp macro="">
      <xdr:nvCxnSpPr>
        <xdr:cNvPr id="194" name="直線コネクタ 193"/>
        <xdr:cNvCxnSpPr/>
      </xdr:nvCxnSpPr>
      <xdr:spPr>
        <a:xfrm>
          <a:off x="1320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4" name="楕円 203"/>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5"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6" name="楕円 205"/>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7" name="テキスト ボックス 206"/>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8" name="楕円 207"/>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9" name="テキスト ボックス 208"/>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0" name="楕円 209"/>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1" name="テキスト ボックス 210"/>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2" name="楕円 211"/>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3" name="テキスト ボックス 212"/>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年度と比べて０．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ポイント上昇している。上昇の要因については、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姫島丸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高齢者生活福祉センター特別会計への繰出金の増が主な要因である。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66040</xdr:rowOff>
    </xdr:to>
    <xdr:cxnSp macro="">
      <xdr:nvCxnSpPr>
        <xdr:cNvPr id="245" name="直線コネクタ 244"/>
        <xdr:cNvCxnSpPr/>
      </xdr:nvCxnSpPr>
      <xdr:spPr>
        <a:xfrm>
          <a:off x="15671800" y="94615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31750</xdr:rowOff>
    </xdr:to>
    <xdr:cxnSp macro="">
      <xdr:nvCxnSpPr>
        <xdr:cNvPr id="248" name="直線コネクタ 247"/>
        <xdr:cNvCxnSpPr/>
      </xdr:nvCxnSpPr>
      <xdr:spPr>
        <a:xfrm>
          <a:off x="14782800" y="9446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16510</xdr:rowOff>
    </xdr:to>
    <xdr:cxnSp macro="">
      <xdr:nvCxnSpPr>
        <xdr:cNvPr id="251" name="直線コネクタ 250"/>
        <xdr:cNvCxnSpPr/>
      </xdr:nvCxnSpPr>
      <xdr:spPr>
        <a:xfrm>
          <a:off x="13893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8890</xdr:rowOff>
    </xdr:to>
    <xdr:cxnSp macro="">
      <xdr:nvCxnSpPr>
        <xdr:cNvPr id="254" name="直線コネクタ 253"/>
        <xdr:cNvCxnSpPr/>
      </xdr:nvCxnSpPr>
      <xdr:spPr>
        <a:xfrm flipV="1">
          <a:off x="13004800" y="942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xdr:rowOff>
    </xdr:from>
    <xdr:to>
      <xdr:col>82</xdr:col>
      <xdr:colOff>158750</xdr:colOff>
      <xdr:row>55</xdr:row>
      <xdr:rowOff>116840</xdr:rowOff>
    </xdr:to>
    <xdr:sp macro="" textlink="">
      <xdr:nvSpPr>
        <xdr:cNvPr id="264" name="楕円 263"/>
        <xdr:cNvSpPr/>
      </xdr:nvSpPr>
      <xdr:spPr>
        <a:xfrm>
          <a:off x="164592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31767</xdr:rowOff>
    </xdr:from>
    <xdr:ext cx="762000" cy="259045"/>
    <xdr:sp macro="" textlink="">
      <xdr:nvSpPr>
        <xdr:cNvPr id="265" name="その他該当値テキスト"/>
        <xdr:cNvSpPr txBox="1"/>
      </xdr:nvSpPr>
      <xdr:spPr>
        <a:xfrm>
          <a:off x="16598900" y="929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6" name="楕円 265"/>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7" name="テキスト ボックス 266"/>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68" name="楕円 267"/>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69" name="テキスト ボックス 268"/>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0" name="楕円 269"/>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71" name="テキスト ボックス 270"/>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129540</xdr:rowOff>
    </xdr:from>
    <xdr:to>
      <xdr:col>65</xdr:col>
      <xdr:colOff>53975</xdr:colOff>
      <xdr:row>55</xdr:row>
      <xdr:rowOff>59690</xdr:rowOff>
    </xdr:to>
    <xdr:sp macro="" textlink="">
      <xdr:nvSpPr>
        <xdr:cNvPr id="272" name="楕円 271"/>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69867</xdr:rowOff>
    </xdr:from>
    <xdr:ext cx="762000" cy="259045"/>
    <xdr:sp macro="" textlink="">
      <xdr:nvSpPr>
        <xdr:cNvPr id="273" name="テキスト ボックス 272"/>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年度と比べて０．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ポイント増加している。主な要因として、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姫島村移住者居住支援事業補助金及びプレミアム商品券補助金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の増が要因と考えている。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xdr:rowOff>
    </xdr:from>
    <xdr:to>
      <xdr:col>82</xdr:col>
      <xdr:colOff>107950</xdr:colOff>
      <xdr:row>34</xdr:row>
      <xdr:rowOff>12700</xdr:rowOff>
    </xdr:to>
    <xdr:cxnSp macro="">
      <xdr:nvCxnSpPr>
        <xdr:cNvPr id="303" name="直線コネクタ 302"/>
        <xdr:cNvCxnSpPr/>
      </xdr:nvCxnSpPr>
      <xdr:spPr>
        <a:xfrm>
          <a:off x="15671800" y="58328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xdr:rowOff>
    </xdr:from>
    <xdr:to>
      <xdr:col>78</xdr:col>
      <xdr:colOff>69850</xdr:colOff>
      <xdr:row>34</xdr:row>
      <xdr:rowOff>3556</xdr:rowOff>
    </xdr:to>
    <xdr:cxnSp macro="">
      <xdr:nvCxnSpPr>
        <xdr:cNvPr id="306" name="直線コネクタ 305"/>
        <xdr:cNvCxnSpPr/>
      </xdr:nvCxnSpPr>
      <xdr:spPr>
        <a:xfrm>
          <a:off x="14782800" y="5832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34</xdr:row>
      <xdr:rowOff>3556</xdr:rowOff>
    </xdr:to>
    <xdr:cxnSp macro="">
      <xdr:nvCxnSpPr>
        <xdr:cNvPr id="309" name="直線コネクタ 308"/>
        <xdr:cNvCxnSpPr/>
      </xdr:nvCxnSpPr>
      <xdr:spPr>
        <a:xfrm>
          <a:off x="13893800" y="58191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170434</xdr:rowOff>
    </xdr:to>
    <xdr:cxnSp macro="">
      <xdr:nvCxnSpPr>
        <xdr:cNvPr id="312" name="直線コネクタ 311"/>
        <xdr:cNvCxnSpPr/>
      </xdr:nvCxnSpPr>
      <xdr:spPr>
        <a:xfrm flipV="1">
          <a:off x="13004800" y="5819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22" name="楕円 321"/>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41927</xdr:rowOff>
    </xdr:from>
    <xdr:ext cx="762000" cy="259045"/>
    <xdr:sp macro="" textlink="">
      <xdr:nvSpPr>
        <xdr:cNvPr id="323" name="補助費等該当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124206</xdr:rowOff>
    </xdr:from>
    <xdr:to>
      <xdr:col>78</xdr:col>
      <xdr:colOff>120650</xdr:colOff>
      <xdr:row>34</xdr:row>
      <xdr:rowOff>54356</xdr:rowOff>
    </xdr:to>
    <xdr:sp macro="" textlink="">
      <xdr:nvSpPr>
        <xdr:cNvPr id="324" name="楕円 323"/>
        <xdr:cNvSpPr/>
      </xdr:nvSpPr>
      <xdr:spPr>
        <a:xfrm>
          <a:off x="15621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64533</xdr:rowOff>
    </xdr:from>
    <xdr:ext cx="736600" cy="259045"/>
    <xdr:sp macro="" textlink="">
      <xdr:nvSpPr>
        <xdr:cNvPr id="325" name="テキスト ボックス 324"/>
        <xdr:cNvSpPr txBox="1"/>
      </xdr:nvSpPr>
      <xdr:spPr>
        <a:xfrm>
          <a:off x="15290800" y="555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124206</xdr:rowOff>
    </xdr:from>
    <xdr:to>
      <xdr:col>74</xdr:col>
      <xdr:colOff>31750</xdr:colOff>
      <xdr:row>34</xdr:row>
      <xdr:rowOff>54356</xdr:rowOff>
    </xdr:to>
    <xdr:sp macro="" textlink="">
      <xdr:nvSpPr>
        <xdr:cNvPr id="326" name="楕円 325"/>
        <xdr:cNvSpPr/>
      </xdr:nvSpPr>
      <xdr:spPr>
        <a:xfrm>
          <a:off x="14732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64533</xdr:rowOff>
    </xdr:from>
    <xdr:ext cx="762000" cy="259045"/>
    <xdr:sp macro="" textlink="">
      <xdr:nvSpPr>
        <xdr:cNvPr id="327" name="テキスト ボックス 326"/>
        <xdr:cNvSpPr txBox="1"/>
      </xdr:nvSpPr>
      <xdr:spPr>
        <a:xfrm>
          <a:off x="14401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28" name="楕円 327"/>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29" name="テキスト ボックス 328"/>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119634</xdr:rowOff>
    </xdr:from>
    <xdr:to>
      <xdr:col>65</xdr:col>
      <xdr:colOff>53975</xdr:colOff>
      <xdr:row>34</xdr:row>
      <xdr:rowOff>49784</xdr:rowOff>
    </xdr:to>
    <xdr:sp macro="" textlink="">
      <xdr:nvSpPr>
        <xdr:cNvPr id="330" name="楕円 329"/>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59961</xdr:rowOff>
    </xdr:from>
    <xdr:ext cx="762000" cy="259045"/>
    <xdr:sp macro="" textlink="">
      <xdr:nvSpPr>
        <xdr:cNvPr id="331" name="テキスト ボックス 330"/>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ポイント改善している。主な要因は平成１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（公共事業等債）及び平成１７年度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借入分（過疎債）の償還完了によるものである。平成２２年度が公債費のピークであり、現在、減少傾向にあるが、今後、清掃センター建替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及びケーブルテレビ光ファイバー網整備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事業において多額の借入を行うため、その元金償還が始まる令和５年度より増加すると考えている。今後も、将来負担の増とならないよう、交付税措置の割合の高い地方債を中心に借入を考慮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134620</xdr:rowOff>
    </xdr:to>
    <xdr:cxnSp macro="">
      <xdr:nvCxnSpPr>
        <xdr:cNvPr id="363" name="直線コネクタ 362"/>
        <xdr:cNvCxnSpPr/>
      </xdr:nvCxnSpPr>
      <xdr:spPr>
        <a:xfrm flipV="1">
          <a:off x="3987800" y="13157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77</xdr:row>
      <xdr:rowOff>62230</xdr:rowOff>
    </xdr:to>
    <xdr:cxnSp macro="">
      <xdr:nvCxnSpPr>
        <xdr:cNvPr id="366" name="直線コネクタ 365"/>
        <xdr:cNvCxnSpPr/>
      </xdr:nvCxnSpPr>
      <xdr:spPr>
        <a:xfrm flipV="1">
          <a:off x="3098800" y="13164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92711</xdr:rowOff>
    </xdr:to>
    <xdr:cxnSp macro="">
      <xdr:nvCxnSpPr>
        <xdr:cNvPr id="369" name="直線コネクタ 368"/>
        <xdr:cNvCxnSpPr/>
      </xdr:nvCxnSpPr>
      <xdr:spPr>
        <a:xfrm flipV="1">
          <a:off x="2209800" y="13263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157480</xdr:rowOff>
    </xdr:to>
    <xdr:cxnSp macro="">
      <xdr:nvCxnSpPr>
        <xdr:cNvPr id="372" name="直線コネクタ 371"/>
        <xdr:cNvCxnSpPr/>
      </xdr:nvCxnSpPr>
      <xdr:spPr>
        <a:xfrm flipV="1">
          <a:off x="1320800" y="132943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2" name="楕円 381"/>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3"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84" name="楕円 383"/>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85" name="テキスト ボックス 384"/>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86" name="楕円 385"/>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87" name="テキスト ボックス 386"/>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8" name="楕円 387"/>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9" name="テキスト ボックス 38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106680</xdr:rowOff>
    </xdr:from>
    <xdr:to>
      <xdr:col>6</xdr:col>
      <xdr:colOff>171450</xdr:colOff>
      <xdr:row>78</xdr:row>
      <xdr:rowOff>36830</xdr:rowOff>
    </xdr:to>
    <xdr:sp macro="" textlink="">
      <xdr:nvSpPr>
        <xdr:cNvPr id="390" name="楕円 389"/>
        <xdr:cNvSpPr/>
      </xdr:nvSpPr>
      <xdr:spPr>
        <a:xfrm>
          <a:off x="1270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21607</xdr:rowOff>
    </xdr:from>
    <xdr:ext cx="762000" cy="259045"/>
    <xdr:sp macro="" textlink="">
      <xdr:nvSpPr>
        <xdr:cNvPr id="391" name="テキスト ボックス 390"/>
        <xdr:cNvSpPr txBox="1"/>
      </xdr:nvSpPr>
      <xdr:spPr>
        <a:xfrm>
          <a:off x="939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ポイントの悪化となっている。その要因は、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備品購入、委託料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る物件費の増及び投資及び出資金・貸付金の増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である。今後も引き続き、歳出削減策を実施し、併せて職員の経費削減に対する意識の高揚を引き続き図っていき、財政の健全化を図っていく。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144145</xdr:rowOff>
    </xdr:from>
    <xdr:to>
      <xdr:col>82</xdr:col>
      <xdr:colOff>107950</xdr:colOff>
      <xdr:row>77</xdr:row>
      <xdr:rowOff>32702</xdr:rowOff>
    </xdr:to>
    <xdr:cxnSp macro="">
      <xdr:nvCxnSpPr>
        <xdr:cNvPr id="428" name="直線コネクタ 427"/>
        <xdr:cNvCxnSpPr/>
      </xdr:nvCxnSpPr>
      <xdr:spPr>
        <a:xfrm>
          <a:off x="15671800" y="13174345"/>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75564</xdr:rowOff>
    </xdr:from>
    <xdr:to>
      <xdr:col>78</xdr:col>
      <xdr:colOff>69850</xdr:colOff>
      <xdr:row>76</xdr:row>
      <xdr:rowOff>144145</xdr:rowOff>
    </xdr:to>
    <xdr:cxnSp macro="">
      <xdr:nvCxnSpPr>
        <xdr:cNvPr id="431" name="直線コネクタ 430"/>
        <xdr:cNvCxnSpPr/>
      </xdr:nvCxnSpPr>
      <xdr:spPr>
        <a:xfrm>
          <a:off x="14782800" y="131057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75564</xdr:rowOff>
    </xdr:to>
    <xdr:cxnSp macro="">
      <xdr:nvCxnSpPr>
        <xdr:cNvPr id="434" name="直線コネクタ 433"/>
        <xdr:cNvCxnSpPr/>
      </xdr:nvCxnSpPr>
      <xdr:spPr>
        <a:xfrm>
          <a:off x="13893800" y="1304290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169863</xdr:rowOff>
    </xdr:from>
    <xdr:to>
      <xdr:col>69</xdr:col>
      <xdr:colOff>92075</xdr:colOff>
      <xdr:row>76</xdr:row>
      <xdr:rowOff>12700</xdr:rowOff>
    </xdr:to>
    <xdr:cxnSp macro="">
      <xdr:nvCxnSpPr>
        <xdr:cNvPr id="437" name="直線コネクタ 436"/>
        <xdr:cNvCxnSpPr/>
      </xdr:nvCxnSpPr>
      <xdr:spPr>
        <a:xfrm>
          <a:off x="13004800" y="130286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153352</xdr:rowOff>
    </xdr:from>
    <xdr:to>
      <xdr:col>82</xdr:col>
      <xdr:colOff>158750</xdr:colOff>
      <xdr:row>77</xdr:row>
      <xdr:rowOff>83502</xdr:rowOff>
    </xdr:to>
    <xdr:sp macro="" textlink="">
      <xdr:nvSpPr>
        <xdr:cNvPr id="447" name="楕円 446"/>
        <xdr:cNvSpPr/>
      </xdr:nvSpPr>
      <xdr:spPr>
        <a:xfrm>
          <a:off x="16459200" y="131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125429</xdr:rowOff>
    </xdr:from>
    <xdr:ext cx="762000" cy="259045"/>
    <xdr:sp macro="" textlink="">
      <xdr:nvSpPr>
        <xdr:cNvPr id="448" name="公債費以外該当値テキスト"/>
        <xdr:cNvSpPr txBox="1"/>
      </xdr:nvSpPr>
      <xdr:spPr>
        <a:xfrm>
          <a:off x="16598900" y="1315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93345</xdr:rowOff>
    </xdr:from>
    <xdr:to>
      <xdr:col>78</xdr:col>
      <xdr:colOff>120650</xdr:colOff>
      <xdr:row>77</xdr:row>
      <xdr:rowOff>23495</xdr:rowOff>
    </xdr:to>
    <xdr:sp macro="" textlink="">
      <xdr:nvSpPr>
        <xdr:cNvPr id="449" name="楕円 448"/>
        <xdr:cNvSpPr/>
      </xdr:nvSpPr>
      <xdr:spPr>
        <a:xfrm>
          <a:off x="15621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33672</xdr:rowOff>
    </xdr:from>
    <xdr:ext cx="736600" cy="259045"/>
    <xdr:sp macro="" textlink="">
      <xdr:nvSpPr>
        <xdr:cNvPr id="450" name="テキスト ボックス 449"/>
        <xdr:cNvSpPr txBox="1"/>
      </xdr:nvSpPr>
      <xdr:spPr>
        <a:xfrm>
          <a:off x="15290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24764</xdr:rowOff>
    </xdr:from>
    <xdr:to>
      <xdr:col>74</xdr:col>
      <xdr:colOff>31750</xdr:colOff>
      <xdr:row>76</xdr:row>
      <xdr:rowOff>126364</xdr:rowOff>
    </xdr:to>
    <xdr:sp macro="" textlink="">
      <xdr:nvSpPr>
        <xdr:cNvPr id="451" name="楕円 450"/>
        <xdr:cNvSpPr/>
      </xdr:nvSpPr>
      <xdr:spPr>
        <a:xfrm>
          <a:off x="14732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52" name="テキスト ボックス 451"/>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3" name="楕円 452"/>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4" name="テキスト ボックス 453"/>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119063</xdr:rowOff>
    </xdr:from>
    <xdr:to>
      <xdr:col>65</xdr:col>
      <xdr:colOff>53975</xdr:colOff>
      <xdr:row>76</xdr:row>
      <xdr:rowOff>49213</xdr:rowOff>
    </xdr:to>
    <xdr:sp macro="" textlink="">
      <xdr:nvSpPr>
        <xdr:cNvPr id="455" name="楕円 454"/>
        <xdr:cNvSpPr/>
      </xdr:nvSpPr>
      <xdr:spPr>
        <a:xfrm>
          <a:off x="12954000" y="129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59390</xdr:rowOff>
    </xdr:from>
    <xdr:ext cx="762000" cy="259045"/>
    <xdr:sp macro="" textlink="">
      <xdr:nvSpPr>
        <xdr:cNvPr id="456" name="テキスト ボックス 455"/>
        <xdr:cNvSpPr txBox="1"/>
      </xdr:nvSpPr>
      <xdr:spPr>
        <a:xfrm>
          <a:off x="12623800" y="1274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13209</xdr:rowOff>
    </xdr:from>
    <xdr:to>
      <xdr:col>29</xdr:col>
      <xdr:colOff>127000</xdr:colOff>
      <xdr:row>17</xdr:row>
      <xdr:rowOff>19764</xdr:rowOff>
    </xdr:to>
    <xdr:cxnSp macro="">
      <xdr:nvCxnSpPr>
        <xdr:cNvPr id="49" name="直線コネクタ 48"/>
        <xdr:cNvCxnSpPr/>
      </xdr:nvCxnSpPr>
      <xdr:spPr bwMode="auto">
        <a:xfrm flipV="1">
          <a:off x="5003800" y="2975484"/>
          <a:ext cx="647700" cy="6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19764</xdr:rowOff>
    </xdr:from>
    <xdr:to>
      <xdr:col>26</xdr:col>
      <xdr:colOff>50800</xdr:colOff>
      <xdr:row>17</xdr:row>
      <xdr:rowOff>39258</xdr:rowOff>
    </xdr:to>
    <xdr:cxnSp macro="">
      <xdr:nvCxnSpPr>
        <xdr:cNvPr id="52" name="直線コネクタ 51"/>
        <xdr:cNvCxnSpPr/>
      </xdr:nvCxnSpPr>
      <xdr:spPr bwMode="auto">
        <a:xfrm flipV="1">
          <a:off x="4305300" y="2982039"/>
          <a:ext cx="698500" cy="19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39258</xdr:rowOff>
    </xdr:from>
    <xdr:to>
      <xdr:col>22</xdr:col>
      <xdr:colOff>114300</xdr:colOff>
      <xdr:row>17</xdr:row>
      <xdr:rowOff>72315</xdr:rowOff>
    </xdr:to>
    <xdr:cxnSp macro="">
      <xdr:nvCxnSpPr>
        <xdr:cNvPr id="55" name="直線コネクタ 54"/>
        <xdr:cNvCxnSpPr/>
      </xdr:nvCxnSpPr>
      <xdr:spPr bwMode="auto">
        <a:xfrm flipV="1">
          <a:off x="3606800" y="3001533"/>
          <a:ext cx="698500" cy="3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72315</xdr:rowOff>
    </xdr:from>
    <xdr:to>
      <xdr:col>18</xdr:col>
      <xdr:colOff>177800</xdr:colOff>
      <xdr:row>17</xdr:row>
      <xdr:rowOff>86067</xdr:rowOff>
    </xdr:to>
    <xdr:cxnSp macro="">
      <xdr:nvCxnSpPr>
        <xdr:cNvPr id="58" name="直線コネクタ 57"/>
        <xdr:cNvCxnSpPr/>
      </xdr:nvCxnSpPr>
      <xdr:spPr bwMode="auto">
        <a:xfrm flipV="1">
          <a:off x="2908300" y="3034590"/>
          <a:ext cx="698500" cy="1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133859</xdr:rowOff>
    </xdr:from>
    <xdr:to>
      <xdr:col>29</xdr:col>
      <xdr:colOff>177800</xdr:colOff>
      <xdr:row>17</xdr:row>
      <xdr:rowOff>64009</xdr:rowOff>
    </xdr:to>
    <xdr:sp macro="" textlink="">
      <xdr:nvSpPr>
        <xdr:cNvPr id="68" name="楕円 67"/>
        <xdr:cNvSpPr/>
      </xdr:nvSpPr>
      <xdr:spPr bwMode="auto">
        <a:xfrm>
          <a:off x="5600700" y="292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150386</xdr:rowOff>
    </xdr:from>
    <xdr:ext cx="762000" cy="259045"/>
    <xdr:sp macro="" textlink="">
      <xdr:nvSpPr>
        <xdr:cNvPr id="69" name="人口1人当たり決算額の推移該当値テキスト130"/>
        <xdr:cNvSpPr txBox="1"/>
      </xdr:nvSpPr>
      <xdr:spPr>
        <a:xfrm>
          <a:off x="57404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140414</xdr:rowOff>
    </xdr:from>
    <xdr:to>
      <xdr:col>26</xdr:col>
      <xdr:colOff>101600</xdr:colOff>
      <xdr:row>17</xdr:row>
      <xdr:rowOff>70564</xdr:rowOff>
    </xdr:to>
    <xdr:sp macro="" textlink="">
      <xdr:nvSpPr>
        <xdr:cNvPr id="70" name="楕円 69"/>
        <xdr:cNvSpPr/>
      </xdr:nvSpPr>
      <xdr:spPr bwMode="auto">
        <a:xfrm>
          <a:off x="4953000" y="293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80741</xdr:rowOff>
    </xdr:from>
    <xdr:ext cx="736600" cy="259045"/>
    <xdr:sp macro="" textlink="">
      <xdr:nvSpPr>
        <xdr:cNvPr id="71" name="テキスト ボックス 70"/>
        <xdr:cNvSpPr txBox="1"/>
      </xdr:nvSpPr>
      <xdr:spPr>
        <a:xfrm>
          <a:off x="4622800" y="2700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159908</xdr:rowOff>
    </xdr:from>
    <xdr:to>
      <xdr:col>22</xdr:col>
      <xdr:colOff>165100</xdr:colOff>
      <xdr:row>17</xdr:row>
      <xdr:rowOff>90058</xdr:rowOff>
    </xdr:to>
    <xdr:sp macro="" textlink="">
      <xdr:nvSpPr>
        <xdr:cNvPr id="72" name="楕円 71"/>
        <xdr:cNvSpPr/>
      </xdr:nvSpPr>
      <xdr:spPr bwMode="auto">
        <a:xfrm>
          <a:off x="4254500" y="295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100235</xdr:rowOff>
    </xdr:from>
    <xdr:ext cx="762000" cy="259045"/>
    <xdr:sp macro="" textlink="">
      <xdr:nvSpPr>
        <xdr:cNvPr id="73" name="テキスト ボックス 72"/>
        <xdr:cNvSpPr txBox="1"/>
      </xdr:nvSpPr>
      <xdr:spPr>
        <a:xfrm>
          <a:off x="3924300" y="271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21515</xdr:rowOff>
    </xdr:from>
    <xdr:to>
      <xdr:col>19</xdr:col>
      <xdr:colOff>38100</xdr:colOff>
      <xdr:row>17</xdr:row>
      <xdr:rowOff>123115</xdr:rowOff>
    </xdr:to>
    <xdr:sp macro="" textlink="">
      <xdr:nvSpPr>
        <xdr:cNvPr id="74" name="楕円 73"/>
        <xdr:cNvSpPr/>
      </xdr:nvSpPr>
      <xdr:spPr bwMode="auto">
        <a:xfrm>
          <a:off x="3556000" y="298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133292</xdr:rowOff>
    </xdr:from>
    <xdr:ext cx="762000" cy="259045"/>
    <xdr:sp macro="" textlink="">
      <xdr:nvSpPr>
        <xdr:cNvPr id="75" name="テキスト ボックス 74"/>
        <xdr:cNvSpPr txBox="1"/>
      </xdr:nvSpPr>
      <xdr:spPr>
        <a:xfrm>
          <a:off x="3225800" y="275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35267</xdr:rowOff>
    </xdr:from>
    <xdr:to>
      <xdr:col>15</xdr:col>
      <xdr:colOff>101600</xdr:colOff>
      <xdr:row>17</xdr:row>
      <xdr:rowOff>136867</xdr:rowOff>
    </xdr:to>
    <xdr:sp macro="" textlink="">
      <xdr:nvSpPr>
        <xdr:cNvPr id="76" name="楕円 75"/>
        <xdr:cNvSpPr/>
      </xdr:nvSpPr>
      <xdr:spPr bwMode="auto">
        <a:xfrm>
          <a:off x="2857500" y="299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147044</xdr:rowOff>
    </xdr:from>
    <xdr:ext cx="762000" cy="259045"/>
    <xdr:sp macro="" textlink="">
      <xdr:nvSpPr>
        <xdr:cNvPr id="77" name="テキスト ボックス 76"/>
        <xdr:cNvSpPr txBox="1"/>
      </xdr:nvSpPr>
      <xdr:spPr>
        <a:xfrm>
          <a:off x="2527300" y="276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324351</xdr:rowOff>
    </xdr:from>
    <xdr:to>
      <xdr:col>29</xdr:col>
      <xdr:colOff>127000</xdr:colOff>
      <xdr:row>36</xdr:row>
      <xdr:rowOff>43028</xdr:rowOff>
    </xdr:to>
    <xdr:cxnSp macro="">
      <xdr:nvCxnSpPr>
        <xdr:cNvPr id="110" name="直線コネクタ 109"/>
        <xdr:cNvCxnSpPr/>
      </xdr:nvCxnSpPr>
      <xdr:spPr bwMode="auto">
        <a:xfrm flipV="1">
          <a:off x="5003800" y="6934701"/>
          <a:ext cx="647700" cy="6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338889</xdr:rowOff>
    </xdr:from>
    <xdr:to>
      <xdr:col>26</xdr:col>
      <xdr:colOff>50800</xdr:colOff>
      <xdr:row>36</xdr:row>
      <xdr:rowOff>43028</xdr:rowOff>
    </xdr:to>
    <xdr:cxnSp macro="">
      <xdr:nvCxnSpPr>
        <xdr:cNvPr id="113" name="直線コネクタ 112"/>
        <xdr:cNvCxnSpPr/>
      </xdr:nvCxnSpPr>
      <xdr:spPr bwMode="auto">
        <a:xfrm>
          <a:off x="4305300" y="6949239"/>
          <a:ext cx="698500" cy="47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338889</xdr:rowOff>
    </xdr:from>
    <xdr:to>
      <xdr:col>22</xdr:col>
      <xdr:colOff>114300</xdr:colOff>
      <xdr:row>36</xdr:row>
      <xdr:rowOff>54511</xdr:rowOff>
    </xdr:to>
    <xdr:cxnSp macro="">
      <xdr:nvCxnSpPr>
        <xdr:cNvPr id="116" name="直線コネクタ 115"/>
        <xdr:cNvCxnSpPr/>
      </xdr:nvCxnSpPr>
      <xdr:spPr bwMode="auto">
        <a:xfrm flipV="1">
          <a:off x="3606800" y="6949239"/>
          <a:ext cx="698500" cy="58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47196</xdr:rowOff>
    </xdr:from>
    <xdr:to>
      <xdr:col>18</xdr:col>
      <xdr:colOff>177800</xdr:colOff>
      <xdr:row>36</xdr:row>
      <xdr:rowOff>54511</xdr:rowOff>
    </xdr:to>
    <xdr:cxnSp macro="">
      <xdr:nvCxnSpPr>
        <xdr:cNvPr id="119" name="直線コネクタ 118"/>
        <xdr:cNvCxnSpPr/>
      </xdr:nvCxnSpPr>
      <xdr:spPr bwMode="auto">
        <a:xfrm>
          <a:off x="2908300" y="7000446"/>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273551</xdr:rowOff>
    </xdr:from>
    <xdr:to>
      <xdr:col>29</xdr:col>
      <xdr:colOff>177800</xdr:colOff>
      <xdr:row>36</xdr:row>
      <xdr:rowOff>32251</xdr:rowOff>
    </xdr:to>
    <xdr:sp macro="" textlink="">
      <xdr:nvSpPr>
        <xdr:cNvPr id="129" name="楕円 128"/>
        <xdr:cNvSpPr/>
      </xdr:nvSpPr>
      <xdr:spPr bwMode="auto">
        <a:xfrm>
          <a:off x="5600700" y="688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245628</xdr:rowOff>
    </xdr:from>
    <xdr:ext cx="762000" cy="259045"/>
    <xdr:sp macro="" textlink="">
      <xdr:nvSpPr>
        <xdr:cNvPr id="130" name="人口1人当たり決算額の推移該当値テキスト445"/>
        <xdr:cNvSpPr txBox="1"/>
      </xdr:nvSpPr>
      <xdr:spPr>
        <a:xfrm>
          <a:off x="5740400" y="685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335128</xdr:rowOff>
    </xdr:from>
    <xdr:to>
      <xdr:col>26</xdr:col>
      <xdr:colOff>101600</xdr:colOff>
      <xdr:row>36</xdr:row>
      <xdr:rowOff>93828</xdr:rowOff>
    </xdr:to>
    <xdr:sp macro="" textlink="">
      <xdr:nvSpPr>
        <xdr:cNvPr id="131" name="楕円 130"/>
        <xdr:cNvSpPr/>
      </xdr:nvSpPr>
      <xdr:spPr bwMode="auto">
        <a:xfrm>
          <a:off x="4953000" y="694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78605</xdr:rowOff>
    </xdr:from>
    <xdr:ext cx="736600" cy="259045"/>
    <xdr:sp macro="" textlink="">
      <xdr:nvSpPr>
        <xdr:cNvPr id="132" name="テキスト ボックス 131"/>
        <xdr:cNvSpPr txBox="1"/>
      </xdr:nvSpPr>
      <xdr:spPr>
        <a:xfrm>
          <a:off x="4622800" y="703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288089</xdr:rowOff>
    </xdr:from>
    <xdr:to>
      <xdr:col>22</xdr:col>
      <xdr:colOff>165100</xdr:colOff>
      <xdr:row>36</xdr:row>
      <xdr:rowOff>46789</xdr:rowOff>
    </xdr:to>
    <xdr:sp macro="" textlink="">
      <xdr:nvSpPr>
        <xdr:cNvPr id="133" name="楕円 132"/>
        <xdr:cNvSpPr/>
      </xdr:nvSpPr>
      <xdr:spPr bwMode="auto">
        <a:xfrm>
          <a:off x="4254500" y="689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31566</xdr:rowOff>
    </xdr:from>
    <xdr:ext cx="762000" cy="259045"/>
    <xdr:sp macro="" textlink="">
      <xdr:nvSpPr>
        <xdr:cNvPr id="134" name="テキスト ボックス 133"/>
        <xdr:cNvSpPr txBox="1"/>
      </xdr:nvSpPr>
      <xdr:spPr>
        <a:xfrm>
          <a:off x="3924300" y="698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3711</xdr:rowOff>
    </xdr:from>
    <xdr:to>
      <xdr:col>19</xdr:col>
      <xdr:colOff>38100</xdr:colOff>
      <xdr:row>36</xdr:row>
      <xdr:rowOff>105311</xdr:rowOff>
    </xdr:to>
    <xdr:sp macro="" textlink="">
      <xdr:nvSpPr>
        <xdr:cNvPr id="135" name="楕円 134"/>
        <xdr:cNvSpPr/>
      </xdr:nvSpPr>
      <xdr:spPr bwMode="auto">
        <a:xfrm>
          <a:off x="3556000" y="695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90088</xdr:rowOff>
    </xdr:from>
    <xdr:ext cx="762000" cy="259045"/>
    <xdr:sp macro="" textlink="">
      <xdr:nvSpPr>
        <xdr:cNvPr id="136" name="テキスト ボックス 135"/>
        <xdr:cNvSpPr txBox="1"/>
      </xdr:nvSpPr>
      <xdr:spPr>
        <a:xfrm>
          <a:off x="3225800" y="704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339296</xdr:rowOff>
    </xdr:from>
    <xdr:to>
      <xdr:col>15</xdr:col>
      <xdr:colOff>101600</xdr:colOff>
      <xdr:row>36</xdr:row>
      <xdr:rowOff>97996</xdr:rowOff>
    </xdr:to>
    <xdr:sp macro="" textlink="">
      <xdr:nvSpPr>
        <xdr:cNvPr id="137" name="楕円 136"/>
        <xdr:cNvSpPr/>
      </xdr:nvSpPr>
      <xdr:spPr bwMode="auto">
        <a:xfrm>
          <a:off x="2857500" y="694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82773</xdr:rowOff>
    </xdr:from>
    <xdr:ext cx="762000" cy="259045"/>
    <xdr:sp macro="" textlink="">
      <xdr:nvSpPr>
        <xdr:cNvPr id="138" name="テキスト ボックス 137"/>
        <xdr:cNvSpPr txBox="1"/>
      </xdr:nvSpPr>
      <xdr:spPr>
        <a:xfrm>
          <a:off x="2527300" y="703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1,991
1,989
6.99
2,808,320
2,568,391
234,547
1,301,959
2,147,799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51331</xdr:rowOff>
    </xdr:from>
    <xdr:to>
      <xdr:col>24</xdr:col>
      <xdr:colOff>63500</xdr:colOff>
      <xdr:row>36</xdr:row>
      <xdr:rowOff>65091</xdr:rowOff>
    </xdr:to>
    <xdr:cxnSp macro="">
      <xdr:nvCxnSpPr>
        <xdr:cNvPr id="60" name="直線コネクタ 59"/>
        <xdr:cNvCxnSpPr/>
      </xdr:nvCxnSpPr>
      <xdr:spPr>
        <a:xfrm flipV="1">
          <a:off x="3797300" y="6223531"/>
          <a:ext cx="8382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65091</xdr:rowOff>
    </xdr:from>
    <xdr:to>
      <xdr:col>19</xdr:col>
      <xdr:colOff>177800</xdr:colOff>
      <xdr:row>36</xdr:row>
      <xdr:rowOff>73756</xdr:rowOff>
    </xdr:to>
    <xdr:cxnSp macro="">
      <xdr:nvCxnSpPr>
        <xdr:cNvPr id="63" name="直線コネクタ 62"/>
        <xdr:cNvCxnSpPr/>
      </xdr:nvCxnSpPr>
      <xdr:spPr>
        <a:xfrm flipV="1">
          <a:off x="2908300" y="6237291"/>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73756</xdr:rowOff>
    </xdr:from>
    <xdr:to>
      <xdr:col>15</xdr:col>
      <xdr:colOff>50800</xdr:colOff>
      <xdr:row>36</xdr:row>
      <xdr:rowOff>106279</xdr:rowOff>
    </xdr:to>
    <xdr:cxnSp macro="">
      <xdr:nvCxnSpPr>
        <xdr:cNvPr id="66" name="直線コネクタ 65"/>
        <xdr:cNvCxnSpPr/>
      </xdr:nvCxnSpPr>
      <xdr:spPr>
        <a:xfrm flipV="1">
          <a:off x="2019300" y="6245956"/>
          <a:ext cx="889000" cy="3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106279</xdr:rowOff>
    </xdr:from>
    <xdr:to>
      <xdr:col>10</xdr:col>
      <xdr:colOff>114300</xdr:colOff>
      <xdr:row>36</xdr:row>
      <xdr:rowOff>119568</xdr:rowOff>
    </xdr:to>
    <xdr:cxnSp macro="">
      <xdr:nvCxnSpPr>
        <xdr:cNvPr id="69" name="直線コネクタ 68"/>
        <xdr:cNvCxnSpPr/>
      </xdr:nvCxnSpPr>
      <xdr:spPr>
        <a:xfrm flipV="1">
          <a:off x="1130300" y="6278479"/>
          <a:ext cx="8890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531</xdr:rowOff>
    </xdr:from>
    <xdr:to>
      <xdr:col>24</xdr:col>
      <xdr:colOff>114300</xdr:colOff>
      <xdr:row>36</xdr:row>
      <xdr:rowOff>102131</xdr:rowOff>
    </xdr:to>
    <xdr:sp macro="" textlink="">
      <xdr:nvSpPr>
        <xdr:cNvPr id="79" name="楕円 78"/>
        <xdr:cNvSpPr/>
      </xdr:nvSpPr>
      <xdr:spPr>
        <a:xfrm>
          <a:off x="4584700" y="61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23408</xdr:rowOff>
    </xdr:from>
    <xdr:ext cx="599010" cy="259045"/>
    <xdr:sp macro="" textlink="">
      <xdr:nvSpPr>
        <xdr:cNvPr id="80" name="人件費該当値テキスト"/>
        <xdr:cNvSpPr txBox="1"/>
      </xdr:nvSpPr>
      <xdr:spPr>
        <a:xfrm>
          <a:off x="4686300" y="602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14291</xdr:rowOff>
    </xdr:from>
    <xdr:to>
      <xdr:col>20</xdr:col>
      <xdr:colOff>38100</xdr:colOff>
      <xdr:row>36</xdr:row>
      <xdr:rowOff>115891</xdr:rowOff>
    </xdr:to>
    <xdr:sp macro="" textlink="">
      <xdr:nvSpPr>
        <xdr:cNvPr id="81" name="楕円 80"/>
        <xdr:cNvSpPr/>
      </xdr:nvSpPr>
      <xdr:spPr>
        <a:xfrm>
          <a:off x="3746500" y="61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132418</xdr:rowOff>
    </xdr:from>
    <xdr:ext cx="599010" cy="259045"/>
    <xdr:sp macro="" textlink="">
      <xdr:nvSpPr>
        <xdr:cNvPr id="82" name="テキスト ボックス 81"/>
        <xdr:cNvSpPr txBox="1"/>
      </xdr:nvSpPr>
      <xdr:spPr>
        <a:xfrm>
          <a:off x="3497795" y="596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22956</xdr:rowOff>
    </xdr:from>
    <xdr:to>
      <xdr:col>15</xdr:col>
      <xdr:colOff>101600</xdr:colOff>
      <xdr:row>36</xdr:row>
      <xdr:rowOff>124556</xdr:rowOff>
    </xdr:to>
    <xdr:sp macro="" textlink="">
      <xdr:nvSpPr>
        <xdr:cNvPr id="83" name="楕円 82"/>
        <xdr:cNvSpPr/>
      </xdr:nvSpPr>
      <xdr:spPr>
        <a:xfrm>
          <a:off x="2857500" y="61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141083</xdr:rowOff>
    </xdr:from>
    <xdr:ext cx="599010" cy="259045"/>
    <xdr:sp macro="" textlink="">
      <xdr:nvSpPr>
        <xdr:cNvPr id="84" name="テキスト ボックス 83"/>
        <xdr:cNvSpPr txBox="1"/>
      </xdr:nvSpPr>
      <xdr:spPr>
        <a:xfrm>
          <a:off x="2608795" y="597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55479</xdr:rowOff>
    </xdr:from>
    <xdr:to>
      <xdr:col>10</xdr:col>
      <xdr:colOff>165100</xdr:colOff>
      <xdr:row>36</xdr:row>
      <xdr:rowOff>157079</xdr:rowOff>
    </xdr:to>
    <xdr:sp macro="" textlink="">
      <xdr:nvSpPr>
        <xdr:cNvPr id="85" name="楕円 84"/>
        <xdr:cNvSpPr/>
      </xdr:nvSpPr>
      <xdr:spPr>
        <a:xfrm>
          <a:off x="1968500" y="62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2156</xdr:rowOff>
    </xdr:from>
    <xdr:ext cx="599010" cy="259045"/>
    <xdr:sp macro="" textlink="">
      <xdr:nvSpPr>
        <xdr:cNvPr id="86" name="テキスト ボックス 85"/>
        <xdr:cNvSpPr txBox="1"/>
      </xdr:nvSpPr>
      <xdr:spPr>
        <a:xfrm>
          <a:off x="1719795" y="600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68768</xdr:rowOff>
    </xdr:from>
    <xdr:to>
      <xdr:col>6</xdr:col>
      <xdr:colOff>38100</xdr:colOff>
      <xdr:row>36</xdr:row>
      <xdr:rowOff>170368</xdr:rowOff>
    </xdr:to>
    <xdr:sp macro="" textlink="">
      <xdr:nvSpPr>
        <xdr:cNvPr id="87" name="楕円 86"/>
        <xdr:cNvSpPr/>
      </xdr:nvSpPr>
      <xdr:spPr>
        <a:xfrm>
          <a:off x="1079500" y="624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15445</xdr:rowOff>
    </xdr:from>
    <xdr:ext cx="599010" cy="259045"/>
    <xdr:sp macro="" textlink="">
      <xdr:nvSpPr>
        <xdr:cNvPr id="88" name="テキスト ボックス 87"/>
        <xdr:cNvSpPr txBox="1"/>
      </xdr:nvSpPr>
      <xdr:spPr>
        <a:xfrm>
          <a:off x="830795" y="601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130194</xdr:rowOff>
    </xdr:from>
    <xdr:to>
      <xdr:col>24</xdr:col>
      <xdr:colOff>63500</xdr:colOff>
      <xdr:row>58</xdr:row>
      <xdr:rowOff>16909</xdr:rowOff>
    </xdr:to>
    <xdr:cxnSp macro="">
      <xdr:nvCxnSpPr>
        <xdr:cNvPr id="119" name="直線コネクタ 118"/>
        <xdr:cNvCxnSpPr/>
      </xdr:nvCxnSpPr>
      <xdr:spPr>
        <a:xfrm flipV="1">
          <a:off x="3797300" y="9902844"/>
          <a:ext cx="838200" cy="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12677</xdr:rowOff>
    </xdr:from>
    <xdr:to>
      <xdr:col>19</xdr:col>
      <xdr:colOff>177800</xdr:colOff>
      <xdr:row>58</xdr:row>
      <xdr:rowOff>16909</xdr:rowOff>
    </xdr:to>
    <xdr:cxnSp macro="">
      <xdr:nvCxnSpPr>
        <xdr:cNvPr id="122" name="直線コネクタ 121"/>
        <xdr:cNvCxnSpPr/>
      </xdr:nvCxnSpPr>
      <xdr:spPr>
        <a:xfrm>
          <a:off x="2908300" y="9956777"/>
          <a:ext cx="889000" cy="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12677</xdr:rowOff>
    </xdr:from>
    <xdr:to>
      <xdr:col>15</xdr:col>
      <xdr:colOff>50800</xdr:colOff>
      <xdr:row>58</xdr:row>
      <xdr:rowOff>17167</xdr:rowOff>
    </xdr:to>
    <xdr:cxnSp macro="">
      <xdr:nvCxnSpPr>
        <xdr:cNvPr id="125" name="直線コネクタ 124"/>
        <xdr:cNvCxnSpPr/>
      </xdr:nvCxnSpPr>
      <xdr:spPr>
        <a:xfrm flipV="1">
          <a:off x="2019300" y="9956777"/>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17167</xdr:rowOff>
    </xdr:from>
    <xdr:to>
      <xdr:col>10</xdr:col>
      <xdr:colOff>114300</xdr:colOff>
      <xdr:row>58</xdr:row>
      <xdr:rowOff>26079</xdr:rowOff>
    </xdr:to>
    <xdr:cxnSp macro="">
      <xdr:nvCxnSpPr>
        <xdr:cNvPr id="128" name="直線コネクタ 127"/>
        <xdr:cNvCxnSpPr/>
      </xdr:nvCxnSpPr>
      <xdr:spPr>
        <a:xfrm flipV="1">
          <a:off x="1130300" y="9961267"/>
          <a:ext cx="889000" cy="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79394</xdr:rowOff>
    </xdr:from>
    <xdr:to>
      <xdr:col>24</xdr:col>
      <xdr:colOff>114300</xdr:colOff>
      <xdr:row>58</xdr:row>
      <xdr:rowOff>9544</xdr:rowOff>
    </xdr:to>
    <xdr:sp macro="" textlink="">
      <xdr:nvSpPr>
        <xdr:cNvPr id="138" name="楕円 137"/>
        <xdr:cNvSpPr/>
      </xdr:nvSpPr>
      <xdr:spPr>
        <a:xfrm>
          <a:off x="4584700" y="98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57821</xdr:rowOff>
    </xdr:from>
    <xdr:ext cx="599010" cy="259045"/>
    <xdr:sp macro="" textlink="">
      <xdr:nvSpPr>
        <xdr:cNvPr id="139" name="物件費該当値テキスト"/>
        <xdr:cNvSpPr txBox="1"/>
      </xdr:nvSpPr>
      <xdr:spPr>
        <a:xfrm>
          <a:off x="4686300" y="983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137559</xdr:rowOff>
    </xdr:from>
    <xdr:to>
      <xdr:col>20</xdr:col>
      <xdr:colOff>38100</xdr:colOff>
      <xdr:row>58</xdr:row>
      <xdr:rowOff>67709</xdr:rowOff>
    </xdr:to>
    <xdr:sp macro="" textlink="">
      <xdr:nvSpPr>
        <xdr:cNvPr id="140" name="楕円 139"/>
        <xdr:cNvSpPr/>
      </xdr:nvSpPr>
      <xdr:spPr>
        <a:xfrm>
          <a:off x="3746500" y="99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58836</xdr:rowOff>
    </xdr:from>
    <xdr:ext cx="599010" cy="259045"/>
    <xdr:sp macro="" textlink="">
      <xdr:nvSpPr>
        <xdr:cNvPr id="141" name="テキスト ボックス 140"/>
        <xdr:cNvSpPr txBox="1"/>
      </xdr:nvSpPr>
      <xdr:spPr>
        <a:xfrm>
          <a:off x="3497795" y="1000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133327</xdr:rowOff>
    </xdr:from>
    <xdr:to>
      <xdr:col>15</xdr:col>
      <xdr:colOff>101600</xdr:colOff>
      <xdr:row>58</xdr:row>
      <xdr:rowOff>63477</xdr:rowOff>
    </xdr:to>
    <xdr:sp macro="" textlink="">
      <xdr:nvSpPr>
        <xdr:cNvPr id="142" name="楕円 141"/>
        <xdr:cNvSpPr/>
      </xdr:nvSpPr>
      <xdr:spPr>
        <a:xfrm>
          <a:off x="2857500" y="99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54604</xdr:rowOff>
    </xdr:from>
    <xdr:ext cx="599010" cy="259045"/>
    <xdr:sp macro="" textlink="">
      <xdr:nvSpPr>
        <xdr:cNvPr id="143" name="テキスト ボックス 142"/>
        <xdr:cNvSpPr txBox="1"/>
      </xdr:nvSpPr>
      <xdr:spPr>
        <a:xfrm>
          <a:off x="2608795" y="999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137817</xdr:rowOff>
    </xdr:from>
    <xdr:to>
      <xdr:col>10</xdr:col>
      <xdr:colOff>165100</xdr:colOff>
      <xdr:row>58</xdr:row>
      <xdr:rowOff>67967</xdr:rowOff>
    </xdr:to>
    <xdr:sp macro="" textlink="">
      <xdr:nvSpPr>
        <xdr:cNvPr id="144" name="楕円 143"/>
        <xdr:cNvSpPr/>
      </xdr:nvSpPr>
      <xdr:spPr>
        <a:xfrm>
          <a:off x="1968500" y="99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59094</xdr:rowOff>
    </xdr:from>
    <xdr:ext cx="599010" cy="259045"/>
    <xdr:sp macro="" textlink="">
      <xdr:nvSpPr>
        <xdr:cNvPr id="145" name="テキスト ボックス 144"/>
        <xdr:cNvSpPr txBox="1"/>
      </xdr:nvSpPr>
      <xdr:spPr>
        <a:xfrm>
          <a:off x="1719795" y="1000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146729</xdr:rowOff>
    </xdr:from>
    <xdr:to>
      <xdr:col>6</xdr:col>
      <xdr:colOff>38100</xdr:colOff>
      <xdr:row>58</xdr:row>
      <xdr:rowOff>76879</xdr:rowOff>
    </xdr:to>
    <xdr:sp macro="" textlink="">
      <xdr:nvSpPr>
        <xdr:cNvPr id="146" name="楕円 145"/>
        <xdr:cNvSpPr/>
      </xdr:nvSpPr>
      <xdr:spPr>
        <a:xfrm>
          <a:off x="1079500" y="99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68006</xdr:rowOff>
    </xdr:from>
    <xdr:ext cx="599010" cy="259045"/>
    <xdr:sp macro="" textlink="">
      <xdr:nvSpPr>
        <xdr:cNvPr id="147" name="テキスト ボックス 146"/>
        <xdr:cNvSpPr txBox="1"/>
      </xdr:nvSpPr>
      <xdr:spPr>
        <a:xfrm>
          <a:off x="830795" y="1001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120621</xdr:rowOff>
    </xdr:from>
    <xdr:to>
      <xdr:col>24</xdr:col>
      <xdr:colOff>63500</xdr:colOff>
      <xdr:row>78</xdr:row>
      <xdr:rowOff>126391</xdr:rowOff>
    </xdr:to>
    <xdr:cxnSp macro="">
      <xdr:nvCxnSpPr>
        <xdr:cNvPr id="174" name="直線コネクタ 173"/>
        <xdr:cNvCxnSpPr/>
      </xdr:nvCxnSpPr>
      <xdr:spPr>
        <a:xfrm flipV="1">
          <a:off x="3797300" y="13493721"/>
          <a:ext cx="8382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123836</xdr:rowOff>
    </xdr:from>
    <xdr:to>
      <xdr:col>19</xdr:col>
      <xdr:colOff>177800</xdr:colOff>
      <xdr:row>78</xdr:row>
      <xdr:rowOff>126391</xdr:rowOff>
    </xdr:to>
    <xdr:cxnSp macro="">
      <xdr:nvCxnSpPr>
        <xdr:cNvPr id="177" name="直線コネクタ 176"/>
        <xdr:cNvCxnSpPr/>
      </xdr:nvCxnSpPr>
      <xdr:spPr>
        <a:xfrm>
          <a:off x="2908300" y="13496936"/>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123836</xdr:rowOff>
    </xdr:from>
    <xdr:to>
      <xdr:col>15</xdr:col>
      <xdr:colOff>50800</xdr:colOff>
      <xdr:row>78</xdr:row>
      <xdr:rowOff>126633</xdr:rowOff>
    </xdr:to>
    <xdr:cxnSp macro="">
      <xdr:nvCxnSpPr>
        <xdr:cNvPr id="180" name="直線コネクタ 179"/>
        <xdr:cNvCxnSpPr/>
      </xdr:nvCxnSpPr>
      <xdr:spPr>
        <a:xfrm flipV="1">
          <a:off x="2019300" y="13496936"/>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119976</xdr:rowOff>
    </xdr:from>
    <xdr:to>
      <xdr:col>10</xdr:col>
      <xdr:colOff>114300</xdr:colOff>
      <xdr:row>78</xdr:row>
      <xdr:rowOff>126633</xdr:rowOff>
    </xdr:to>
    <xdr:cxnSp macro="">
      <xdr:nvCxnSpPr>
        <xdr:cNvPr id="183" name="直線コネクタ 182"/>
        <xdr:cNvCxnSpPr/>
      </xdr:nvCxnSpPr>
      <xdr:spPr>
        <a:xfrm>
          <a:off x="1130300" y="13493076"/>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69821</xdr:rowOff>
    </xdr:from>
    <xdr:to>
      <xdr:col>24</xdr:col>
      <xdr:colOff>114300</xdr:colOff>
      <xdr:row>78</xdr:row>
      <xdr:rowOff>171421</xdr:rowOff>
    </xdr:to>
    <xdr:sp macro="" textlink="">
      <xdr:nvSpPr>
        <xdr:cNvPr id="193" name="楕円 192"/>
        <xdr:cNvSpPr/>
      </xdr:nvSpPr>
      <xdr:spPr>
        <a:xfrm>
          <a:off x="4584700" y="1344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156198</xdr:rowOff>
    </xdr:from>
    <xdr:ext cx="469744" cy="259045"/>
    <xdr:sp macro="" textlink="">
      <xdr:nvSpPr>
        <xdr:cNvPr id="194" name="維持補修費該当値テキスト"/>
        <xdr:cNvSpPr txBox="1"/>
      </xdr:nvSpPr>
      <xdr:spPr>
        <a:xfrm>
          <a:off x="4686300" y="1335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75591</xdr:rowOff>
    </xdr:from>
    <xdr:to>
      <xdr:col>20</xdr:col>
      <xdr:colOff>38100</xdr:colOff>
      <xdr:row>79</xdr:row>
      <xdr:rowOff>5741</xdr:rowOff>
    </xdr:to>
    <xdr:sp macro="" textlink="">
      <xdr:nvSpPr>
        <xdr:cNvPr id="195" name="楕円 194"/>
        <xdr:cNvSpPr/>
      </xdr:nvSpPr>
      <xdr:spPr>
        <a:xfrm>
          <a:off x="3746500" y="1344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168318</xdr:rowOff>
    </xdr:from>
    <xdr:ext cx="469744" cy="259045"/>
    <xdr:sp macro="" textlink="">
      <xdr:nvSpPr>
        <xdr:cNvPr id="196" name="テキスト ボックス 195"/>
        <xdr:cNvSpPr txBox="1"/>
      </xdr:nvSpPr>
      <xdr:spPr>
        <a:xfrm>
          <a:off x="3562428" y="135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73036</xdr:rowOff>
    </xdr:from>
    <xdr:to>
      <xdr:col>15</xdr:col>
      <xdr:colOff>101600</xdr:colOff>
      <xdr:row>79</xdr:row>
      <xdr:rowOff>3186</xdr:rowOff>
    </xdr:to>
    <xdr:sp macro="" textlink="">
      <xdr:nvSpPr>
        <xdr:cNvPr id="197" name="楕円 196"/>
        <xdr:cNvSpPr/>
      </xdr:nvSpPr>
      <xdr:spPr>
        <a:xfrm>
          <a:off x="2857500" y="134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165763</xdr:rowOff>
    </xdr:from>
    <xdr:ext cx="469744" cy="259045"/>
    <xdr:sp macro="" textlink="">
      <xdr:nvSpPr>
        <xdr:cNvPr id="198" name="テキスト ボックス 197"/>
        <xdr:cNvSpPr txBox="1"/>
      </xdr:nvSpPr>
      <xdr:spPr>
        <a:xfrm>
          <a:off x="2673428" y="1353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75833</xdr:rowOff>
    </xdr:from>
    <xdr:to>
      <xdr:col>10</xdr:col>
      <xdr:colOff>165100</xdr:colOff>
      <xdr:row>79</xdr:row>
      <xdr:rowOff>5983</xdr:rowOff>
    </xdr:to>
    <xdr:sp macro="" textlink="">
      <xdr:nvSpPr>
        <xdr:cNvPr id="199" name="楕円 198"/>
        <xdr:cNvSpPr/>
      </xdr:nvSpPr>
      <xdr:spPr>
        <a:xfrm>
          <a:off x="1968500" y="13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168560</xdr:rowOff>
    </xdr:from>
    <xdr:ext cx="469744" cy="259045"/>
    <xdr:sp macro="" textlink="">
      <xdr:nvSpPr>
        <xdr:cNvPr id="200" name="テキスト ボックス 199"/>
        <xdr:cNvSpPr txBox="1"/>
      </xdr:nvSpPr>
      <xdr:spPr>
        <a:xfrm>
          <a:off x="1784428" y="13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69176</xdr:rowOff>
    </xdr:from>
    <xdr:to>
      <xdr:col>6</xdr:col>
      <xdr:colOff>38100</xdr:colOff>
      <xdr:row>78</xdr:row>
      <xdr:rowOff>170776</xdr:rowOff>
    </xdr:to>
    <xdr:sp macro="" textlink="">
      <xdr:nvSpPr>
        <xdr:cNvPr id="201" name="楕円 200"/>
        <xdr:cNvSpPr/>
      </xdr:nvSpPr>
      <xdr:spPr>
        <a:xfrm>
          <a:off x="1079500" y="134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161903</xdr:rowOff>
    </xdr:from>
    <xdr:ext cx="469744" cy="259045"/>
    <xdr:sp macro="" textlink="">
      <xdr:nvSpPr>
        <xdr:cNvPr id="202" name="テキスト ボックス 201"/>
        <xdr:cNvSpPr txBox="1"/>
      </xdr:nvSpPr>
      <xdr:spPr>
        <a:xfrm>
          <a:off x="895428" y="1353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133023</xdr:rowOff>
    </xdr:from>
    <xdr:to>
      <xdr:col>24</xdr:col>
      <xdr:colOff>63500</xdr:colOff>
      <xdr:row>98</xdr:row>
      <xdr:rowOff>134779</xdr:rowOff>
    </xdr:to>
    <xdr:cxnSp macro="">
      <xdr:nvCxnSpPr>
        <xdr:cNvPr id="231" name="直線コネクタ 230"/>
        <xdr:cNvCxnSpPr/>
      </xdr:nvCxnSpPr>
      <xdr:spPr>
        <a:xfrm flipV="1">
          <a:off x="3797300" y="16935123"/>
          <a:ext cx="8382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128801</xdr:rowOff>
    </xdr:from>
    <xdr:to>
      <xdr:col>19</xdr:col>
      <xdr:colOff>177800</xdr:colOff>
      <xdr:row>98</xdr:row>
      <xdr:rowOff>134779</xdr:rowOff>
    </xdr:to>
    <xdr:cxnSp macro="">
      <xdr:nvCxnSpPr>
        <xdr:cNvPr id="234" name="直線コネクタ 233"/>
        <xdr:cNvCxnSpPr/>
      </xdr:nvCxnSpPr>
      <xdr:spPr>
        <a:xfrm>
          <a:off x="2908300" y="16930901"/>
          <a:ext cx="889000" cy="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127572</xdr:rowOff>
    </xdr:from>
    <xdr:to>
      <xdr:col>15</xdr:col>
      <xdr:colOff>50800</xdr:colOff>
      <xdr:row>98</xdr:row>
      <xdr:rowOff>128801</xdr:rowOff>
    </xdr:to>
    <xdr:cxnSp macro="">
      <xdr:nvCxnSpPr>
        <xdr:cNvPr id="237" name="直線コネクタ 236"/>
        <xdr:cNvCxnSpPr/>
      </xdr:nvCxnSpPr>
      <xdr:spPr>
        <a:xfrm>
          <a:off x="2019300" y="16929672"/>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127572</xdr:rowOff>
    </xdr:from>
    <xdr:to>
      <xdr:col>10</xdr:col>
      <xdr:colOff>114300</xdr:colOff>
      <xdr:row>98</xdr:row>
      <xdr:rowOff>142317</xdr:rowOff>
    </xdr:to>
    <xdr:cxnSp macro="">
      <xdr:nvCxnSpPr>
        <xdr:cNvPr id="240" name="直線コネクタ 239"/>
        <xdr:cNvCxnSpPr/>
      </xdr:nvCxnSpPr>
      <xdr:spPr>
        <a:xfrm flipV="1">
          <a:off x="1130300" y="16929672"/>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82223</xdr:rowOff>
    </xdr:from>
    <xdr:to>
      <xdr:col>24</xdr:col>
      <xdr:colOff>114300</xdr:colOff>
      <xdr:row>99</xdr:row>
      <xdr:rowOff>12373</xdr:rowOff>
    </xdr:to>
    <xdr:sp macro="" textlink="">
      <xdr:nvSpPr>
        <xdr:cNvPr id="250" name="楕円 249"/>
        <xdr:cNvSpPr/>
      </xdr:nvSpPr>
      <xdr:spPr>
        <a:xfrm>
          <a:off x="4584700" y="168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83979</xdr:rowOff>
    </xdr:from>
    <xdr:to>
      <xdr:col>20</xdr:col>
      <xdr:colOff>38100</xdr:colOff>
      <xdr:row>99</xdr:row>
      <xdr:rowOff>14129</xdr:rowOff>
    </xdr:to>
    <xdr:sp macro="" textlink="">
      <xdr:nvSpPr>
        <xdr:cNvPr id="252" name="楕円 251"/>
        <xdr:cNvSpPr/>
      </xdr:nvSpPr>
      <xdr:spPr>
        <a:xfrm>
          <a:off x="3746500" y="168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5256</xdr:rowOff>
    </xdr:from>
    <xdr:ext cx="534377" cy="259045"/>
    <xdr:sp macro="" textlink="">
      <xdr:nvSpPr>
        <xdr:cNvPr id="253" name="テキスト ボックス 252"/>
        <xdr:cNvSpPr txBox="1"/>
      </xdr:nvSpPr>
      <xdr:spPr>
        <a:xfrm>
          <a:off x="3530111" y="169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78001</xdr:rowOff>
    </xdr:from>
    <xdr:to>
      <xdr:col>15</xdr:col>
      <xdr:colOff>101600</xdr:colOff>
      <xdr:row>99</xdr:row>
      <xdr:rowOff>8151</xdr:rowOff>
    </xdr:to>
    <xdr:sp macro="" textlink="">
      <xdr:nvSpPr>
        <xdr:cNvPr id="254" name="楕円 253"/>
        <xdr:cNvSpPr/>
      </xdr:nvSpPr>
      <xdr:spPr>
        <a:xfrm>
          <a:off x="2857500" y="168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170728</xdr:rowOff>
    </xdr:from>
    <xdr:ext cx="534377" cy="259045"/>
    <xdr:sp macro="" textlink="">
      <xdr:nvSpPr>
        <xdr:cNvPr id="255" name="テキスト ボックス 254"/>
        <xdr:cNvSpPr txBox="1"/>
      </xdr:nvSpPr>
      <xdr:spPr>
        <a:xfrm>
          <a:off x="2641111" y="1697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76772</xdr:rowOff>
    </xdr:from>
    <xdr:to>
      <xdr:col>10</xdr:col>
      <xdr:colOff>165100</xdr:colOff>
      <xdr:row>99</xdr:row>
      <xdr:rowOff>6922</xdr:rowOff>
    </xdr:to>
    <xdr:sp macro="" textlink="">
      <xdr:nvSpPr>
        <xdr:cNvPr id="256" name="楕円 255"/>
        <xdr:cNvSpPr/>
      </xdr:nvSpPr>
      <xdr:spPr>
        <a:xfrm>
          <a:off x="1968500" y="168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169499</xdr:rowOff>
    </xdr:from>
    <xdr:ext cx="534377" cy="259045"/>
    <xdr:sp macro="" textlink="">
      <xdr:nvSpPr>
        <xdr:cNvPr id="257" name="テキスト ボックス 256"/>
        <xdr:cNvSpPr txBox="1"/>
      </xdr:nvSpPr>
      <xdr:spPr>
        <a:xfrm>
          <a:off x="1752111" y="1697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91517</xdr:rowOff>
    </xdr:from>
    <xdr:to>
      <xdr:col>6</xdr:col>
      <xdr:colOff>38100</xdr:colOff>
      <xdr:row>99</xdr:row>
      <xdr:rowOff>21667</xdr:rowOff>
    </xdr:to>
    <xdr:sp macro="" textlink="">
      <xdr:nvSpPr>
        <xdr:cNvPr id="258" name="楕円 257"/>
        <xdr:cNvSpPr/>
      </xdr:nvSpPr>
      <xdr:spPr>
        <a:xfrm>
          <a:off x="1079500" y="168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12794</xdr:rowOff>
    </xdr:from>
    <xdr:ext cx="534377" cy="259045"/>
    <xdr:sp macro="" textlink="">
      <xdr:nvSpPr>
        <xdr:cNvPr id="259" name="テキスト ボックス 258"/>
        <xdr:cNvSpPr txBox="1"/>
      </xdr:nvSpPr>
      <xdr:spPr>
        <a:xfrm>
          <a:off x="863111" y="169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21379</xdr:rowOff>
    </xdr:from>
    <xdr:to>
      <xdr:col>55</xdr:col>
      <xdr:colOff>0</xdr:colOff>
      <xdr:row>39</xdr:row>
      <xdr:rowOff>31335</xdr:rowOff>
    </xdr:to>
    <xdr:cxnSp macro="">
      <xdr:nvCxnSpPr>
        <xdr:cNvPr id="290" name="直線コネクタ 289"/>
        <xdr:cNvCxnSpPr/>
      </xdr:nvCxnSpPr>
      <xdr:spPr>
        <a:xfrm flipV="1">
          <a:off x="9639300" y="6707929"/>
          <a:ext cx="8382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31335</xdr:rowOff>
    </xdr:from>
    <xdr:to>
      <xdr:col>50</xdr:col>
      <xdr:colOff>114300</xdr:colOff>
      <xdr:row>39</xdr:row>
      <xdr:rowOff>33017</xdr:rowOff>
    </xdr:to>
    <xdr:cxnSp macro="">
      <xdr:nvCxnSpPr>
        <xdr:cNvPr id="293" name="直線コネクタ 292"/>
        <xdr:cNvCxnSpPr/>
      </xdr:nvCxnSpPr>
      <xdr:spPr>
        <a:xfrm flipV="1">
          <a:off x="8750300" y="6717885"/>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33017</xdr:rowOff>
    </xdr:from>
    <xdr:to>
      <xdr:col>45</xdr:col>
      <xdr:colOff>177800</xdr:colOff>
      <xdr:row>39</xdr:row>
      <xdr:rowOff>36814</xdr:rowOff>
    </xdr:to>
    <xdr:cxnSp macro="">
      <xdr:nvCxnSpPr>
        <xdr:cNvPr id="296" name="直線コネクタ 295"/>
        <xdr:cNvCxnSpPr/>
      </xdr:nvCxnSpPr>
      <xdr:spPr>
        <a:xfrm flipV="1">
          <a:off x="7861300" y="6719567"/>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25526</xdr:rowOff>
    </xdr:from>
    <xdr:to>
      <xdr:col>41</xdr:col>
      <xdr:colOff>50800</xdr:colOff>
      <xdr:row>39</xdr:row>
      <xdr:rowOff>36814</xdr:rowOff>
    </xdr:to>
    <xdr:cxnSp macro="">
      <xdr:nvCxnSpPr>
        <xdr:cNvPr id="299" name="直線コネクタ 298"/>
        <xdr:cNvCxnSpPr/>
      </xdr:nvCxnSpPr>
      <xdr:spPr>
        <a:xfrm>
          <a:off x="6972300" y="6712076"/>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142029</xdr:rowOff>
    </xdr:from>
    <xdr:to>
      <xdr:col>55</xdr:col>
      <xdr:colOff>50800</xdr:colOff>
      <xdr:row>39</xdr:row>
      <xdr:rowOff>72179</xdr:rowOff>
    </xdr:to>
    <xdr:sp macro="" textlink="">
      <xdr:nvSpPr>
        <xdr:cNvPr id="309" name="楕円 308"/>
        <xdr:cNvSpPr/>
      </xdr:nvSpPr>
      <xdr:spPr>
        <a:xfrm>
          <a:off x="10426700" y="66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56956</xdr:rowOff>
    </xdr:from>
    <xdr:ext cx="534377" cy="259045"/>
    <xdr:sp macro="" textlink="">
      <xdr:nvSpPr>
        <xdr:cNvPr id="310" name="補助費等該当値テキスト"/>
        <xdr:cNvSpPr txBox="1"/>
      </xdr:nvSpPr>
      <xdr:spPr>
        <a:xfrm>
          <a:off x="10528300" y="65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151985</xdr:rowOff>
    </xdr:from>
    <xdr:to>
      <xdr:col>50</xdr:col>
      <xdr:colOff>165100</xdr:colOff>
      <xdr:row>39</xdr:row>
      <xdr:rowOff>82135</xdr:rowOff>
    </xdr:to>
    <xdr:sp macro="" textlink="">
      <xdr:nvSpPr>
        <xdr:cNvPr id="311" name="楕円 310"/>
        <xdr:cNvSpPr/>
      </xdr:nvSpPr>
      <xdr:spPr>
        <a:xfrm>
          <a:off x="9588500" y="66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73262</xdr:rowOff>
    </xdr:from>
    <xdr:ext cx="534377" cy="259045"/>
    <xdr:sp macro="" textlink="">
      <xdr:nvSpPr>
        <xdr:cNvPr id="312" name="テキスト ボックス 311"/>
        <xdr:cNvSpPr txBox="1"/>
      </xdr:nvSpPr>
      <xdr:spPr>
        <a:xfrm>
          <a:off x="9372111" y="675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153667</xdr:rowOff>
    </xdr:from>
    <xdr:to>
      <xdr:col>46</xdr:col>
      <xdr:colOff>38100</xdr:colOff>
      <xdr:row>39</xdr:row>
      <xdr:rowOff>83817</xdr:rowOff>
    </xdr:to>
    <xdr:sp macro="" textlink="">
      <xdr:nvSpPr>
        <xdr:cNvPr id="313" name="楕円 312"/>
        <xdr:cNvSpPr/>
      </xdr:nvSpPr>
      <xdr:spPr>
        <a:xfrm>
          <a:off x="8699500" y="66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74944</xdr:rowOff>
    </xdr:from>
    <xdr:ext cx="534377" cy="259045"/>
    <xdr:sp macro="" textlink="">
      <xdr:nvSpPr>
        <xdr:cNvPr id="314" name="テキスト ボックス 313"/>
        <xdr:cNvSpPr txBox="1"/>
      </xdr:nvSpPr>
      <xdr:spPr>
        <a:xfrm>
          <a:off x="8483111" y="67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157464</xdr:rowOff>
    </xdr:from>
    <xdr:to>
      <xdr:col>41</xdr:col>
      <xdr:colOff>101600</xdr:colOff>
      <xdr:row>39</xdr:row>
      <xdr:rowOff>87614</xdr:rowOff>
    </xdr:to>
    <xdr:sp macro="" textlink="">
      <xdr:nvSpPr>
        <xdr:cNvPr id="315" name="楕円 314"/>
        <xdr:cNvSpPr/>
      </xdr:nvSpPr>
      <xdr:spPr>
        <a:xfrm>
          <a:off x="7810500" y="66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78741</xdr:rowOff>
    </xdr:from>
    <xdr:ext cx="534377" cy="259045"/>
    <xdr:sp macro="" textlink="">
      <xdr:nvSpPr>
        <xdr:cNvPr id="316" name="テキスト ボックス 315"/>
        <xdr:cNvSpPr txBox="1"/>
      </xdr:nvSpPr>
      <xdr:spPr>
        <a:xfrm>
          <a:off x="7594111" y="67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146176</xdr:rowOff>
    </xdr:from>
    <xdr:to>
      <xdr:col>36</xdr:col>
      <xdr:colOff>165100</xdr:colOff>
      <xdr:row>39</xdr:row>
      <xdr:rowOff>76326</xdr:rowOff>
    </xdr:to>
    <xdr:sp macro="" textlink="">
      <xdr:nvSpPr>
        <xdr:cNvPr id="317" name="楕円 316"/>
        <xdr:cNvSpPr/>
      </xdr:nvSpPr>
      <xdr:spPr>
        <a:xfrm>
          <a:off x="6921500" y="666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67453</xdr:rowOff>
    </xdr:from>
    <xdr:ext cx="534377" cy="259045"/>
    <xdr:sp macro="" textlink="">
      <xdr:nvSpPr>
        <xdr:cNvPr id="318" name="テキスト ボックス 317"/>
        <xdr:cNvSpPr txBox="1"/>
      </xdr:nvSpPr>
      <xdr:spPr>
        <a:xfrm>
          <a:off x="6705111" y="675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85790</xdr:rowOff>
    </xdr:from>
    <xdr:to>
      <xdr:col>55</xdr:col>
      <xdr:colOff>0</xdr:colOff>
      <xdr:row>58</xdr:row>
      <xdr:rowOff>133679</xdr:rowOff>
    </xdr:to>
    <xdr:cxnSp macro="">
      <xdr:nvCxnSpPr>
        <xdr:cNvPr id="347" name="直線コネクタ 346"/>
        <xdr:cNvCxnSpPr/>
      </xdr:nvCxnSpPr>
      <xdr:spPr>
        <a:xfrm flipV="1">
          <a:off x="9639300" y="10029890"/>
          <a:ext cx="838200" cy="4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133679</xdr:rowOff>
    </xdr:from>
    <xdr:to>
      <xdr:col>50</xdr:col>
      <xdr:colOff>114300</xdr:colOff>
      <xdr:row>58</xdr:row>
      <xdr:rowOff>164681</xdr:rowOff>
    </xdr:to>
    <xdr:cxnSp macro="">
      <xdr:nvCxnSpPr>
        <xdr:cNvPr id="350" name="直線コネクタ 349"/>
        <xdr:cNvCxnSpPr/>
      </xdr:nvCxnSpPr>
      <xdr:spPr>
        <a:xfrm flipV="1">
          <a:off x="8750300" y="10077779"/>
          <a:ext cx="889000" cy="3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164681</xdr:rowOff>
    </xdr:from>
    <xdr:to>
      <xdr:col>45</xdr:col>
      <xdr:colOff>177800</xdr:colOff>
      <xdr:row>58</xdr:row>
      <xdr:rowOff>169967</xdr:rowOff>
    </xdr:to>
    <xdr:cxnSp macro="">
      <xdr:nvCxnSpPr>
        <xdr:cNvPr id="353" name="直線コネクタ 352"/>
        <xdr:cNvCxnSpPr/>
      </xdr:nvCxnSpPr>
      <xdr:spPr>
        <a:xfrm flipV="1">
          <a:off x="7861300" y="10108781"/>
          <a:ext cx="8890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169967</xdr:rowOff>
    </xdr:from>
    <xdr:to>
      <xdr:col>41</xdr:col>
      <xdr:colOff>50800</xdr:colOff>
      <xdr:row>59</xdr:row>
      <xdr:rowOff>291</xdr:rowOff>
    </xdr:to>
    <xdr:cxnSp macro="">
      <xdr:nvCxnSpPr>
        <xdr:cNvPr id="356" name="直線コネクタ 355"/>
        <xdr:cNvCxnSpPr/>
      </xdr:nvCxnSpPr>
      <xdr:spPr>
        <a:xfrm flipV="1">
          <a:off x="6972300" y="10114067"/>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34990</xdr:rowOff>
    </xdr:from>
    <xdr:to>
      <xdr:col>55</xdr:col>
      <xdr:colOff>50800</xdr:colOff>
      <xdr:row>58</xdr:row>
      <xdr:rowOff>136590</xdr:rowOff>
    </xdr:to>
    <xdr:sp macro="" textlink="">
      <xdr:nvSpPr>
        <xdr:cNvPr id="366" name="楕円 365"/>
        <xdr:cNvSpPr/>
      </xdr:nvSpPr>
      <xdr:spPr>
        <a:xfrm>
          <a:off x="10426700" y="99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165817</xdr:rowOff>
    </xdr:from>
    <xdr:ext cx="599010" cy="259045"/>
    <xdr:sp macro="" textlink="">
      <xdr:nvSpPr>
        <xdr:cNvPr id="367" name="普通建設事業費該当値テキスト"/>
        <xdr:cNvSpPr txBox="1"/>
      </xdr:nvSpPr>
      <xdr:spPr>
        <a:xfrm>
          <a:off x="10528300" y="976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82879</xdr:rowOff>
    </xdr:from>
    <xdr:to>
      <xdr:col>50</xdr:col>
      <xdr:colOff>165100</xdr:colOff>
      <xdr:row>59</xdr:row>
      <xdr:rowOff>13029</xdr:rowOff>
    </xdr:to>
    <xdr:sp macro="" textlink="">
      <xdr:nvSpPr>
        <xdr:cNvPr id="368" name="楕円 367"/>
        <xdr:cNvSpPr/>
      </xdr:nvSpPr>
      <xdr:spPr>
        <a:xfrm>
          <a:off x="9588500" y="100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4156</xdr:rowOff>
    </xdr:from>
    <xdr:ext cx="599010" cy="259045"/>
    <xdr:sp macro="" textlink="">
      <xdr:nvSpPr>
        <xdr:cNvPr id="369" name="テキスト ボックス 368"/>
        <xdr:cNvSpPr txBox="1"/>
      </xdr:nvSpPr>
      <xdr:spPr>
        <a:xfrm>
          <a:off x="9339795" y="1011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113881</xdr:rowOff>
    </xdr:from>
    <xdr:to>
      <xdr:col>46</xdr:col>
      <xdr:colOff>38100</xdr:colOff>
      <xdr:row>59</xdr:row>
      <xdr:rowOff>44031</xdr:rowOff>
    </xdr:to>
    <xdr:sp macro="" textlink="">
      <xdr:nvSpPr>
        <xdr:cNvPr id="370" name="楕円 369"/>
        <xdr:cNvSpPr/>
      </xdr:nvSpPr>
      <xdr:spPr>
        <a:xfrm>
          <a:off x="8699500" y="100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35158</xdr:rowOff>
    </xdr:from>
    <xdr:ext cx="599010" cy="259045"/>
    <xdr:sp macro="" textlink="">
      <xdr:nvSpPr>
        <xdr:cNvPr id="371" name="テキスト ボックス 370"/>
        <xdr:cNvSpPr txBox="1"/>
      </xdr:nvSpPr>
      <xdr:spPr>
        <a:xfrm>
          <a:off x="8450795" y="1015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119167</xdr:rowOff>
    </xdr:from>
    <xdr:to>
      <xdr:col>41</xdr:col>
      <xdr:colOff>101600</xdr:colOff>
      <xdr:row>59</xdr:row>
      <xdr:rowOff>49317</xdr:rowOff>
    </xdr:to>
    <xdr:sp macro="" textlink="">
      <xdr:nvSpPr>
        <xdr:cNvPr id="372" name="楕円 371"/>
        <xdr:cNvSpPr/>
      </xdr:nvSpPr>
      <xdr:spPr>
        <a:xfrm>
          <a:off x="7810500" y="100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40444</xdr:rowOff>
    </xdr:from>
    <xdr:ext cx="599010" cy="259045"/>
    <xdr:sp macro="" textlink="">
      <xdr:nvSpPr>
        <xdr:cNvPr id="373" name="テキスト ボックス 372"/>
        <xdr:cNvSpPr txBox="1"/>
      </xdr:nvSpPr>
      <xdr:spPr>
        <a:xfrm>
          <a:off x="7561795" y="1015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120941</xdr:rowOff>
    </xdr:from>
    <xdr:to>
      <xdr:col>36</xdr:col>
      <xdr:colOff>165100</xdr:colOff>
      <xdr:row>59</xdr:row>
      <xdr:rowOff>51091</xdr:rowOff>
    </xdr:to>
    <xdr:sp macro="" textlink="">
      <xdr:nvSpPr>
        <xdr:cNvPr id="374" name="楕円 373"/>
        <xdr:cNvSpPr/>
      </xdr:nvSpPr>
      <xdr:spPr>
        <a:xfrm>
          <a:off x="6921500" y="1006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42218</xdr:rowOff>
    </xdr:from>
    <xdr:ext cx="599010" cy="259045"/>
    <xdr:sp macro="" textlink="">
      <xdr:nvSpPr>
        <xdr:cNvPr id="375" name="テキスト ボックス 374"/>
        <xdr:cNvSpPr txBox="1"/>
      </xdr:nvSpPr>
      <xdr:spPr>
        <a:xfrm>
          <a:off x="6672795" y="1015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118901</xdr:rowOff>
    </xdr:from>
    <xdr:to>
      <xdr:col>55</xdr:col>
      <xdr:colOff>0</xdr:colOff>
      <xdr:row>78</xdr:row>
      <xdr:rowOff>122886</xdr:rowOff>
    </xdr:to>
    <xdr:cxnSp macro="">
      <xdr:nvCxnSpPr>
        <xdr:cNvPr id="402" name="直線コネクタ 401"/>
        <xdr:cNvCxnSpPr/>
      </xdr:nvCxnSpPr>
      <xdr:spPr>
        <a:xfrm flipV="1">
          <a:off x="9639300" y="13492001"/>
          <a:ext cx="8382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122886</xdr:rowOff>
    </xdr:from>
    <xdr:to>
      <xdr:col>50</xdr:col>
      <xdr:colOff>114300</xdr:colOff>
      <xdr:row>78</xdr:row>
      <xdr:rowOff>133378</xdr:rowOff>
    </xdr:to>
    <xdr:cxnSp macro="">
      <xdr:nvCxnSpPr>
        <xdr:cNvPr id="405" name="直線コネクタ 404"/>
        <xdr:cNvCxnSpPr/>
      </xdr:nvCxnSpPr>
      <xdr:spPr>
        <a:xfrm flipV="1">
          <a:off x="8750300" y="13495986"/>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116794</xdr:rowOff>
    </xdr:from>
    <xdr:to>
      <xdr:col>45</xdr:col>
      <xdr:colOff>177800</xdr:colOff>
      <xdr:row>78</xdr:row>
      <xdr:rowOff>133378</xdr:rowOff>
    </xdr:to>
    <xdr:cxnSp macro="">
      <xdr:nvCxnSpPr>
        <xdr:cNvPr id="408" name="直線コネクタ 407"/>
        <xdr:cNvCxnSpPr/>
      </xdr:nvCxnSpPr>
      <xdr:spPr>
        <a:xfrm>
          <a:off x="7861300" y="13489894"/>
          <a:ext cx="889000" cy="1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116794</xdr:rowOff>
    </xdr:from>
    <xdr:to>
      <xdr:col>41</xdr:col>
      <xdr:colOff>50800</xdr:colOff>
      <xdr:row>78</xdr:row>
      <xdr:rowOff>123822</xdr:rowOff>
    </xdr:to>
    <xdr:cxnSp macro="">
      <xdr:nvCxnSpPr>
        <xdr:cNvPr id="411" name="直線コネクタ 410"/>
        <xdr:cNvCxnSpPr/>
      </xdr:nvCxnSpPr>
      <xdr:spPr>
        <a:xfrm flipV="1">
          <a:off x="6972300" y="13489894"/>
          <a:ext cx="889000" cy="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68101</xdr:rowOff>
    </xdr:from>
    <xdr:to>
      <xdr:col>55</xdr:col>
      <xdr:colOff>50800</xdr:colOff>
      <xdr:row>78</xdr:row>
      <xdr:rowOff>169701</xdr:rowOff>
    </xdr:to>
    <xdr:sp macro="" textlink="">
      <xdr:nvSpPr>
        <xdr:cNvPr id="421" name="楕円 420"/>
        <xdr:cNvSpPr/>
      </xdr:nvSpPr>
      <xdr:spPr>
        <a:xfrm>
          <a:off x="10426700" y="134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72086</xdr:rowOff>
    </xdr:from>
    <xdr:to>
      <xdr:col>50</xdr:col>
      <xdr:colOff>165100</xdr:colOff>
      <xdr:row>79</xdr:row>
      <xdr:rowOff>2236</xdr:rowOff>
    </xdr:to>
    <xdr:sp macro="" textlink="">
      <xdr:nvSpPr>
        <xdr:cNvPr id="423" name="楕円 422"/>
        <xdr:cNvSpPr/>
      </xdr:nvSpPr>
      <xdr:spPr>
        <a:xfrm>
          <a:off x="9588500" y="134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164813</xdr:rowOff>
    </xdr:from>
    <xdr:ext cx="534377" cy="259045"/>
    <xdr:sp macro="" textlink="">
      <xdr:nvSpPr>
        <xdr:cNvPr id="424" name="テキスト ボックス 423"/>
        <xdr:cNvSpPr txBox="1"/>
      </xdr:nvSpPr>
      <xdr:spPr>
        <a:xfrm>
          <a:off x="9372111" y="1353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82578</xdr:rowOff>
    </xdr:from>
    <xdr:to>
      <xdr:col>46</xdr:col>
      <xdr:colOff>38100</xdr:colOff>
      <xdr:row>79</xdr:row>
      <xdr:rowOff>12728</xdr:rowOff>
    </xdr:to>
    <xdr:sp macro="" textlink="">
      <xdr:nvSpPr>
        <xdr:cNvPr id="425" name="楕円 424"/>
        <xdr:cNvSpPr/>
      </xdr:nvSpPr>
      <xdr:spPr>
        <a:xfrm>
          <a:off x="8699500" y="134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3855</xdr:rowOff>
    </xdr:from>
    <xdr:ext cx="534377" cy="259045"/>
    <xdr:sp macro="" textlink="">
      <xdr:nvSpPr>
        <xdr:cNvPr id="426" name="テキスト ボックス 425"/>
        <xdr:cNvSpPr txBox="1"/>
      </xdr:nvSpPr>
      <xdr:spPr>
        <a:xfrm>
          <a:off x="8483111" y="135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65994</xdr:rowOff>
    </xdr:from>
    <xdr:to>
      <xdr:col>41</xdr:col>
      <xdr:colOff>101600</xdr:colOff>
      <xdr:row>78</xdr:row>
      <xdr:rowOff>167594</xdr:rowOff>
    </xdr:to>
    <xdr:sp macro="" textlink="">
      <xdr:nvSpPr>
        <xdr:cNvPr id="427" name="楕円 426"/>
        <xdr:cNvSpPr/>
      </xdr:nvSpPr>
      <xdr:spPr>
        <a:xfrm>
          <a:off x="7810500" y="134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158721</xdr:rowOff>
    </xdr:from>
    <xdr:ext cx="534377" cy="259045"/>
    <xdr:sp macro="" textlink="">
      <xdr:nvSpPr>
        <xdr:cNvPr id="428" name="テキスト ボックス 427"/>
        <xdr:cNvSpPr txBox="1"/>
      </xdr:nvSpPr>
      <xdr:spPr>
        <a:xfrm>
          <a:off x="7594111" y="1353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73022</xdr:rowOff>
    </xdr:from>
    <xdr:to>
      <xdr:col>36</xdr:col>
      <xdr:colOff>165100</xdr:colOff>
      <xdr:row>79</xdr:row>
      <xdr:rowOff>3172</xdr:rowOff>
    </xdr:to>
    <xdr:sp macro="" textlink="">
      <xdr:nvSpPr>
        <xdr:cNvPr id="429" name="楕円 428"/>
        <xdr:cNvSpPr/>
      </xdr:nvSpPr>
      <xdr:spPr>
        <a:xfrm>
          <a:off x="6921500" y="1344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165749</xdr:rowOff>
    </xdr:from>
    <xdr:ext cx="534377" cy="259045"/>
    <xdr:sp macro="" textlink="">
      <xdr:nvSpPr>
        <xdr:cNvPr id="430" name="テキスト ボックス 429"/>
        <xdr:cNvSpPr txBox="1"/>
      </xdr:nvSpPr>
      <xdr:spPr>
        <a:xfrm>
          <a:off x="6705111" y="1353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44924</xdr:rowOff>
    </xdr:from>
    <xdr:to>
      <xdr:col>55</xdr:col>
      <xdr:colOff>0</xdr:colOff>
      <xdr:row>97</xdr:row>
      <xdr:rowOff>151121</xdr:rowOff>
    </xdr:to>
    <xdr:cxnSp macro="">
      <xdr:nvCxnSpPr>
        <xdr:cNvPr id="457" name="直線コネクタ 456"/>
        <xdr:cNvCxnSpPr/>
      </xdr:nvCxnSpPr>
      <xdr:spPr>
        <a:xfrm flipV="1">
          <a:off x="9639300" y="16675574"/>
          <a:ext cx="838200" cy="10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151121</xdr:rowOff>
    </xdr:from>
    <xdr:to>
      <xdr:col>50</xdr:col>
      <xdr:colOff>114300</xdr:colOff>
      <xdr:row>98</xdr:row>
      <xdr:rowOff>32530</xdr:rowOff>
    </xdr:to>
    <xdr:cxnSp macro="">
      <xdr:nvCxnSpPr>
        <xdr:cNvPr id="460" name="直線コネクタ 459"/>
        <xdr:cNvCxnSpPr/>
      </xdr:nvCxnSpPr>
      <xdr:spPr>
        <a:xfrm flipV="1">
          <a:off x="8750300" y="16781771"/>
          <a:ext cx="889000" cy="5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32530</xdr:rowOff>
    </xdr:from>
    <xdr:to>
      <xdr:col>45</xdr:col>
      <xdr:colOff>177800</xdr:colOff>
      <xdr:row>98</xdr:row>
      <xdr:rowOff>80505</xdr:rowOff>
    </xdr:to>
    <xdr:cxnSp macro="">
      <xdr:nvCxnSpPr>
        <xdr:cNvPr id="463" name="直線コネクタ 462"/>
        <xdr:cNvCxnSpPr/>
      </xdr:nvCxnSpPr>
      <xdr:spPr>
        <a:xfrm flipV="1">
          <a:off x="7861300" y="16834630"/>
          <a:ext cx="889000" cy="4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74662</xdr:rowOff>
    </xdr:from>
    <xdr:to>
      <xdr:col>41</xdr:col>
      <xdr:colOff>50800</xdr:colOff>
      <xdr:row>98</xdr:row>
      <xdr:rowOff>80505</xdr:rowOff>
    </xdr:to>
    <xdr:cxnSp macro="">
      <xdr:nvCxnSpPr>
        <xdr:cNvPr id="466" name="直線コネクタ 465"/>
        <xdr:cNvCxnSpPr/>
      </xdr:nvCxnSpPr>
      <xdr:spPr>
        <a:xfrm>
          <a:off x="6972300" y="16876762"/>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165574</xdr:rowOff>
    </xdr:from>
    <xdr:to>
      <xdr:col>55</xdr:col>
      <xdr:colOff>50800</xdr:colOff>
      <xdr:row>97</xdr:row>
      <xdr:rowOff>95724</xdr:rowOff>
    </xdr:to>
    <xdr:sp macro="" textlink="">
      <xdr:nvSpPr>
        <xdr:cNvPr id="476" name="楕円 475"/>
        <xdr:cNvSpPr/>
      </xdr:nvSpPr>
      <xdr:spPr>
        <a:xfrm>
          <a:off x="10426700" y="166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17001</xdr:rowOff>
    </xdr:from>
    <xdr:ext cx="599010" cy="259045"/>
    <xdr:sp macro="" textlink="">
      <xdr:nvSpPr>
        <xdr:cNvPr id="477" name="普通建設事業費 （ うち更新整備　）該当値テキスト"/>
        <xdr:cNvSpPr txBox="1"/>
      </xdr:nvSpPr>
      <xdr:spPr>
        <a:xfrm>
          <a:off x="10528300" y="1647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100321</xdr:rowOff>
    </xdr:from>
    <xdr:to>
      <xdr:col>50</xdr:col>
      <xdr:colOff>165100</xdr:colOff>
      <xdr:row>98</xdr:row>
      <xdr:rowOff>30471</xdr:rowOff>
    </xdr:to>
    <xdr:sp macro="" textlink="">
      <xdr:nvSpPr>
        <xdr:cNvPr id="478" name="楕円 477"/>
        <xdr:cNvSpPr/>
      </xdr:nvSpPr>
      <xdr:spPr>
        <a:xfrm>
          <a:off x="9588500" y="167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46998</xdr:rowOff>
    </xdr:from>
    <xdr:ext cx="599010" cy="259045"/>
    <xdr:sp macro="" textlink="">
      <xdr:nvSpPr>
        <xdr:cNvPr id="479" name="テキスト ボックス 478"/>
        <xdr:cNvSpPr txBox="1"/>
      </xdr:nvSpPr>
      <xdr:spPr>
        <a:xfrm>
          <a:off x="9339795" y="1650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153180</xdr:rowOff>
    </xdr:from>
    <xdr:to>
      <xdr:col>46</xdr:col>
      <xdr:colOff>38100</xdr:colOff>
      <xdr:row>98</xdr:row>
      <xdr:rowOff>83330</xdr:rowOff>
    </xdr:to>
    <xdr:sp macro="" textlink="">
      <xdr:nvSpPr>
        <xdr:cNvPr id="480" name="楕円 479"/>
        <xdr:cNvSpPr/>
      </xdr:nvSpPr>
      <xdr:spPr>
        <a:xfrm>
          <a:off x="8699500" y="1678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74457</xdr:rowOff>
    </xdr:from>
    <xdr:ext cx="599010" cy="259045"/>
    <xdr:sp macro="" textlink="">
      <xdr:nvSpPr>
        <xdr:cNvPr id="481" name="テキスト ボックス 480"/>
        <xdr:cNvSpPr txBox="1"/>
      </xdr:nvSpPr>
      <xdr:spPr>
        <a:xfrm>
          <a:off x="8450795" y="1687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29705</xdr:rowOff>
    </xdr:from>
    <xdr:to>
      <xdr:col>41</xdr:col>
      <xdr:colOff>101600</xdr:colOff>
      <xdr:row>98</xdr:row>
      <xdr:rowOff>131305</xdr:rowOff>
    </xdr:to>
    <xdr:sp macro="" textlink="">
      <xdr:nvSpPr>
        <xdr:cNvPr id="482" name="楕円 481"/>
        <xdr:cNvSpPr/>
      </xdr:nvSpPr>
      <xdr:spPr>
        <a:xfrm>
          <a:off x="7810500" y="168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122432</xdr:rowOff>
    </xdr:from>
    <xdr:ext cx="534377" cy="259045"/>
    <xdr:sp macro="" textlink="">
      <xdr:nvSpPr>
        <xdr:cNvPr id="483" name="テキスト ボックス 482"/>
        <xdr:cNvSpPr txBox="1"/>
      </xdr:nvSpPr>
      <xdr:spPr>
        <a:xfrm>
          <a:off x="7594111" y="169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23862</xdr:rowOff>
    </xdr:from>
    <xdr:to>
      <xdr:col>36</xdr:col>
      <xdr:colOff>165100</xdr:colOff>
      <xdr:row>98</xdr:row>
      <xdr:rowOff>125462</xdr:rowOff>
    </xdr:to>
    <xdr:sp macro="" textlink="">
      <xdr:nvSpPr>
        <xdr:cNvPr id="484" name="楕円 483"/>
        <xdr:cNvSpPr/>
      </xdr:nvSpPr>
      <xdr:spPr>
        <a:xfrm>
          <a:off x="6921500" y="1682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116589</xdr:rowOff>
    </xdr:from>
    <xdr:ext cx="534377" cy="259045"/>
    <xdr:sp macro="" textlink="">
      <xdr:nvSpPr>
        <xdr:cNvPr id="485" name="テキスト ボックス 484"/>
        <xdr:cNvSpPr txBox="1"/>
      </xdr:nvSpPr>
      <xdr:spPr>
        <a:xfrm>
          <a:off x="6705111" y="1691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81107</xdr:rowOff>
    </xdr:from>
    <xdr:to>
      <xdr:col>85</xdr:col>
      <xdr:colOff>127000</xdr:colOff>
      <xdr:row>39</xdr:row>
      <xdr:rowOff>98878</xdr:rowOff>
    </xdr:to>
    <xdr:cxnSp macro="">
      <xdr:nvCxnSpPr>
        <xdr:cNvPr id="516" name="直線コネクタ 515"/>
        <xdr:cNvCxnSpPr/>
      </xdr:nvCxnSpPr>
      <xdr:spPr>
        <a:xfrm>
          <a:off x="15481300" y="6767657"/>
          <a:ext cx="838200" cy="1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81107</xdr:rowOff>
    </xdr:from>
    <xdr:to>
      <xdr:col>81</xdr:col>
      <xdr:colOff>50800</xdr:colOff>
      <xdr:row>39</xdr:row>
      <xdr:rowOff>98878</xdr:rowOff>
    </xdr:to>
    <xdr:cxnSp macro="">
      <xdr:nvCxnSpPr>
        <xdr:cNvPr id="519" name="直線コネクタ 518"/>
        <xdr:cNvCxnSpPr/>
      </xdr:nvCxnSpPr>
      <xdr:spPr>
        <a:xfrm flipV="1">
          <a:off x="14592300" y="6767657"/>
          <a:ext cx="889000" cy="1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30307</xdr:rowOff>
    </xdr:from>
    <xdr:to>
      <xdr:col>81</xdr:col>
      <xdr:colOff>101600</xdr:colOff>
      <xdr:row>39</xdr:row>
      <xdr:rowOff>131907</xdr:rowOff>
    </xdr:to>
    <xdr:sp macro="" textlink="">
      <xdr:nvSpPr>
        <xdr:cNvPr id="537" name="楕円 536"/>
        <xdr:cNvSpPr/>
      </xdr:nvSpPr>
      <xdr:spPr>
        <a:xfrm>
          <a:off x="15430500" y="67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123034</xdr:rowOff>
    </xdr:from>
    <xdr:ext cx="534377" cy="259045"/>
    <xdr:sp macro="" textlink="">
      <xdr:nvSpPr>
        <xdr:cNvPr id="538" name="テキスト ボックス 537"/>
        <xdr:cNvSpPr txBox="1"/>
      </xdr:nvSpPr>
      <xdr:spPr>
        <a:xfrm>
          <a:off x="15214111" y="680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166038</xdr:rowOff>
    </xdr:from>
    <xdr:to>
      <xdr:col>85</xdr:col>
      <xdr:colOff>127000</xdr:colOff>
      <xdr:row>77</xdr:row>
      <xdr:rowOff>169732</xdr:rowOff>
    </xdr:to>
    <xdr:cxnSp macro="">
      <xdr:nvCxnSpPr>
        <xdr:cNvPr id="632" name="直線コネクタ 631"/>
        <xdr:cNvCxnSpPr/>
      </xdr:nvCxnSpPr>
      <xdr:spPr>
        <a:xfrm>
          <a:off x="15481300" y="13367688"/>
          <a:ext cx="8382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132676</xdr:rowOff>
    </xdr:from>
    <xdr:to>
      <xdr:col>81</xdr:col>
      <xdr:colOff>50800</xdr:colOff>
      <xdr:row>77</xdr:row>
      <xdr:rowOff>166038</xdr:rowOff>
    </xdr:to>
    <xdr:cxnSp macro="">
      <xdr:nvCxnSpPr>
        <xdr:cNvPr id="635" name="直線コネクタ 634"/>
        <xdr:cNvCxnSpPr/>
      </xdr:nvCxnSpPr>
      <xdr:spPr>
        <a:xfrm>
          <a:off x="14592300" y="13334326"/>
          <a:ext cx="889000" cy="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128524</xdr:rowOff>
    </xdr:from>
    <xdr:to>
      <xdr:col>76</xdr:col>
      <xdr:colOff>114300</xdr:colOff>
      <xdr:row>77</xdr:row>
      <xdr:rowOff>132676</xdr:rowOff>
    </xdr:to>
    <xdr:cxnSp macro="">
      <xdr:nvCxnSpPr>
        <xdr:cNvPr id="638" name="直線コネクタ 637"/>
        <xdr:cNvCxnSpPr/>
      </xdr:nvCxnSpPr>
      <xdr:spPr>
        <a:xfrm>
          <a:off x="13703300" y="13330174"/>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112806</xdr:rowOff>
    </xdr:from>
    <xdr:to>
      <xdr:col>71</xdr:col>
      <xdr:colOff>177800</xdr:colOff>
      <xdr:row>77</xdr:row>
      <xdr:rowOff>128524</xdr:rowOff>
    </xdr:to>
    <xdr:cxnSp macro="">
      <xdr:nvCxnSpPr>
        <xdr:cNvPr id="641" name="直線コネクタ 640"/>
        <xdr:cNvCxnSpPr/>
      </xdr:nvCxnSpPr>
      <xdr:spPr>
        <a:xfrm>
          <a:off x="12814300" y="13314456"/>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118932</xdr:rowOff>
    </xdr:from>
    <xdr:to>
      <xdr:col>85</xdr:col>
      <xdr:colOff>177800</xdr:colOff>
      <xdr:row>78</xdr:row>
      <xdr:rowOff>49082</xdr:rowOff>
    </xdr:to>
    <xdr:sp macro="" textlink="">
      <xdr:nvSpPr>
        <xdr:cNvPr id="651" name="楕円 650"/>
        <xdr:cNvSpPr/>
      </xdr:nvSpPr>
      <xdr:spPr>
        <a:xfrm>
          <a:off x="16268700" y="133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97359</xdr:rowOff>
    </xdr:from>
    <xdr:ext cx="599010" cy="259045"/>
    <xdr:sp macro="" textlink="">
      <xdr:nvSpPr>
        <xdr:cNvPr id="652" name="公債費該当値テキスト"/>
        <xdr:cNvSpPr txBox="1"/>
      </xdr:nvSpPr>
      <xdr:spPr>
        <a:xfrm>
          <a:off x="16370300" y="132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115238</xdr:rowOff>
    </xdr:from>
    <xdr:to>
      <xdr:col>81</xdr:col>
      <xdr:colOff>101600</xdr:colOff>
      <xdr:row>78</xdr:row>
      <xdr:rowOff>45388</xdr:rowOff>
    </xdr:to>
    <xdr:sp macro="" textlink="">
      <xdr:nvSpPr>
        <xdr:cNvPr id="653" name="楕円 652"/>
        <xdr:cNvSpPr/>
      </xdr:nvSpPr>
      <xdr:spPr>
        <a:xfrm>
          <a:off x="15430500" y="133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36515</xdr:rowOff>
    </xdr:from>
    <xdr:ext cx="599010" cy="259045"/>
    <xdr:sp macro="" textlink="">
      <xdr:nvSpPr>
        <xdr:cNvPr id="654" name="テキスト ボックス 653"/>
        <xdr:cNvSpPr txBox="1"/>
      </xdr:nvSpPr>
      <xdr:spPr>
        <a:xfrm>
          <a:off x="15181795" y="1340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81876</xdr:rowOff>
    </xdr:from>
    <xdr:to>
      <xdr:col>76</xdr:col>
      <xdr:colOff>165100</xdr:colOff>
      <xdr:row>78</xdr:row>
      <xdr:rowOff>12026</xdr:rowOff>
    </xdr:to>
    <xdr:sp macro="" textlink="">
      <xdr:nvSpPr>
        <xdr:cNvPr id="655" name="楕円 654"/>
        <xdr:cNvSpPr/>
      </xdr:nvSpPr>
      <xdr:spPr>
        <a:xfrm>
          <a:off x="14541500" y="132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3153</xdr:rowOff>
    </xdr:from>
    <xdr:ext cx="599010" cy="259045"/>
    <xdr:sp macro="" textlink="">
      <xdr:nvSpPr>
        <xdr:cNvPr id="656" name="テキスト ボックス 655"/>
        <xdr:cNvSpPr txBox="1"/>
      </xdr:nvSpPr>
      <xdr:spPr>
        <a:xfrm>
          <a:off x="14292795" y="1337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77724</xdr:rowOff>
    </xdr:from>
    <xdr:to>
      <xdr:col>72</xdr:col>
      <xdr:colOff>38100</xdr:colOff>
      <xdr:row>78</xdr:row>
      <xdr:rowOff>7874</xdr:rowOff>
    </xdr:to>
    <xdr:sp macro="" textlink="">
      <xdr:nvSpPr>
        <xdr:cNvPr id="657" name="楕円 656"/>
        <xdr:cNvSpPr/>
      </xdr:nvSpPr>
      <xdr:spPr>
        <a:xfrm>
          <a:off x="13652500" y="132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170451</xdr:rowOff>
    </xdr:from>
    <xdr:ext cx="599010" cy="259045"/>
    <xdr:sp macro="" textlink="">
      <xdr:nvSpPr>
        <xdr:cNvPr id="658" name="テキスト ボックス 657"/>
        <xdr:cNvSpPr txBox="1"/>
      </xdr:nvSpPr>
      <xdr:spPr>
        <a:xfrm>
          <a:off x="13403795" y="1337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62006</xdr:rowOff>
    </xdr:from>
    <xdr:to>
      <xdr:col>67</xdr:col>
      <xdr:colOff>101600</xdr:colOff>
      <xdr:row>77</xdr:row>
      <xdr:rowOff>163606</xdr:rowOff>
    </xdr:to>
    <xdr:sp macro="" textlink="">
      <xdr:nvSpPr>
        <xdr:cNvPr id="659" name="楕円 658"/>
        <xdr:cNvSpPr/>
      </xdr:nvSpPr>
      <xdr:spPr>
        <a:xfrm>
          <a:off x="12763500" y="132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154733</xdr:rowOff>
    </xdr:from>
    <xdr:ext cx="599010" cy="259045"/>
    <xdr:sp macro="" textlink="">
      <xdr:nvSpPr>
        <xdr:cNvPr id="660" name="テキスト ボックス 659"/>
        <xdr:cNvSpPr txBox="1"/>
      </xdr:nvSpPr>
      <xdr:spPr>
        <a:xfrm>
          <a:off x="12514795" y="1335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39515</xdr:rowOff>
    </xdr:from>
    <xdr:to>
      <xdr:col>85</xdr:col>
      <xdr:colOff>127000</xdr:colOff>
      <xdr:row>98</xdr:row>
      <xdr:rowOff>90199</xdr:rowOff>
    </xdr:to>
    <xdr:cxnSp macro="">
      <xdr:nvCxnSpPr>
        <xdr:cNvPr id="687" name="直線コネクタ 686"/>
        <xdr:cNvCxnSpPr/>
      </xdr:nvCxnSpPr>
      <xdr:spPr>
        <a:xfrm>
          <a:off x="15481300" y="16841615"/>
          <a:ext cx="8382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39515</xdr:rowOff>
    </xdr:from>
    <xdr:to>
      <xdr:col>81</xdr:col>
      <xdr:colOff>50800</xdr:colOff>
      <xdr:row>98</xdr:row>
      <xdr:rowOff>73344</xdr:rowOff>
    </xdr:to>
    <xdr:cxnSp macro="">
      <xdr:nvCxnSpPr>
        <xdr:cNvPr id="690" name="直線コネクタ 689"/>
        <xdr:cNvCxnSpPr/>
      </xdr:nvCxnSpPr>
      <xdr:spPr>
        <a:xfrm flipV="1">
          <a:off x="14592300" y="16841615"/>
          <a:ext cx="889000" cy="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73344</xdr:rowOff>
    </xdr:from>
    <xdr:to>
      <xdr:col>76</xdr:col>
      <xdr:colOff>114300</xdr:colOff>
      <xdr:row>98</xdr:row>
      <xdr:rowOff>104307</xdr:rowOff>
    </xdr:to>
    <xdr:cxnSp macro="">
      <xdr:nvCxnSpPr>
        <xdr:cNvPr id="693" name="直線コネクタ 692"/>
        <xdr:cNvCxnSpPr/>
      </xdr:nvCxnSpPr>
      <xdr:spPr>
        <a:xfrm flipV="1">
          <a:off x="13703300" y="16875444"/>
          <a:ext cx="889000" cy="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103818</xdr:rowOff>
    </xdr:from>
    <xdr:to>
      <xdr:col>71</xdr:col>
      <xdr:colOff>177800</xdr:colOff>
      <xdr:row>98</xdr:row>
      <xdr:rowOff>104307</xdr:rowOff>
    </xdr:to>
    <xdr:cxnSp macro="">
      <xdr:nvCxnSpPr>
        <xdr:cNvPr id="696" name="直線コネクタ 695"/>
        <xdr:cNvCxnSpPr/>
      </xdr:nvCxnSpPr>
      <xdr:spPr>
        <a:xfrm>
          <a:off x="12814300" y="16905918"/>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39399</xdr:rowOff>
    </xdr:from>
    <xdr:to>
      <xdr:col>85</xdr:col>
      <xdr:colOff>177800</xdr:colOff>
      <xdr:row>98</xdr:row>
      <xdr:rowOff>140999</xdr:rowOff>
    </xdr:to>
    <xdr:sp macro="" textlink="">
      <xdr:nvSpPr>
        <xdr:cNvPr id="706" name="楕円 705"/>
        <xdr:cNvSpPr/>
      </xdr:nvSpPr>
      <xdr:spPr>
        <a:xfrm>
          <a:off x="16268700" y="168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170226</xdr:rowOff>
    </xdr:from>
    <xdr:ext cx="599010" cy="259045"/>
    <xdr:sp macro="" textlink="">
      <xdr:nvSpPr>
        <xdr:cNvPr id="707" name="積立金該当値テキスト"/>
        <xdr:cNvSpPr txBox="1"/>
      </xdr:nvSpPr>
      <xdr:spPr>
        <a:xfrm>
          <a:off x="16370300" y="1662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160165</xdr:rowOff>
    </xdr:from>
    <xdr:to>
      <xdr:col>81</xdr:col>
      <xdr:colOff>101600</xdr:colOff>
      <xdr:row>98</xdr:row>
      <xdr:rowOff>90315</xdr:rowOff>
    </xdr:to>
    <xdr:sp macro="" textlink="">
      <xdr:nvSpPr>
        <xdr:cNvPr id="708" name="楕円 707"/>
        <xdr:cNvSpPr/>
      </xdr:nvSpPr>
      <xdr:spPr>
        <a:xfrm>
          <a:off x="15430500" y="167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106842</xdr:rowOff>
    </xdr:from>
    <xdr:ext cx="599010" cy="259045"/>
    <xdr:sp macro="" textlink="">
      <xdr:nvSpPr>
        <xdr:cNvPr id="709" name="テキスト ボックス 708"/>
        <xdr:cNvSpPr txBox="1"/>
      </xdr:nvSpPr>
      <xdr:spPr>
        <a:xfrm>
          <a:off x="15181795" y="1656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22544</xdr:rowOff>
    </xdr:from>
    <xdr:to>
      <xdr:col>76</xdr:col>
      <xdr:colOff>165100</xdr:colOff>
      <xdr:row>98</xdr:row>
      <xdr:rowOff>124144</xdr:rowOff>
    </xdr:to>
    <xdr:sp macro="" textlink="">
      <xdr:nvSpPr>
        <xdr:cNvPr id="710" name="楕円 709"/>
        <xdr:cNvSpPr/>
      </xdr:nvSpPr>
      <xdr:spPr>
        <a:xfrm>
          <a:off x="14541500" y="168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140671</xdr:rowOff>
    </xdr:from>
    <xdr:ext cx="599010" cy="259045"/>
    <xdr:sp macro="" textlink="">
      <xdr:nvSpPr>
        <xdr:cNvPr id="711" name="テキスト ボックス 710"/>
        <xdr:cNvSpPr txBox="1"/>
      </xdr:nvSpPr>
      <xdr:spPr>
        <a:xfrm>
          <a:off x="14292795" y="1659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53507</xdr:rowOff>
    </xdr:from>
    <xdr:to>
      <xdr:col>72</xdr:col>
      <xdr:colOff>38100</xdr:colOff>
      <xdr:row>98</xdr:row>
      <xdr:rowOff>155107</xdr:rowOff>
    </xdr:to>
    <xdr:sp macro="" textlink="">
      <xdr:nvSpPr>
        <xdr:cNvPr id="712" name="楕円 711"/>
        <xdr:cNvSpPr/>
      </xdr:nvSpPr>
      <xdr:spPr>
        <a:xfrm>
          <a:off x="13652500" y="1685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184</xdr:rowOff>
    </xdr:from>
    <xdr:ext cx="534377" cy="259045"/>
    <xdr:sp macro="" textlink="">
      <xdr:nvSpPr>
        <xdr:cNvPr id="713" name="テキスト ボックス 712"/>
        <xdr:cNvSpPr txBox="1"/>
      </xdr:nvSpPr>
      <xdr:spPr>
        <a:xfrm>
          <a:off x="13436111" y="1663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53018</xdr:rowOff>
    </xdr:from>
    <xdr:to>
      <xdr:col>67</xdr:col>
      <xdr:colOff>101600</xdr:colOff>
      <xdr:row>98</xdr:row>
      <xdr:rowOff>154618</xdr:rowOff>
    </xdr:to>
    <xdr:sp macro="" textlink="">
      <xdr:nvSpPr>
        <xdr:cNvPr id="714" name="楕円 713"/>
        <xdr:cNvSpPr/>
      </xdr:nvSpPr>
      <xdr:spPr>
        <a:xfrm>
          <a:off x="12763500" y="168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145745</xdr:rowOff>
    </xdr:from>
    <xdr:ext cx="534377" cy="259045"/>
    <xdr:sp macro="" textlink="">
      <xdr:nvSpPr>
        <xdr:cNvPr id="715" name="テキスト ボックス 714"/>
        <xdr:cNvSpPr txBox="1"/>
      </xdr:nvSpPr>
      <xdr:spPr>
        <a:xfrm>
          <a:off x="12547111" y="169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24543</xdr:rowOff>
    </xdr:from>
    <xdr:to>
      <xdr:col>116</xdr:col>
      <xdr:colOff>63500</xdr:colOff>
      <xdr:row>59</xdr:row>
      <xdr:rowOff>44450</xdr:rowOff>
    </xdr:to>
    <xdr:cxnSp macro="">
      <xdr:nvCxnSpPr>
        <xdr:cNvPr id="801" name="直線コネクタ 800"/>
        <xdr:cNvCxnSpPr/>
      </xdr:nvCxnSpPr>
      <xdr:spPr>
        <a:xfrm flipV="1">
          <a:off x="21323300" y="9968643"/>
          <a:ext cx="838200" cy="19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33268</xdr:rowOff>
    </xdr:from>
    <xdr:to>
      <xdr:col>107</xdr:col>
      <xdr:colOff>50800</xdr:colOff>
      <xdr:row>59</xdr:row>
      <xdr:rowOff>44450</xdr:rowOff>
    </xdr:to>
    <xdr:cxnSp macro="">
      <xdr:nvCxnSpPr>
        <xdr:cNvPr id="807" name="直線コネクタ 806"/>
        <xdr:cNvCxnSpPr/>
      </xdr:nvCxnSpPr>
      <xdr:spPr>
        <a:xfrm>
          <a:off x="19545300" y="9805918"/>
          <a:ext cx="889000" cy="3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33268</xdr:rowOff>
    </xdr:from>
    <xdr:to>
      <xdr:col>102</xdr:col>
      <xdr:colOff>114300</xdr:colOff>
      <xdr:row>59</xdr:row>
      <xdr:rowOff>44450</xdr:rowOff>
    </xdr:to>
    <xdr:cxnSp macro="">
      <xdr:nvCxnSpPr>
        <xdr:cNvPr id="810" name="直線コネクタ 809"/>
        <xdr:cNvCxnSpPr/>
      </xdr:nvCxnSpPr>
      <xdr:spPr>
        <a:xfrm flipV="1">
          <a:off x="18656300" y="9805918"/>
          <a:ext cx="889000" cy="3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145193</xdr:rowOff>
    </xdr:from>
    <xdr:to>
      <xdr:col>116</xdr:col>
      <xdr:colOff>114300</xdr:colOff>
      <xdr:row>58</xdr:row>
      <xdr:rowOff>75343</xdr:rowOff>
    </xdr:to>
    <xdr:sp macro="" textlink="">
      <xdr:nvSpPr>
        <xdr:cNvPr id="820" name="楕円 819"/>
        <xdr:cNvSpPr/>
      </xdr:nvSpPr>
      <xdr:spPr>
        <a:xfrm>
          <a:off x="22110700" y="99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168070</xdr:rowOff>
    </xdr:from>
    <xdr:ext cx="534377" cy="259045"/>
    <xdr:sp macro="" textlink="">
      <xdr:nvSpPr>
        <xdr:cNvPr id="821" name="貸付金該当値テキスト"/>
        <xdr:cNvSpPr txBox="1"/>
      </xdr:nvSpPr>
      <xdr:spPr>
        <a:xfrm>
          <a:off x="22212300" y="9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153918</xdr:rowOff>
    </xdr:from>
    <xdr:to>
      <xdr:col>102</xdr:col>
      <xdr:colOff>165100</xdr:colOff>
      <xdr:row>57</xdr:row>
      <xdr:rowOff>84068</xdr:rowOff>
    </xdr:to>
    <xdr:sp macro="" textlink="">
      <xdr:nvSpPr>
        <xdr:cNvPr id="826" name="楕円 825"/>
        <xdr:cNvSpPr/>
      </xdr:nvSpPr>
      <xdr:spPr>
        <a:xfrm>
          <a:off x="19494500" y="97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100595</xdr:rowOff>
    </xdr:from>
    <xdr:ext cx="534377" cy="259045"/>
    <xdr:sp macro="" textlink="">
      <xdr:nvSpPr>
        <xdr:cNvPr id="827" name="テキスト ボックス 826"/>
        <xdr:cNvSpPr txBox="1"/>
      </xdr:nvSpPr>
      <xdr:spPr>
        <a:xfrm>
          <a:off x="19278111" y="95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65039</xdr:rowOff>
    </xdr:from>
    <xdr:to>
      <xdr:col>116</xdr:col>
      <xdr:colOff>63500</xdr:colOff>
      <xdr:row>75</xdr:row>
      <xdr:rowOff>106911</xdr:rowOff>
    </xdr:to>
    <xdr:cxnSp macro="">
      <xdr:nvCxnSpPr>
        <xdr:cNvPr id="858" name="直線コネクタ 857"/>
        <xdr:cNvCxnSpPr/>
      </xdr:nvCxnSpPr>
      <xdr:spPr>
        <a:xfrm>
          <a:off x="21323300" y="12923789"/>
          <a:ext cx="8382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65039</xdr:rowOff>
    </xdr:from>
    <xdr:to>
      <xdr:col>111</xdr:col>
      <xdr:colOff>177800</xdr:colOff>
      <xdr:row>75</xdr:row>
      <xdr:rowOff>94879</xdr:rowOff>
    </xdr:to>
    <xdr:cxnSp macro="">
      <xdr:nvCxnSpPr>
        <xdr:cNvPr id="861" name="直線コネクタ 860"/>
        <xdr:cNvCxnSpPr/>
      </xdr:nvCxnSpPr>
      <xdr:spPr>
        <a:xfrm flipV="1">
          <a:off x="20434300" y="12923789"/>
          <a:ext cx="8890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65150</xdr:rowOff>
    </xdr:from>
    <xdr:to>
      <xdr:col>107</xdr:col>
      <xdr:colOff>50800</xdr:colOff>
      <xdr:row>75</xdr:row>
      <xdr:rowOff>94879</xdr:rowOff>
    </xdr:to>
    <xdr:cxnSp macro="">
      <xdr:nvCxnSpPr>
        <xdr:cNvPr id="864" name="直線コネクタ 863"/>
        <xdr:cNvCxnSpPr/>
      </xdr:nvCxnSpPr>
      <xdr:spPr>
        <a:xfrm>
          <a:off x="19545300" y="12923900"/>
          <a:ext cx="889000" cy="2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65150</xdr:rowOff>
    </xdr:from>
    <xdr:to>
      <xdr:col>102</xdr:col>
      <xdr:colOff>114300</xdr:colOff>
      <xdr:row>76</xdr:row>
      <xdr:rowOff>6925</xdr:rowOff>
    </xdr:to>
    <xdr:cxnSp macro="">
      <xdr:nvCxnSpPr>
        <xdr:cNvPr id="867" name="直線コネクタ 866"/>
        <xdr:cNvCxnSpPr/>
      </xdr:nvCxnSpPr>
      <xdr:spPr>
        <a:xfrm flipV="1">
          <a:off x="18656300" y="12923900"/>
          <a:ext cx="889000" cy="1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56111</xdr:rowOff>
    </xdr:from>
    <xdr:to>
      <xdr:col>116</xdr:col>
      <xdr:colOff>114300</xdr:colOff>
      <xdr:row>75</xdr:row>
      <xdr:rowOff>157711</xdr:rowOff>
    </xdr:to>
    <xdr:sp macro="" textlink="">
      <xdr:nvSpPr>
        <xdr:cNvPr id="877" name="楕円 876"/>
        <xdr:cNvSpPr/>
      </xdr:nvSpPr>
      <xdr:spPr>
        <a:xfrm>
          <a:off x="22110700" y="129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78988</xdr:rowOff>
    </xdr:from>
    <xdr:ext cx="599010" cy="259045"/>
    <xdr:sp macro="" textlink="">
      <xdr:nvSpPr>
        <xdr:cNvPr id="878" name="繰出金該当値テキスト"/>
        <xdr:cNvSpPr txBox="1"/>
      </xdr:nvSpPr>
      <xdr:spPr>
        <a:xfrm>
          <a:off x="22212300" y="1276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14239</xdr:rowOff>
    </xdr:from>
    <xdr:to>
      <xdr:col>112</xdr:col>
      <xdr:colOff>38100</xdr:colOff>
      <xdr:row>75</xdr:row>
      <xdr:rowOff>115839</xdr:rowOff>
    </xdr:to>
    <xdr:sp macro="" textlink="">
      <xdr:nvSpPr>
        <xdr:cNvPr id="879" name="楕円 878"/>
        <xdr:cNvSpPr/>
      </xdr:nvSpPr>
      <xdr:spPr>
        <a:xfrm>
          <a:off x="21272500" y="128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132366</xdr:rowOff>
    </xdr:from>
    <xdr:ext cx="599010" cy="259045"/>
    <xdr:sp macro="" textlink="">
      <xdr:nvSpPr>
        <xdr:cNvPr id="880" name="テキスト ボックス 879"/>
        <xdr:cNvSpPr txBox="1"/>
      </xdr:nvSpPr>
      <xdr:spPr>
        <a:xfrm>
          <a:off x="21023795" y="1264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44079</xdr:rowOff>
    </xdr:from>
    <xdr:to>
      <xdr:col>107</xdr:col>
      <xdr:colOff>101600</xdr:colOff>
      <xdr:row>75</xdr:row>
      <xdr:rowOff>145679</xdr:rowOff>
    </xdr:to>
    <xdr:sp macro="" textlink="">
      <xdr:nvSpPr>
        <xdr:cNvPr id="881" name="楕円 880"/>
        <xdr:cNvSpPr/>
      </xdr:nvSpPr>
      <xdr:spPr>
        <a:xfrm>
          <a:off x="20383500" y="129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162206</xdr:rowOff>
    </xdr:from>
    <xdr:ext cx="599010" cy="259045"/>
    <xdr:sp macro="" textlink="">
      <xdr:nvSpPr>
        <xdr:cNvPr id="882" name="テキスト ボックス 881"/>
        <xdr:cNvSpPr txBox="1"/>
      </xdr:nvSpPr>
      <xdr:spPr>
        <a:xfrm>
          <a:off x="20134795" y="1267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14350</xdr:rowOff>
    </xdr:from>
    <xdr:to>
      <xdr:col>102</xdr:col>
      <xdr:colOff>165100</xdr:colOff>
      <xdr:row>75</xdr:row>
      <xdr:rowOff>115950</xdr:rowOff>
    </xdr:to>
    <xdr:sp macro="" textlink="">
      <xdr:nvSpPr>
        <xdr:cNvPr id="883" name="楕円 882"/>
        <xdr:cNvSpPr/>
      </xdr:nvSpPr>
      <xdr:spPr>
        <a:xfrm>
          <a:off x="19494500" y="128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132477</xdr:rowOff>
    </xdr:from>
    <xdr:ext cx="599010" cy="259045"/>
    <xdr:sp macro="" textlink="">
      <xdr:nvSpPr>
        <xdr:cNvPr id="884" name="テキスト ボックス 883"/>
        <xdr:cNvSpPr txBox="1"/>
      </xdr:nvSpPr>
      <xdr:spPr>
        <a:xfrm>
          <a:off x="19245795" y="1264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127575</xdr:rowOff>
    </xdr:from>
    <xdr:to>
      <xdr:col>98</xdr:col>
      <xdr:colOff>38100</xdr:colOff>
      <xdr:row>76</xdr:row>
      <xdr:rowOff>57725</xdr:rowOff>
    </xdr:to>
    <xdr:sp macro="" textlink="">
      <xdr:nvSpPr>
        <xdr:cNvPr id="885" name="楕円 884"/>
        <xdr:cNvSpPr/>
      </xdr:nvSpPr>
      <xdr:spPr>
        <a:xfrm>
          <a:off x="18605500" y="129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74252</xdr:rowOff>
    </xdr:from>
    <xdr:ext cx="599010" cy="259045"/>
    <xdr:sp macro="" textlink="">
      <xdr:nvSpPr>
        <xdr:cNvPr id="886" name="テキスト ボックス 885"/>
        <xdr:cNvSpPr txBox="1"/>
      </xdr:nvSpPr>
      <xdr:spPr>
        <a:xfrm>
          <a:off x="18356795" y="1276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１人あたりのコストが類似団体と比較して高いのは主に、人件費、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貸付金、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繰出金である。人件費については、定住促進・雇用の場の確保として職員１人あたりの給与を低くし、職員を多く雇用する施策を実施しているため、全国・県・類似団体と比較して高くなっている。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普通建設事業費については、北浦漁港補修工事、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アイランドセンターオフィス整備工事、清掃センター建替工事を行ったためである。積立金については、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今後の村有施設の整備に充てるため、基金に、１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００千円の積立をしたためである。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貸付金については、第三セクターである姫島車えび養殖株式会社へ運転資金として短期の貸付けを行ったためである。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ついては、全国・県・類似団体と比較しても高い。その理由は、姫島丸特別会計・高齢者生活福祉センター特別会計への繰出金が多いためである。今後も引き続き、歳出削減策により、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1,991
1,989
6.99
2,808,320
2,568,391
234,547
1,301,959
2,147,799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38221</xdr:rowOff>
    </xdr:from>
    <xdr:to>
      <xdr:col>24</xdr:col>
      <xdr:colOff>63500</xdr:colOff>
      <xdr:row>37</xdr:row>
      <xdr:rowOff>44869</xdr:rowOff>
    </xdr:to>
    <xdr:cxnSp macro="">
      <xdr:nvCxnSpPr>
        <xdr:cNvPr id="60" name="直線コネクタ 59"/>
        <xdr:cNvCxnSpPr/>
      </xdr:nvCxnSpPr>
      <xdr:spPr>
        <a:xfrm flipV="1">
          <a:off x="3797300" y="6381871"/>
          <a:ext cx="8382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44869</xdr:rowOff>
    </xdr:from>
    <xdr:to>
      <xdr:col>19</xdr:col>
      <xdr:colOff>177800</xdr:colOff>
      <xdr:row>37</xdr:row>
      <xdr:rowOff>55709</xdr:rowOff>
    </xdr:to>
    <xdr:cxnSp macro="">
      <xdr:nvCxnSpPr>
        <xdr:cNvPr id="63" name="直線コネクタ 62"/>
        <xdr:cNvCxnSpPr/>
      </xdr:nvCxnSpPr>
      <xdr:spPr>
        <a:xfrm flipV="1">
          <a:off x="2908300" y="6388519"/>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55709</xdr:rowOff>
    </xdr:from>
    <xdr:to>
      <xdr:col>15</xdr:col>
      <xdr:colOff>50800</xdr:colOff>
      <xdr:row>37</xdr:row>
      <xdr:rowOff>69386</xdr:rowOff>
    </xdr:to>
    <xdr:cxnSp macro="">
      <xdr:nvCxnSpPr>
        <xdr:cNvPr id="66" name="直線コネクタ 65"/>
        <xdr:cNvCxnSpPr/>
      </xdr:nvCxnSpPr>
      <xdr:spPr>
        <a:xfrm flipV="1">
          <a:off x="2019300" y="6399359"/>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42050</xdr:rowOff>
    </xdr:from>
    <xdr:to>
      <xdr:col>10</xdr:col>
      <xdr:colOff>114300</xdr:colOff>
      <xdr:row>37</xdr:row>
      <xdr:rowOff>69386</xdr:rowOff>
    </xdr:to>
    <xdr:cxnSp macro="">
      <xdr:nvCxnSpPr>
        <xdr:cNvPr id="69" name="直線コネクタ 68"/>
        <xdr:cNvCxnSpPr/>
      </xdr:nvCxnSpPr>
      <xdr:spPr>
        <a:xfrm>
          <a:off x="1130300" y="6385700"/>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158871</xdr:rowOff>
    </xdr:from>
    <xdr:to>
      <xdr:col>24</xdr:col>
      <xdr:colOff>114300</xdr:colOff>
      <xdr:row>37</xdr:row>
      <xdr:rowOff>89021</xdr:rowOff>
    </xdr:to>
    <xdr:sp macro="" textlink="">
      <xdr:nvSpPr>
        <xdr:cNvPr id="79" name="楕円 78"/>
        <xdr:cNvSpPr/>
      </xdr:nvSpPr>
      <xdr:spPr>
        <a:xfrm>
          <a:off x="4584700" y="633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10298</xdr:rowOff>
    </xdr:from>
    <xdr:ext cx="534377" cy="259045"/>
    <xdr:sp macro="" textlink="">
      <xdr:nvSpPr>
        <xdr:cNvPr id="80" name="議会費該当値テキスト"/>
        <xdr:cNvSpPr txBox="1"/>
      </xdr:nvSpPr>
      <xdr:spPr>
        <a:xfrm>
          <a:off x="4686300" y="618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165519</xdr:rowOff>
    </xdr:from>
    <xdr:to>
      <xdr:col>20</xdr:col>
      <xdr:colOff>38100</xdr:colOff>
      <xdr:row>37</xdr:row>
      <xdr:rowOff>95669</xdr:rowOff>
    </xdr:to>
    <xdr:sp macro="" textlink="">
      <xdr:nvSpPr>
        <xdr:cNvPr id="81" name="楕円 80"/>
        <xdr:cNvSpPr/>
      </xdr:nvSpPr>
      <xdr:spPr>
        <a:xfrm>
          <a:off x="3746500" y="63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112196</xdr:rowOff>
    </xdr:from>
    <xdr:ext cx="534377" cy="259045"/>
    <xdr:sp macro="" textlink="">
      <xdr:nvSpPr>
        <xdr:cNvPr id="82" name="テキスト ボックス 81"/>
        <xdr:cNvSpPr txBox="1"/>
      </xdr:nvSpPr>
      <xdr:spPr>
        <a:xfrm>
          <a:off x="3530111" y="611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4909</xdr:rowOff>
    </xdr:from>
    <xdr:to>
      <xdr:col>15</xdr:col>
      <xdr:colOff>101600</xdr:colOff>
      <xdr:row>37</xdr:row>
      <xdr:rowOff>106509</xdr:rowOff>
    </xdr:to>
    <xdr:sp macro="" textlink="">
      <xdr:nvSpPr>
        <xdr:cNvPr id="83" name="楕円 82"/>
        <xdr:cNvSpPr/>
      </xdr:nvSpPr>
      <xdr:spPr>
        <a:xfrm>
          <a:off x="2857500" y="63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97636</xdr:rowOff>
    </xdr:from>
    <xdr:ext cx="534377" cy="259045"/>
    <xdr:sp macro="" textlink="">
      <xdr:nvSpPr>
        <xdr:cNvPr id="84" name="テキスト ボックス 83"/>
        <xdr:cNvSpPr txBox="1"/>
      </xdr:nvSpPr>
      <xdr:spPr>
        <a:xfrm>
          <a:off x="2641111" y="64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18586</xdr:rowOff>
    </xdr:from>
    <xdr:to>
      <xdr:col>10</xdr:col>
      <xdr:colOff>165100</xdr:colOff>
      <xdr:row>37</xdr:row>
      <xdr:rowOff>120186</xdr:rowOff>
    </xdr:to>
    <xdr:sp macro="" textlink="">
      <xdr:nvSpPr>
        <xdr:cNvPr id="85" name="楕円 84"/>
        <xdr:cNvSpPr/>
      </xdr:nvSpPr>
      <xdr:spPr>
        <a:xfrm>
          <a:off x="1968500" y="63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111313</xdr:rowOff>
    </xdr:from>
    <xdr:ext cx="534377" cy="259045"/>
    <xdr:sp macro="" textlink="">
      <xdr:nvSpPr>
        <xdr:cNvPr id="86" name="テキスト ボックス 85"/>
        <xdr:cNvSpPr txBox="1"/>
      </xdr:nvSpPr>
      <xdr:spPr>
        <a:xfrm>
          <a:off x="1752111" y="64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162700</xdr:rowOff>
    </xdr:from>
    <xdr:to>
      <xdr:col>6</xdr:col>
      <xdr:colOff>38100</xdr:colOff>
      <xdr:row>37</xdr:row>
      <xdr:rowOff>92850</xdr:rowOff>
    </xdr:to>
    <xdr:sp macro="" textlink="">
      <xdr:nvSpPr>
        <xdr:cNvPr id="87" name="楕円 86"/>
        <xdr:cNvSpPr/>
      </xdr:nvSpPr>
      <xdr:spPr>
        <a:xfrm>
          <a:off x="1079500" y="63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83977</xdr:rowOff>
    </xdr:from>
    <xdr:ext cx="534377" cy="259045"/>
    <xdr:sp macro="" textlink="">
      <xdr:nvSpPr>
        <xdr:cNvPr id="88" name="テキスト ボックス 87"/>
        <xdr:cNvSpPr txBox="1"/>
      </xdr:nvSpPr>
      <xdr:spPr>
        <a:xfrm>
          <a:off x="863111" y="64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76221</xdr:rowOff>
    </xdr:from>
    <xdr:to>
      <xdr:col>24</xdr:col>
      <xdr:colOff>63500</xdr:colOff>
      <xdr:row>58</xdr:row>
      <xdr:rowOff>98001</xdr:rowOff>
    </xdr:to>
    <xdr:cxnSp macro="">
      <xdr:nvCxnSpPr>
        <xdr:cNvPr id="117" name="直線コネクタ 116"/>
        <xdr:cNvCxnSpPr/>
      </xdr:nvCxnSpPr>
      <xdr:spPr>
        <a:xfrm>
          <a:off x="3797300" y="10020321"/>
          <a:ext cx="838200" cy="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76221</xdr:rowOff>
    </xdr:from>
    <xdr:to>
      <xdr:col>19</xdr:col>
      <xdr:colOff>177800</xdr:colOff>
      <xdr:row>58</xdr:row>
      <xdr:rowOff>84844</xdr:rowOff>
    </xdr:to>
    <xdr:cxnSp macro="">
      <xdr:nvCxnSpPr>
        <xdr:cNvPr id="120" name="直線コネクタ 119"/>
        <xdr:cNvCxnSpPr/>
      </xdr:nvCxnSpPr>
      <xdr:spPr>
        <a:xfrm flipV="1">
          <a:off x="2908300" y="10020321"/>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84844</xdr:rowOff>
    </xdr:from>
    <xdr:to>
      <xdr:col>15</xdr:col>
      <xdr:colOff>50800</xdr:colOff>
      <xdr:row>58</xdr:row>
      <xdr:rowOff>114046</xdr:rowOff>
    </xdr:to>
    <xdr:cxnSp macro="">
      <xdr:nvCxnSpPr>
        <xdr:cNvPr id="123" name="直線コネクタ 122"/>
        <xdr:cNvCxnSpPr/>
      </xdr:nvCxnSpPr>
      <xdr:spPr>
        <a:xfrm flipV="1">
          <a:off x="2019300" y="10028944"/>
          <a:ext cx="889000" cy="2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114046</xdr:rowOff>
    </xdr:from>
    <xdr:to>
      <xdr:col>10</xdr:col>
      <xdr:colOff>114300</xdr:colOff>
      <xdr:row>58</xdr:row>
      <xdr:rowOff>127161</xdr:rowOff>
    </xdr:to>
    <xdr:cxnSp macro="">
      <xdr:nvCxnSpPr>
        <xdr:cNvPr id="126" name="直線コネクタ 125"/>
        <xdr:cNvCxnSpPr/>
      </xdr:nvCxnSpPr>
      <xdr:spPr>
        <a:xfrm flipV="1">
          <a:off x="1130300" y="10058146"/>
          <a:ext cx="889000" cy="1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47201</xdr:rowOff>
    </xdr:from>
    <xdr:to>
      <xdr:col>24</xdr:col>
      <xdr:colOff>114300</xdr:colOff>
      <xdr:row>58</xdr:row>
      <xdr:rowOff>148801</xdr:rowOff>
    </xdr:to>
    <xdr:sp macro="" textlink="">
      <xdr:nvSpPr>
        <xdr:cNvPr id="136" name="楕円 135"/>
        <xdr:cNvSpPr/>
      </xdr:nvSpPr>
      <xdr:spPr>
        <a:xfrm>
          <a:off x="4584700" y="99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6578</xdr:rowOff>
    </xdr:from>
    <xdr:ext cx="599010" cy="259045"/>
    <xdr:sp macro="" textlink="">
      <xdr:nvSpPr>
        <xdr:cNvPr id="137" name="総務費該当値テキスト"/>
        <xdr:cNvSpPr txBox="1"/>
      </xdr:nvSpPr>
      <xdr:spPr>
        <a:xfrm>
          <a:off x="4686300" y="977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25421</xdr:rowOff>
    </xdr:from>
    <xdr:to>
      <xdr:col>20</xdr:col>
      <xdr:colOff>38100</xdr:colOff>
      <xdr:row>58</xdr:row>
      <xdr:rowOff>127021</xdr:rowOff>
    </xdr:to>
    <xdr:sp macro="" textlink="">
      <xdr:nvSpPr>
        <xdr:cNvPr id="138" name="楕円 137"/>
        <xdr:cNvSpPr/>
      </xdr:nvSpPr>
      <xdr:spPr>
        <a:xfrm>
          <a:off x="3746500" y="99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143548</xdr:rowOff>
    </xdr:from>
    <xdr:ext cx="599010" cy="259045"/>
    <xdr:sp macro="" textlink="">
      <xdr:nvSpPr>
        <xdr:cNvPr id="139" name="テキスト ボックス 138"/>
        <xdr:cNvSpPr txBox="1"/>
      </xdr:nvSpPr>
      <xdr:spPr>
        <a:xfrm>
          <a:off x="3497795" y="974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34044</xdr:rowOff>
    </xdr:from>
    <xdr:to>
      <xdr:col>15</xdr:col>
      <xdr:colOff>101600</xdr:colOff>
      <xdr:row>58</xdr:row>
      <xdr:rowOff>135644</xdr:rowOff>
    </xdr:to>
    <xdr:sp macro="" textlink="">
      <xdr:nvSpPr>
        <xdr:cNvPr id="140" name="楕円 139"/>
        <xdr:cNvSpPr/>
      </xdr:nvSpPr>
      <xdr:spPr>
        <a:xfrm>
          <a:off x="2857500" y="9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152171</xdr:rowOff>
    </xdr:from>
    <xdr:ext cx="599010" cy="259045"/>
    <xdr:sp macro="" textlink="">
      <xdr:nvSpPr>
        <xdr:cNvPr id="141" name="テキスト ボックス 140"/>
        <xdr:cNvSpPr txBox="1"/>
      </xdr:nvSpPr>
      <xdr:spPr>
        <a:xfrm>
          <a:off x="2608795" y="975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63246</xdr:rowOff>
    </xdr:from>
    <xdr:to>
      <xdr:col>10</xdr:col>
      <xdr:colOff>165100</xdr:colOff>
      <xdr:row>58</xdr:row>
      <xdr:rowOff>164846</xdr:rowOff>
    </xdr:to>
    <xdr:sp macro="" textlink="">
      <xdr:nvSpPr>
        <xdr:cNvPr id="142" name="楕円 141"/>
        <xdr:cNvSpPr/>
      </xdr:nvSpPr>
      <xdr:spPr>
        <a:xfrm>
          <a:off x="1968500" y="100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9923</xdr:rowOff>
    </xdr:from>
    <xdr:ext cx="599010" cy="259045"/>
    <xdr:sp macro="" textlink="">
      <xdr:nvSpPr>
        <xdr:cNvPr id="143" name="テキスト ボックス 142"/>
        <xdr:cNvSpPr txBox="1"/>
      </xdr:nvSpPr>
      <xdr:spPr>
        <a:xfrm>
          <a:off x="1719795" y="97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76361</xdr:rowOff>
    </xdr:from>
    <xdr:to>
      <xdr:col>6</xdr:col>
      <xdr:colOff>38100</xdr:colOff>
      <xdr:row>59</xdr:row>
      <xdr:rowOff>6511</xdr:rowOff>
    </xdr:to>
    <xdr:sp macro="" textlink="">
      <xdr:nvSpPr>
        <xdr:cNvPr id="144" name="楕円 143"/>
        <xdr:cNvSpPr/>
      </xdr:nvSpPr>
      <xdr:spPr>
        <a:xfrm>
          <a:off x="1079500" y="100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169088</xdr:rowOff>
    </xdr:from>
    <xdr:ext cx="599010" cy="259045"/>
    <xdr:sp macro="" textlink="">
      <xdr:nvSpPr>
        <xdr:cNvPr id="145" name="テキスト ボックス 144"/>
        <xdr:cNvSpPr txBox="1"/>
      </xdr:nvSpPr>
      <xdr:spPr>
        <a:xfrm>
          <a:off x="830795" y="1011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154350</xdr:rowOff>
    </xdr:from>
    <xdr:to>
      <xdr:col>24</xdr:col>
      <xdr:colOff>63500</xdr:colOff>
      <xdr:row>77</xdr:row>
      <xdr:rowOff>156299</xdr:rowOff>
    </xdr:to>
    <xdr:cxnSp macro="">
      <xdr:nvCxnSpPr>
        <xdr:cNvPr id="176" name="直線コネクタ 175"/>
        <xdr:cNvCxnSpPr/>
      </xdr:nvCxnSpPr>
      <xdr:spPr>
        <a:xfrm>
          <a:off x="3797300" y="13356000"/>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154350</xdr:rowOff>
    </xdr:from>
    <xdr:to>
      <xdr:col>19</xdr:col>
      <xdr:colOff>177800</xdr:colOff>
      <xdr:row>77</xdr:row>
      <xdr:rowOff>162564</xdr:rowOff>
    </xdr:to>
    <xdr:cxnSp macro="">
      <xdr:nvCxnSpPr>
        <xdr:cNvPr id="179" name="直線コネクタ 178"/>
        <xdr:cNvCxnSpPr/>
      </xdr:nvCxnSpPr>
      <xdr:spPr>
        <a:xfrm flipV="1">
          <a:off x="2908300" y="13356000"/>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159503</xdr:rowOff>
    </xdr:from>
    <xdr:to>
      <xdr:col>15</xdr:col>
      <xdr:colOff>50800</xdr:colOff>
      <xdr:row>77</xdr:row>
      <xdr:rowOff>162564</xdr:rowOff>
    </xdr:to>
    <xdr:cxnSp macro="">
      <xdr:nvCxnSpPr>
        <xdr:cNvPr id="182" name="直線コネクタ 181"/>
        <xdr:cNvCxnSpPr/>
      </xdr:nvCxnSpPr>
      <xdr:spPr>
        <a:xfrm>
          <a:off x="2019300" y="13361153"/>
          <a:ext cx="8890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159503</xdr:rowOff>
    </xdr:from>
    <xdr:to>
      <xdr:col>10</xdr:col>
      <xdr:colOff>114300</xdr:colOff>
      <xdr:row>77</xdr:row>
      <xdr:rowOff>166570</xdr:rowOff>
    </xdr:to>
    <xdr:cxnSp macro="">
      <xdr:nvCxnSpPr>
        <xdr:cNvPr id="185" name="直線コネクタ 184"/>
        <xdr:cNvCxnSpPr/>
      </xdr:nvCxnSpPr>
      <xdr:spPr>
        <a:xfrm flipV="1">
          <a:off x="1130300" y="13361153"/>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105499</xdr:rowOff>
    </xdr:from>
    <xdr:to>
      <xdr:col>24</xdr:col>
      <xdr:colOff>114300</xdr:colOff>
      <xdr:row>78</xdr:row>
      <xdr:rowOff>35649</xdr:rowOff>
    </xdr:to>
    <xdr:sp macro="" textlink="">
      <xdr:nvSpPr>
        <xdr:cNvPr id="195" name="楕円 194"/>
        <xdr:cNvSpPr/>
      </xdr:nvSpPr>
      <xdr:spPr>
        <a:xfrm>
          <a:off x="4584700" y="133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20426</xdr:rowOff>
    </xdr:from>
    <xdr:ext cx="599010" cy="259045"/>
    <xdr:sp macro="" textlink="">
      <xdr:nvSpPr>
        <xdr:cNvPr id="196" name="民生費該当値テキスト"/>
        <xdr:cNvSpPr txBox="1"/>
      </xdr:nvSpPr>
      <xdr:spPr>
        <a:xfrm>
          <a:off x="4686300" y="1322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103550</xdr:rowOff>
    </xdr:from>
    <xdr:to>
      <xdr:col>20</xdr:col>
      <xdr:colOff>38100</xdr:colOff>
      <xdr:row>78</xdr:row>
      <xdr:rowOff>33700</xdr:rowOff>
    </xdr:to>
    <xdr:sp macro="" textlink="">
      <xdr:nvSpPr>
        <xdr:cNvPr id="197" name="楕円 196"/>
        <xdr:cNvSpPr/>
      </xdr:nvSpPr>
      <xdr:spPr>
        <a:xfrm>
          <a:off x="3746500" y="133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24827</xdr:rowOff>
    </xdr:from>
    <xdr:ext cx="599010" cy="259045"/>
    <xdr:sp macro="" textlink="">
      <xdr:nvSpPr>
        <xdr:cNvPr id="198" name="テキスト ボックス 197"/>
        <xdr:cNvSpPr txBox="1"/>
      </xdr:nvSpPr>
      <xdr:spPr>
        <a:xfrm>
          <a:off x="3497795" y="1339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111764</xdr:rowOff>
    </xdr:from>
    <xdr:to>
      <xdr:col>15</xdr:col>
      <xdr:colOff>101600</xdr:colOff>
      <xdr:row>78</xdr:row>
      <xdr:rowOff>41914</xdr:rowOff>
    </xdr:to>
    <xdr:sp macro="" textlink="">
      <xdr:nvSpPr>
        <xdr:cNvPr id="199" name="楕円 198"/>
        <xdr:cNvSpPr/>
      </xdr:nvSpPr>
      <xdr:spPr>
        <a:xfrm>
          <a:off x="2857500" y="133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33041</xdr:rowOff>
    </xdr:from>
    <xdr:ext cx="599010" cy="259045"/>
    <xdr:sp macro="" textlink="">
      <xdr:nvSpPr>
        <xdr:cNvPr id="200" name="テキスト ボックス 199"/>
        <xdr:cNvSpPr txBox="1"/>
      </xdr:nvSpPr>
      <xdr:spPr>
        <a:xfrm>
          <a:off x="2608795" y="1340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108703</xdr:rowOff>
    </xdr:from>
    <xdr:to>
      <xdr:col>10</xdr:col>
      <xdr:colOff>165100</xdr:colOff>
      <xdr:row>78</xdr:row>
      <xdr:rowOff>38853</xdr:rowOff>
    </xdr:to>
    <xdr:sp macro="" textlink="">
      <xdr:nvSpPr>
        <xdr:cNvPr id="201" name="楕円 200"/>
        <xdr:cNvSpPr/>
      </xdr:nvSpPr>
      <xdr:spPr>
        <a:xfrm>
          <a:off x="1968500" y="133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29980</xdr:rowOff>
    </xdr:from>
    <xdr:ext cx="599010" cy="259045"/>
    <xdr:sp macro="" textlink="">
      <xdr:nvSpPr>
        <xdr:cNvPr id="202" name="テキスト ボックス 201"/>
        <xdr:cNvSpPr txBox="1"/>
      </xdr:nvSpPr>
      <xdr:spPr>
        <a:xfrm>
          <a:off x="1719795" y="1340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115770</xdr:rowOff>
    </xdr:from>
    <xdr:to>
      <xdr:col>6</xdr:col>
      <xdr:colOff>38100</xdr:colOff>
      <xdr:row>78</xdr:row>
      <xdr:rowOff>45920</xdr:rowOff>
    </xdr:to>
    <xdr:sp macro="" textlink="">
      <xdr:nvSpPr>
        <xdr:cNvPr id="203" name="楕円 202"/>
        <xdr:cNvSpPr/>
      </xdr:nvSpPr>
      <xdr:spPr>
        <a:xfrm>
          <a:off x="1079500" y="133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37047</xdr:rowOff>
    </xdr:from>
    <xdr:ext cx="599010" cy="259045"/>
    <xdr:sp macro="" textlink="">
      <xdr:nvSpPr>
        <xdr:cNvPr id="204" name="テキスト ボックス 203"/>
        <xdr:cNvSpPr txBox="1"/>
      </xdr:nvSpPr>
      <xdr:spPr>
        <a:xfrm>
          <a:off x="830795" y="1341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146865</xdr:rowOff>
    </xdr:from>
    <xdr:to>
      <xdr:col>24</xdr:col>
      <xdr:colOff>63500</xdr:colOff>
      <xdr:row>96</xdr:row>
      <xdr:rowOff>44155</xdr:rowOff>
    </xdr:to>
    <xdr:cxnSp macro="">
      <xdr:nvCxnSpPr>
        <xdr:cNvPr id="235" name="直線コネクタ 234"/>
        <xdr:cNvCxnSpPr/>
      </xdr:nvCxnSpPr>
      <xdr:spPr>
        <a:xfrm flipV="1">
          <a:off x="3797300" y="16091715"/>
          <a:ext cx="838200" cy="4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44155</xdr:rowOff>
    </xdr:from>
    <xdr:to>
      <xdr:col>19</xdr:col>
      <xdr:colOff>177800</xdr:colOff>
      <xdr:row>97</xdr:row>
      <xdr:rowOff>92641</xdr:rowOff>
    </xdr:to>
    <xdr:cxnSp macro="">
      <xdr:nvCxnSpPr>
        <xdr:cNvPr id="238" name="直線コネクタ 237"/>
        <xdr:cNvCxnSpPr/>
      </xdr:nvCxnSpPr>
      <xdr:spPr>
        <a:xfrm flipV="1">
          <a:off x="2908300" y="16503355"/>
          <a:ext cx="889000" cy="21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92641</xdr:rowOff>
    </xdr:from>
    <xdr:to>
      <xdr:col>15</xdr:col>
      <xdr:colOff>50800</xdr:colOff>
      <xdr:row>97</xdr:row>
      <xdr:rowOff>131811</xdr:rowOff>
    </xdr:to>
    <xdr:cxnSp macro="">
      <xdr:nvCxnSpPr>
        <xdr:cNvPr id="241" name="直線コネクタ 240"/>
        <xdr:cNvCxnSpPr/>
      </xdr:nvCxnSpPr>
      <xdr:spPr>
        <a:xfrm flipV="1">
          <a:off x="2019300" y="16723291"/>
          <a:ext cx="889000" cy="3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114041</xdr:rowOff>
    </xdr:from>
    <xdr:to>
      <xdr:col>10</xdr:col>
      <xdr:colOff>114300</xdr:colOff>
      <xdr:row>97</xdr:row>
      <xdr:rowOff>131811</xdr:rowOff>
    </xdr:to>
    <xdr:cxnSp macro="">
      <xdr:nvCxnSpPr>
        <xdr:cNvPr id="244" name="直線コネクタ 243"/>
        <xdr:cNvCxnSpPr/>
      </xdr:nvCxnSpPr>
      <xdr:spPr>
        <a:xfrm>
          <a:off x="1130300" y="16744691"/>
          <a:ext cx="889000" cy="1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96065</xdr:rowOff>
    </xdr:from>
    <xdr:to>
      <xdr:col>24</xdr:col>
      <xdr:colOff>114300</xdr:colOff>
      <xdr:row>94</xdr:row>
      <xdr:rowOff>26215</xdr:rowOff>
    </xdr:to>
    <xdr:sp macro="" textlink="">
      <xdr:nvSpPr>
        <xdr:cNvPr id="254" name="楕円 253"/>
        <xdr:cNvSpPr/>
      </xdr:nvSpPr>
      <xdr:spPr>
        <a:xfrm>
          <a:off x="4584700" y="1604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118942</xdr:rowOff>
    </xdr:from>
    <xdr:ext cx="599010" cy="259045"/>
    <xdr:sp macro="" textlink="">
      <xdr:nvSpPr>
        <xdr:cNvPr id="255" name="衛生費該当値テキスト"/>
        <xdr:cNvSpPr txBox="1"/>
      </xdr:nvSpPr>
      <xdr:spPr>
        <a:xfrm>
          <a:off x="4686300" y="1589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164805</xdr:rowOff>
    </xdr:from>
    <xdr:to>
      <xdr:col>20</xdr:col>
      <xdr:colOff>38100</xdr:colOff>
      <xdr:row>96</xdr:row>
      <xdr:rowOff>94955</xdr:rowOff>
    </xdr:to>
    <xdr:sp macro="" textlink="">
      <xdr:nvSpPr>
        <xdr:cNvPr id="256" name="楕円 255"/>
        <xdr:cNvSpPr/>
      </xdr:nvSpPr>
      <xdr:spPr>
        <a:xfrm>
          <a:off x="3746500" y="164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111482</xdr:rowOff>
    </xdr:from>
    <xdr:ext cx="599010" cy="259045"/>
    <xdr:sp macro="" textlink="">
      <xdr:nvSpPr>
        <xdr:cNvPr id="257" name="テキスト ボックス 256"/>
        <xdr:cNvSpPr txBox="1"/>
      </xdr:nvSpPr>
      <xdr:spPr>
        <a:xfrm>
          <a:off x="3497795" y="1622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41841</xdr:rowOff>
    </xdr:from>
    <xdr:to>
      <xdr:col>15</xdr:col>
      <xdr:colOff>101600</xdr:colOff>
      <xdr:row>97</xdr:row>
      <xdr:rowOff>143441</xdr:rowOff>
    </xdr:to>
    <xdr:sp macro="" textlink="">
      <xdr:nvSpPr>
        <xdr:cNvPr id="258" name="楕円 257"/>
        <xdr:cNvSpPr/>
      </xdr:nvSpPr>
      <xdr:spPr>
        <a:xfrm>
          <a:off x="2857500" y="166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134568</xdr:rowOff>
    </xdr:from>
    <xdr:ext cx="599010" cy="259045"/>
    <xdr:sp macro="" textlink="">
      <xdr:nvSpPr>
        <xdr:cNvPr id="259" name="テキスト ボックス 258"/>
        <xdr:cNvSpPr txBox="1"/>
      </xdr:nvSpPr>
      <xdr:spPr>
        <a:xfrm>
          <a:off x="2608795" y="1676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81011</xdr:rowOff>
    </xdr:from>
    <xdr:to>
      <xdr:col>10</xdr:col>
      <xdr:colOff>165100</xdr:colOff>
      <xdr:row>98</xdr:row>
      <xdr:rowOff>11161</xdr:rowOff>
    </xdr:to>
    <xdr:sp macro="" textlink="">
      <xdr:nvSpPr>
        <xdr:cNvPr id="260" name="楕円 259"/>
        <xdr:cNvSpPr/>
      </xdr:nvSpPr>
      <xdr:spPr>
        <a:xfrm>
          <a:off x="1968500" y="1671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2288</xdr:rowOff>
    </xdr:from>
    <xdr:ext cx="534377" cy="259045"/>
    <xdr:sp macro="" textlink="">
      <xdr:nvSpPr>
        <xdr:cNvPr id="261" name="テキスト ボックス 260"/>
        <xdr:cNvSpPr txBox="1"/>
      </xdr:nvSpPr>
      <xdr:spPr>
        <a:xfrm>
          <a:off x="1752111" y="16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63241</xdr:rowOff>
    </xdr:from>
    <xdr:to>
      <xdr:col>6</xdr:col>
      <xdr:colOff>38100</xdr:colOff>
      <xdr:row>97</xdr:row>
      <xdr:rowOff>164841</xdr:rowOff>
    </xdr:to>
    <xdr:sp macro="" textlink="">
      <xdr:nvSpPr>
        <xdr:cNvPr id="262" name="楕円 261"/>
        <xdr:cNvSpPr/>
      </xdr:nvSpPr>
      <xdr:spPr>
        <a:xfrm>
          <a:off x="1079500" y="1669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155968</xdr:rowOff>
    </xdr:from>
    <xdr:ext cx="599010" cy="259045"/>
    <xdr:sp macro="" textlink="">
      <xdr:nvSpPr>
        <xdr:cNvPr id="263" name="テキスト ボックス 262"/>
        <xdr:cNvSpPr txBox="1"/>
      </xdr:nvSpPr>
      <xdr:spPr>
        <a:xfrm>
          <a:off x="830795" y="1678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93773</xdr:rowOff>
    </xdr:from>
    <xdr:to>
      <xdr:col>55</xdr:col>
      <xdr:colOff>0</xdr:colOff>
      <xdr:row>58</xdr:row>
      <xdr:rowOff>109231</xdr:rowOff>
    </xdr:to>
    <xdr:cxnSp macro="">
      <xdr:nvCxnSpPr>
        <xdr:cNvPr id="349" name="直線コネクタ 348"/>
        <xdr:cNvCxnSpPr/>
      </xdr:nvCxnSpPr>
      <xdr:spPr>
        <a:xfrm flipV="1">
          <a:off x="9639300" y="10037873"/>
          <a:ext cx="8382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109231</xdr:rowOff>
    </xdr:from>
    <xdr:to>
      <xdr:col>50</xdr:col>
      <xdr:colOff>114300</xdr:colOff>
      <xdr:row>58</xdr:row>
      <xdr:rowOff>152706</xdr:rowOff>
    </xdr:to>
    <xdr:cxnSp macro="">
      <xdr:nvCxnSpPr>
        <xdr:cNvPr id="352" name="直線コネクタ 351"/>
        <xdr:cNvCxnSpPr/>
      </xdr:nvCxnSpPr>
      <xdr:spPr>
        <a:xfrm flipV="1">
          <a:off x="8750300" y="10053331"/>
          <a:ext cx="889000" cy="4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135386</xdr:rowOff>
    </xdr:from>
    <xdr:to>
      <xdr:col>45</xdr:col>
      <xdr:colOff>177800</xdr:colOff>
      <xdr:row>58</xdr:row>
      <xdr:rowOff>152706</xdr:rowOff>
    </xdr:to>
    <xdr:cxnSp macro="">
      <xdr:nvCxnSpPr>
        <xdr:cNvPr id="355" name="直線コネクタ 354"/>
        <xdr:cNvCxnSpPr/>
      </xdr:nvCxnSpPr>
      <xdr:spPr>
        <a:xfrm>
          <a:off x="7861300" y="10079486"/>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135386</xdr:rowOff>
    </xdr:from>
    <xdr:to>
      <xdr:col>41</xdr:col>
      <xdr:colOff>50800</xdr:colOff>
      <xdr:row>58</xdr:row>
      <xdr:rowOff>137005</xdr:rowOff>
    </xdr:to>
    <xdr:cxnSp macro="">
      <xdr:nvCxnSpPr>
        <xdr:cNvPr id="358" name="直線コネクタ 357"/>
        <xdr:cNvCxnSpPr/>
      </xdr:nvCxnSpPr>
      <xdr:spPr>
        <a:xfrm flipV="1">
          <a:off x="6972300" y="10079486"/>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42973</xdr:rowOff>
    </xdr:from>
    <xdr:to>
      <xdr:col>55</xdr:col>
      <xdr:colOff>50800</xdr:colOff>
      <xdr:row>58</xdr:row>
      <xdr:rowOff>144573</xdr:rowOff>
    </xdr:to>
    <xdr:sp macro="" textlink="">
      <xdr:nvSpPr>
        <xdr:cNvPr id="368" name="楕円 367"/>
        <xdr:cNvSpPr/>
      </xdr:nvSpPr>
      <xdr:spPr>
        <a:xfrm>
          <a:off x="10426700" y="99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129350</xdr:rowOff>
    </xdr:from>
    <xdr:ext cx="534377" cy="259045"/>
    <xdr:sp macro="" textlink="">
      <xdr:nvSpPr>
        <xdr:cNvPr id="369" name="農林水産業費該当値テキスト"/>
        <xdr:cNvSpPr txBox="1"/>
      </xdr:nvSpPr>
      <xdr:spPr>
        <a:xfrm>
          <a:off x="10528300" y="990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58431</xdr:rowOff>
    </xdr:from>
    <xdr:to>
      <xdr:col>50</xdr:col>
      <xdr:colOff>165100</xdr:colOff>
      <xdr:row>58</xdr:row>
      <xdr:rowOff>160031</xdr:rowOff>
    </xdr:to>
    <xdr:sp macro="" textlink="">
      <xdr:nvSpPr>
        <xdr:cNvPr id="370" name="楕円 369"/>
        <xdr:cNvSpPr/>
      </xdr:nvSpPr>
      <xdr:spPr>
        <a:xfrm>
          <a:off x="9588500" y="1000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151158</xdr:rowOff>
    </xdr:from>
    <xdr:ext cx="534377" cy="259045"/>
    <xdr:sp macro="" textlink="">
      <xdr:nvSpPr>
        <xdr:cNvPr id="371" name="テキスト ボックス 370"/>
        <xdr:cNvSpPr txBox="1"/>
      </xdr:nvSpPr>
      <xdr:spPr>
        <a:xfrm>
          <a:off x="9372111" y="1009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101906</xdr:rowOff>
    </xdr:from>
    <xdr:to>
      <xdr:col>46</xdr:col>
      <xdr:colOff>38100</xdr:colOff>
      <xdr:row>59</xdr:row>
      <xdr:rowOff>32056</xdr:rowOff>
    </xdr:to>
    <xdr:sp macro="" textlink="">
      <xdr:nvSpPr>
        <xdr:cNvPr id="372" name="楕円 371"/>
        <xdr:cNvSpPr/>
      </xdr:nvSpPr>
      <xdr:spPr>
        <a:xfrm>
          <a:off x="8699500" y="100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23183</xdr:rowOff>
    </xdr:from>
    <xdr:ext cx="534377" cy="259045"/>
    <xdr:sp macro="" textlink="">
      <xdr:nvSpPr>
        <xdr:cNvPr id="373" name="テキスト ボックス 372"/>
        <xdr:cNvSpPr txBox="1"/>
      </xdr:nvSpPr>
      <xdr:spPr>
        <a:xfrm>
          <a:off x="8483111" y="101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84586</xdr:rowOff>
    </xdr:from>
    <xdr:to>
      <xdr:col>41</xdr:col>
      <xdr:colOff>101600</xdr:colOff>
      <xdr:row>59</xdr:row>
      <xdr:rowOff>14736</xdr:rowOff>
    </xdr:to>
    <xdr:sp macro="" textlink="">
      <xdr:nvSpPr>
        <xdr:cNvPr id="374" name="楕円 373"/>
        <xdr:cNvSpPr/>
      </xdr:nvSpPr>
      <xdr:spPr>
        <a:xfrm>
          <a:off x="7810500" y="100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5863</xdr:rowOff>
    </xdr:from>
    <xdr:ext cx="534377" cy="259045"/>
    <xdr:sp macro="" textlink="">
      <xdr:nvSpPr>
        <xdr:cNvPr id="375" name="テキスト ボックス 374"/>
        <xdr:cNvSpPr txBox="1"/>
      </xdr:nvSpPr>
      <xdr:spPr>
        <a:xfrm>
          <a:off x="7594111" y="1012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86205</xdr:rowOff>
    </xdr:from>
    <xdr:to>
      <xdr:col>36</xdr:col>
      <xdr:colOff>165100</xdr:colOff>
      <xdr:row>59</xdr:row>
      <xdr:rowOff>16355</xdr:rowOff>
    </xdr:to>
    <xdr:sp macro="" textlink="">
      <xdr:nvSpPr>
        <xdr:cNvPr id="376" name="楕円 375"/>
        <xdr:cNvSpPr/>
      </xdr:nvSpPr>
      <xdr:spPr>
        <a:xfrm>
          <a:off x="6921500" y="1003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7482</xdr:rowOff>
    </xdr:from>
    <xdr:ext cx="534377" cy="259045"/>
    <xdr:sp macro="" textlink="">
      <xdr:nvSpPr>
        <xdr:cNvPr id="377" name="テキスト ボックス 376"/>
        <xdr:cNvSpPr txBox="1"/>
      </xdr:nvSpPr>
      <xdr:spPr>
        <a:xfrm>
          <a:off x="6705111" y="10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104511</xdr:rowOff>
    </xdr:from>
    <xdr:to>
      <xdr:col>55</xdr:col>
      <xdr:colOff>0</xdr:colOff>
      <xdr:row>78</xdr:row>
      <xdr:rowOff>15601</xdr:rowOff>
    </xdr:to>
    <xdr:cxnSp macro="">
      <xdr:nvCxnSpPr>
        <xdr:cNvPr id="406" name="直線コネクタ 405"/>
        <xdr:cNvCxnSpPr/>
      </xdr:nvCxnSpPr>
      <xdr:spPr>
        <a:xfrm>
          <a:off x="9639300" y="13306161"/>
          <a:ext cx="838200" cy="8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104511</xdr:rowOff>
    </xdr:from>
    <xdr:to>
      <xdr:col>50</xdr:col>
      <xdr:colOff>114300</xdr:colOff>
      <xdr:row>78</xdr:row>
      <xdr:rowOff>49518</xdr:rowOff>
    </xdr:to>
    <xdr:cxnSp macro="">
      <xdr:nvCxnSpPr>
        <xdr:cNvPr id="409" name="直線コネクタ 408"/>
        <xdr:cNvCxnSpPr/>
      </xdr:nvCxnSpPr>
      <xdr:spPr>
        <a:xfrm flipV="1">
          <a:off x="8750300" y="13306161"/>
          <a:ext cx="889000" cy="1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49518</xdr:rowOff>
    </xdr:from>
    <xdr:to>
      <xdr:col>45</xdr:col>
      <xdr:colOff>177800</xdr:colOff>
      <xdr:row>78</xdr:row>
      <xdr:rowOff>162057</xdr:rowOff>
    </xdr:to>
    <xdr:cxnSp macro="">
      <xdr:nvCxnSpPr>
        <xdr:cNvPr id="412" name="直線コネクタ 411"/>
        <xdr:cNvCxnSpPr/>
      </xdr:nvCxnSpPr>
      <xdr:spPr>
        <a:xfrm flipV="1">
          <a:off x="7861300" y="13422618"/>
          <a:ext cx="889000" cy="1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95794</xdr:rowOff>
    </xdr:from>
    <xdr:to>
      <xdr:col>41</xdr:col>
      <xdr:colOff>50800</xdr:colOff>
      <xdr:row>78</xdr:row>
      <xdr:rowOff>162057</xdr:rowOff>
    </xdr:to>
    <xdr:cxnSp macro="">
      <xdr:nvCxnSpPr>
        <xdr:cNvPr id="415" name="直線コネクタ 414"/>
        <xdr:cNvCxnSpPr/>
      </xdr:nvCxnSpPr>
      <xdr:spPr>
        <a:xfrm>
          <a:off x="6972300" y="13468894"/>
          <a:ext cx="889000" cy="6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136251</xdr:rowOff>
    </xdr:from>
    <xdr:to>
      <xdr:col>55</xdr:col>
      <xdr:colOff>50800</xdr:colOff>
      <xdr:row>78</xdr:row>
      <xdr:rowOff>66401</xdr:rowOff>
    </xdr:to>
    <xdr:sp macro="" textlink="">
      <xdr:nvSpPr>
        <xdr:cNvPr id="425" name="楕円 424"/>
        <xdr:cNvSpPr/>
      </xdr:nvSpPr>
      <xdr:spPr>
        <a:xfrm>
          <a:off x="10426700" y="133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159128</xdr:rowOff>
    </xdr:from>
    <xdr:ext cx="534377" cy="259045"/>
    <xdr:sp macro="" textlink="">
      <xdr:nvSpPr>
        <xdr:cNvPr id="426" name="商工費該当値テキスト"/>
        <xdr:cNvSpPr txBox="1"/>
      </xdr:nvSpPr>
      <xdr:spPr>
        <a:xfrm>
          <a:off x="10528300" y="131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53711</xdr:rowOff>
    </xdr:from>
    <xdr:to>
      <xdr:col>50</xdr:col>
      <xdr:colOff>165100</xdr:colOff>
      <xdr:row>77</xdr:row>
      <xdr:rowOff>155311</xdr:rowOff>
    </xdr:to>
    <xdr:sp macro="" textlink="">
      <xdr:nvSpPr>
        <xdr:cNvPr id="427" name="楕円 426"/>
        <xdr:cNvSpPr/>
      </xdr:nvSpPr>
      <xdr:spPr>
        <a:xfrm>
          <a:off x="9588500" y="1325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388</xdr:rowOff>
    </xdr:from>
    <xdr:ext cx="534377" cy="259045"/>
    <xdr:sp macro="" textlink="">
      <xdr:nvSpPr>
        <xdr:cNvPr id="428" name="テキスト ボックス 427"/>
        <xdr:cNvSpPr txBox="1"/>
      </xdr:nvSpPr>
      <xdr:spPr>
        <a:xfrm>
          <a:off x="9372111" y="130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170168</xdr:rowOff>
    </xdr:from>
    <xdr:to>
      <xdr:col>46</xdr:col>
      <xdr:colOff>38100</xdr:colOff>
      <xdr:row>78</xdr:row>
      <xdr:rowOff>100318</xdr:rowOff>
    </xdr:to>
    <xdr:sp macro="" textlink="">
      <xdr:nvSpPr>
        <xdr:cNvPr id="429" name="楕円 428"/>
        <xdr:cNvSpPr/>
      </xdr:nvSpPr>
      <xdr:spPr>
        <a:xfrm>
          <a:off x="8699500" y="133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91445</xdr:rowOff>
    </xdr:from>
    <xdr:ext cx="534377" cy="259045"/>
    <xdr:sp macro="" textlink="">
      <xdr:nvSpPr>
        <xdr:cNvPr id="430" name="テキスト ボックス 429"/>
        <xdr:cNvSpPr txBox="1"/>
      </xdr:nvSpPr>
      <xdr:spPr>
        <a:xfrm>
          <a:off x="8483111" y="134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111257</xdr:rowOff>
    </xdr:from>
    <xdr:to>
      <xdr:col>41</xdr:col>
      <xdr:colOff>101600</xdr:colOff>
      <xdr:row>79</xdr:row>
      <xdr:rowOff>41407</xdr:rowOff>
    </xdr:to>
    <xdr:sp macro="" textlink="">
      <xdr:nvSpPr>
        <xdr:cNvPr id="431" name="楕円 430"/>
        <xdr:cNvSpPr/>
      </xdr:nvSpPr>
      <xdr:spPr>
        <a:xfrm>
          <a:off x="7810500" y="1348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32534</xdr:rowOff>
    </xdr:from>
    <xdr:ext cx="534377" cy="259045"/>
    <xdr:sp macro="" textlink="">
      <xdr:nvSpPr>
        <xdr:cNvPr id="432" name="テキスト ボックス 431"/>
        <xdr:cNvSpPr txBox="1"/>
      </xdr:nvSpPr>
      <xdr:spPr>
        <a:xfrm>
          <a:off x="7594111" y="1357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44994</xdr:rowOff>
    </xdr:from>
    <xdr:to>
      <xdr:col>36</xdr:col>
      <xdr:colOff>165100</xdr:colOff>
      <xdr:row>78</xdr:row>
      <xdr:rowOff>146594</xdr:rowOff>
    </xdr:to>
    <xdr:sp macro="" textlink="">
      <xdr:nvSpPr>
        <xdr:cNvPr id="433" name="楕円 432"/>
        <xdr:cNvSpPr/>
      </xdr:nvSpPr>
      <xdr:spPr>
        <a:xfrm>
          <a:off x="6921500" y="134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137721</xdr:rowOff>
    </xdr:from>
    <xdr:ext cx="534377" cy="259045"/>
    <xdr:sp macro="" textlink="">
      <xdr:nvSpPr>
        <xdr:cNvPr id="434" name="テキスト ボックス 433"/>
        <xdr:cNvSpPr txBox="1"/>
      </xdr:nvSpPr>
      <xdr:spPr>
        <a:xfrm>
          <a:off x="6705111" y="13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152388</xdr:rowOff>
    </xdr:from>
    <xdr:to>
      <xdr:col>55</xdr:col>
      <xdr:colOff>0</xdr:colOff>
      <xdr:row>99</xdr:row>
      <xdr:rowOff>12486</xdr:rowOff>
    </xdr:to>
    <xdr:cxnSp macro="">
      <xdr:nvCxnSpPr>
        <xdr:cNvPr id="465" name="直線コネクタ 464"/>
        <xdr:cNvCxnSpPr/>
      </xdr:nvCxnSpPr>
      <xdr:spPr>
        <a:xfrm>
          <a:off x="9639300" y="16954488"/>
          <a:ext cx="838200" cy="3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152388</xdr:rowOff>
    </xdr:from>
    <xdr:to>
      <xdr:col>50</xdr:col>
      <xdr:colOff>114300</xdr:colOff>
      <xdr:row>98</xdr:row>
      <xdr:rowOff>161485</xdr:rowOff>
    </xdr:to>
    <xdr:cxnSp macro="">
      <xdr:nvCxnSpPr>
        <xdr:cNvPr id="468" name="直線コネクタ 467"/>
        <xdr:cNvCxnSpPr/>
      </xdr:nvCxnSpPr>
      <xdr:spPr>
        <a:xfrm flipV="1">
          <a:off x="8750300" y="16954488"/>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157586</xdr:rowOff>
    </xdr:from>
    <xdr:to>
      <xdr:col>45</xdr:col>
      <xdr:colOff>177800</xdr:colOff>
      <xdr:row>98</xdr:row>
      <xdr:rowOff>161485</xdr:rowOff>
    </xdr:to>
    <xdr:cxnSp macro="">
      <xdr:nvCxnSpPr>
        <xdr:cNvPr id="471" name="直線コネクタ 470"/>
        <xdr:cNvCxnSpPr/>
      </xdr:nvCxnSpPr>
      <xdr:spPr>
        <a:xfrm>
          <a:off x="7861300" y="16959686"/>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156358</xdr:rowOff>
    </xdr:from>
    <xdr:to>
      <xdr:col>41</xdr:col>
      <xdr:colOff>50800</xdr:colOff>
      <xdr:row>98</xdr:row>
      <xdr:rowOff>157586</xdr:rowOff>
    </xdr:to>
    <xdr:cxnSp macro="">
      <xdr:nvCxnSpPr>
        <xdr:cNvPr id="474" name="直線コネクタ 473"/>
        <xdr:cNvCxnSpPr/>
      </xdr:nvCxnSpPr>
      <xdr:spPr>
        <a:xfrm>
          <a:off x="6972300" y="16958458"/>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133136</xdr:rowOff>
    </xdr:from>
    <xdr:to>
      <xdr:col>55</xdr:col>
      <xdr:colOff>50800</xdr:colOff>
      <xdr:row>99</xdr:row>
      <xdr:rowOff>63286</xdr:rowOff>
    </xdr:to>
    <xdr:sp macro="" textlink="">
      <xdr:nvSpPr>
        <xdr:cNvPr id="484" name="楕円 483"/>
        <xdr:cNvSpPr/>
      </xdr:nvSpPr>
      <xdr:spPr>
        <a:xfrm>
          <a:off x="10426700" y="169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48063</xdr:rowOff>
    </xdr:from>
    <xdr:ext cx="534377" cy="259045"/>
    <xdr:sp macro="" textlink="">
      <xdr:nvSpPr>
        <xdr:cNvPr id="485" name="土木費該当値テキスト"/>
        <xdr:cNvSpPr txBox="1"/>
      </xdr:nvSpPr>
      <xdr:spPr>
        <a:xfrm>
          <a:off x="10528300" y="168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101588</xdr:rowOff>
    </xdr:from>
    <xdr:to>
      <xdr:col>50</xdr:col>
      <xdr:colOff>165100</xdr:colOff>
      <xdr:row>99</xdr:row>
      <xdr:rowOff>31738</xdr:rowOff>
    </xdr:to>
    <xdr:sp macro="" textlink="">
      <xdr:nvSpPr>
        <xdr:cNvPr id="486" name="楕円 485"/>
        <xdr:cNvSpPr/>
      </xdr:nvSpPr>
      <xdr:spPr>
        <a:xfrm>
          <a:off x="9588500" y="169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22865</xdr:rowOff>
    </xdr:from>
    <xdr:ext cx="534377" cy="259045"/>
    <xdr:sp macro="" textlink="">
      <xdr:nvSpPr>
        <xdr:cNvPr id="487" name="テキスト ボックス 486"/>
        <xdr:cNvSpPr txBox="1"/>
      </xdr:nvSpPr>
      <xdr:spPr>
        <a:xfrm>
          <a:off x="9372111" y="1699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110685</xdr:rowOff>
    </xdr:from>
    <xdr:to>
      <xdr:col>46</xdr:col>
      <xdr:colOff>38100</xdr:colOff>
      <xdr:row>99</xdr:row>
      <xdr:rowOff>40835</xdr:rowOff>
    </xdr:to>
    <xdr:sp macro="" textlink="">
      <xdr:nvSpPr>
        <xdr:cNvPr id="488" name="楕円 487"/>
        <xdr:cNvSpPr/>
      </xdr:nvSpPr>
      <xdr:spPr>
        <a:xfrm>
          <a:off x="8699500" y="169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31962</xdr:rowOff>
    </xdr:from>
    <xdr:ext cx="534377" cy="259045"/>
    <xdr:sp macro="" textlink="">
      <xdr:nvSpPr>
        <xdr:cNvPr id="489" name="テキスト ボックス 488"/>
        <xdr:cNvSpPr txBox="1"/>
      </xdr:nvSpPr>
      <xdr:spPr>
        <a:xfrm>
          <a:off x="8483111" y="17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106786</xdr:rowOff>
    </xdr:from>
    <xdr:to>
      <xdr:col>41</xdr:col>
      <xdr:colOff>101600</xdr:colOff>
      <xdr:row>99</xdr:row>
      <xdr:rowOff>36936</xdr:rowOff>
    </xdr:to>
    <xdr:sp macro="" textlink="">
      <xdr:nvSpPr>
        <xdr:cNvPr id="490" name="楕円 489"/>
        <xdr:cNvSpPr/>
      </xdr:nvSpPr>
      <xdr:spPr>
        <a:xfrm>
          <a:off x="7810500" y="169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28063</xdr:rowOff>
    </xdr:from>
    <xdr:ext cx="534377" cy="259045"/>
    <xdr:sp macro="" textlink="">
      <xdr:nvSpPr>
        <xdr:cNvPr id="491" name="テキスト ボックス 490"/>
        <xdr:cNvSpPr txBox="1"/>
      </xdr:nvSpPr>
      <xdr:spPr>
        <a:xfrm>
          <a:off x="7594111" y="1700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105558</xdr:rowOff>
    </xdr:from>
    <xdr:to>
      <xdr:col>36</xdr:col>
      <xdr:colOff>165100</xdr:colOff>
      <xdr:row>99</xdr:row>
      <xdr:rowOff>35708</xdr:rowOff>
    </xdr:to>
    <xdr:sp macro="" textlink="">
      <xdr:nvSpPr>
        <xdr:cNvPr id="492" name="楕円 491"/>
        <xdr:cNvSpPr/>
      </xdr:nvSpPr>
      <xdr:spPr>
        <a:xfrm>
          <a:off x="6921500" y="169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26835</xdr:rowOff>
    </xdr:from>
    <xdr:ext cx="534377" cy="259045"/>
    <xdr:sp macro="" textlink="">
      <xdr:nvSpPr>
        <xdr:cNvPr id="493" name="テキスト ボックス 492"/>
        <xdr:cNvSpPr txBox="1"/>
      </xdr:nvSpPr>
      <xdr:spPr>
        <a:xfrm>
          <a:off x="6705111" y="170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146701</xdr:rowOff>
    </xdr:from>
    <xdr:to>
      <xdr:col>85</xdr:col>
      <xdr:colOff>127000</xdr:colOff>
      <xdr:row>38</xdr:row>
      <xdr:rowOff>149349</xdr:rowOff>
    </xdr:to>
    <xdr:cxnSp macro="">
      <xdr:nvCxnSpPr>
        <xdr:cNvPr id="522" name="直線コネクタ 521"/>
        <xdr:cNvCxnSpPr/>
      </xdr:nvCxnSpPr>
      <xdr:spPr>
        <a:xfrm>
          <a:off x="15481300" y="6661801"/>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146701</xdr:rowOff>
    </xdr:from>
    <xdr:to>
      <xdr:col>81</xdr:col>
      <xdr:colOff>50800</xdr:colOff>
      <xdr:row>38</xdr:row>
      <xdr:rowOff>155544</xdr:rowOff>
    </xdr:to>
    <xdr:cxnSp macro="">
      <xdr:nvCxnSpPr>
        <xdr:cNvPr id="525" name="直線コネクタ 524"/>
        <xdr:cNvCxnSpPr/>
      </xdr:nvCxnSpPr>
      <xdr:spPr>
        <a:xfrm flipV="1">
          <a:off x="14592300" y="6661801"/>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131869</xdr:rowOff>
    </xdr:from>
    <xdr:to>
      <xdr:col>76</xdr:col>
      <xdr:colOff>114300</xdr:colOff>
      <xdr:row>38</xdr:row>
      <xdr:rowOff>155544</xdr:rowOff>
    </xdr:to>
    <xdr:cxnSp macro="">
      <xdr:nvCxnSpPr>
        <xdr:cNvPr id="528" name="直線コネクタ 527"/>
        <xdr:cNvCxnSpPr/>
      </xdr:nvCxnSpPr>
      <xdr:spPr>
        <a:xfrm>
          <a:off x="13703300" y="6646969"/>
          <a:ext cx="8890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131869</xdr:rowOff>
    </xdr:from>
    <xdr:to>
      <xdr:col>71</xdr:col>
      <xdr:colOff>177800</xdr:colOff>
      <xdr:row>38</xdr:row>
      <xdr:rowOff>150149</xdr:rowOff>
    </xdr:to>
    <xdr:cxnSp macro="">
      <xdr:nvCxnSpPr>
        <xdr:cNvPr id="531" name="直線コネクタ 530"/>
        <xdr:cNvCxnSpPr/>
      </xdr:nvCxnSpPr>
      <xdr:spPr>
        <a:xfrm flipV="1">
          <a:off x="12814300" y="6646969"/>
          <a:ext cx="889000" cy="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98549</xdr:rowOff>
    </xdr:from>
    <xdr:to>
      <xdr:col>85</xdr:col>
      <xdr:colOff>177800</xdr:colOff>
      <xdr:row>39</xdr:row>
      <xdr:rowOff>28699</xdr:rowOff>
    </xdr:to>
    <xdr:sp macro="" textlink="">
      <xdr:nvSpPr>
        <xdr:cNvPr id="541" name="楕円 540"/>
        <xdr:cNvSpPr/>
      </xdr:nvSpPr>
      <xdr:spPr>
        <a:xfrm>
          <a:off x="16268700" y="66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95901</xdr:rowOff>
    </xdr:from>
    <xdr:to>
      <xdr:col>81</xdr:col>
      <xdr:colOff>101600</xdr:colOff>
      <xdr:row>39</xdr:row>
      <xdr:rowOff>26051</xdr:rowOff>
    </xdr:to>
    <xdr:sp macro="" textlink="">
      <xdr:nvSpPr>
        <xdr:cNvPr id="543" name="楕円 542"/>
        <xdr:cNvSpPr/>
      </xdr:nvSpPr>
      <xdr:spPr>
        <a:xfrm>
          <a:off x="15430500" y="66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17178</xdr:rowOff>
    </xdr:from>
    <xdr:ext cx="534377" cy="259045"/>
    <xdr:sp macro="" textlink="">
      <xdr:nvSpPr>
        <xdr:cNvPr id="544" name="テキスト ボックス 543"/>
        <xdr:cNvSpPr txBox="1"/>
      </xdr:nvSpPr>
      <xdr:spPr>
        <a:xfrm>
          <a:off x="15214111" y="670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104744</xdr:rowOff>
    </xdr:from>
    <xdr:to>
      <xdr:col>76</xdr:col>
      <xdr:colOff>165100</xdr:colOff>
      <xdr:row>39</xdr:row>
      <xdr:rowOff>34894</xdr:rowOff>
    </xdr:to>
    <xdr:sp macro="" textlink="">
      <xdr:nvSpPr>
        <xdr:cNvPr id="545" name="楕円 544"/>
        <xdr:cNvSpPr/>
      </xdr:nvSpPr>
      <xdr:spPr>
        <a:xfrm>
          <a:off x="14541500" y="66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26021</xdr:rowOff>
    </xdr:from>
    <xdr:ext cx="534377" cy="259045"/>
    <xdr:sp macro="" textlink="">
      <xdr:nvSpPr>
        <xdr:cNvPr id="546" name="テキスト ボックス 545"/>
        <xdr:cNvSpPr txBox="1"/>
      </xdr:nvSpPr>
      <xdr:spPr>
        <a:xfrm>
          <a:off x="14325111" y="67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81069</xdr:rowOff>
    </xdr:from>
    <xdr:to>
      <xdr:col>72</xdr:col>
      <xdr:colOff>38100</xdr:colOff>
      <xdr:row>39</xdr:row>
      <xdr:rowOff>11219</xdr:rowOff>
    </xdr:to>
    <xdr:sp macro="" textlink="">
      <xdr:nvSpPr>
        <xdr:cNvPr id="547" name="楕円 546"/>
        <xdr:cNvSpPr/>
      </xdr:nvSpPr>
      <xdr:spPr>
        <a:xfrm>
          <a:off x="13652500" y="65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2346</xdr:rowOff>
    </xdr:from>
    <xdr:ext cx="534377" cy="259045"/>
    <xdr:sp macro="" textlink="">
      <xdr:nvSpPr>
        <xdr:cNvPr id="548" name="テキスト ボックス 547"/>
        <xdr:cNvSpPr txBox="1"/>
      </xdr:nvSpPr>
      <xdr:spPr>
        <a:xfrm>
          <a:off x="13436111" y="668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99349</xdr:rowOff>
    </xdr:from>
    <xdr:to>
      <xdr:col>67</xdr:col>
      <xdr:colOff>101600</xdr:colOff>
      <xdr:row>39</xdr:row>
      <xdr:rowOff>29499</xdr:rowOff>
    </xdr:to>
    <xdr:sp macro="" textlink="">
      <xdr:nvSpPr>
        <xdr:cNvPr id="549" name="楕円 548"/>
        <xdr:cNvSpPr/>
      </xdr:nvSpPr>
      <xdr:spPr>
        <a:xfrm>
          <a:off x="12763500" y="66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20626</xdr:rowOff>
    </xdr:from>
    <xdr:ext cx="534377" cy="259045"/>
    <xdr:sp macro="" textlink="">
      <xdr:nvSpPr>
        <xdr:cNvPr id="550" name="テキスト ボックス 549"/>
        <xdr:cNvSpPr txBox="1"/>
      </xdr:nvSpPr>
      <xdr:spPr>
        <a:xfrm>
          <a:off x="12547111" y="670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57687</xdr:rowOff>
    </xdr:from>
    <xdr:to>
      <xdr:col>85</xdr:col>
      <xdr:colOff>127000</xdr:colOff>
      <xdr:row>57</xdr:row>
      <xdr:rowOff>135610</xdr:rowOff>
    </xdr:to>
    <xdr:cxnSp macro="">
      <xdr:nvCxnSpPr>
        <xdr:cNvPr id="577" name="直線コネクタ 576"/>
        <xdr:cNvCxnSpPr/>
      </xdr:nvCxnSpPr>
      <xdr:spPr>
        <a:xfrm flipV="1">
          <a:off x="15481300" y="9830337"/>
          <a:ext cx="838200" cy="7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119149</xdr:rowOff>
    </xdr:from>
    <xdr:to>
      <xdr:col>81</xdr:col>
      <xdr:colOff>50800</xdr:colOff>
      <xdr:row>57</xdr:row>
      <xdr:rowOff>135610</xdr:rowOff>
    </xdr:to>
    <xdr:cxnSp macro="">
      <xdr:nvCxnSpPr>
        <xdr:cNvPr id="580" name="直線コネクタ 579"/>
        <xdr:cNvCxnSpPr/>
      </xdr:nvCxnSpPr>
      <xdr:spPr>
        <a:xfrm>
          <a:off x="14592300" y="9891799"/>
          <a:ext cx="889000" cy="1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117473</xdr:rowOff>
    </xdr:from>
    <xdr:to>
      <xdr:col>76</xdr:col>
      <xdr:colOff>114300</xdr:colOff>
      <xdr:row>57</xdr:row>
      <xdr:rowOff>119149</xdr:rowOff>
    </xdr:to>
    <xdr:cxnSp macro="">
      <xdr:nvCxnSpPr>
        <xdr:cNvPr id="583" name="直線コネクタ 582"/>
        <xdr:cNvCxnSpPr/>
      </xdr:nvCxnSpPr>
      <xdr:spPr>
        <a:xfrm>
          <a:off x="13703300" y="989012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117473</xdr:rowOff>
    </xdr:from>
    <xdr:to>
      <xdr:col>71</xdr:col>
      <xdr:colOff>177800</xdr:colOff>
      <xdr:row>57</xdr:row>
      <xdr:rowOff>138699</xdr:rowOff>
    </xdr:to>
    <xdr:cxnSp macro="">
      <xdr:nvCxnSpPr>
        <xdr:cNvPr id="586" name="直線コネクタ 585"/>
        <xdr:cNvCxnSpPr/>
      </xdr:nvCxnSpPr>
      <xdr:spPr>
        <a:xfrm flipV="1">
          <a:off x="12814300" y="989012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6887</xdr:rowOff>
    </xdr:from>
    <xdr:to>
      <xdr:col>85</xdr:col>
      <xdr:colOff>177800</xdr:colOff>
      <xdr:row>57</xdr:row>
      <xdr:rowOff>108487</xdr:rowOff>
    </xdr:to>
    <xdr:sp macro="" textlink="">
      <xdr:nvSpPr>
        <xdr:cNvPr id="596" name="楕円 595"/>
        <xdr:cNvSpPr/>
      </xdr:nvSpPr>
      <xdr:spPr>
        <a:xfrm>
          <a:off x="16268700" y="97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156764</xdr:rowOff>
    </xdr:from>
    <xdr:ext cx="599010" cy="259045"/>
    <xdr:sp macro="" textlink="">
      <xdr:nvSpPr>
        <xdr:cNvPr id="597" name="教育費該当値テキスト"/>
        <xdr:cNvSpPr txBox="1"/>
      </xdr:nvSpPr>
      <xdr:spPr>
        <a:xfrm>
          <a:off x="16370300" y="97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84810</xdr:rowOff>
    </xdr:from>
    <xdr:to>
      <xdr:col>81</xdr:col>
      <xdr:colOff>101600</xdr:colOff>
      <xdr:row>58</xdr:row>
      <xdr:rowOff>14960</xdr:rowOff>
    </xdr:to>
    <xdr:sp macro="" textlink="">
      <xdr:nvSpPr>
        <xdr:cNvPr id="598" name="楕円 597"/>
        <xdr:cNvSpPr/>
      </xdr:nvSpPr>
      <xdr:spPr>
        <a:xfrm>
          <a:off x="15430500" y="98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6087</xdr:rowOff>
    </xdr:from>
    <xdr:ext cx="534377" cy="259045"/>
    <xdr:sp macro="" textlink="">
      <xdr:nvSpPr>
        <xdr:cNvPr id="599" name="テキスト ボックス 598"/>
        <xdr:cNvSpPr txBox="1"/>
      </xdr:nvSpPr>
      <xdr:spPr>
        <a:xfrm>
          <a:off x="15214111" y="995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68349</xdr:rowOff>
    </xdr:from>
    <xdr:to>
      <xdr:col>76</xdr:col>
      <xdr:colOff>165100</xdr:colOff>
      <xdr:row>57</xdr:row>
      <xdr:rowOff>169949</xdr:rowOff>
    </xdr:to>
    <xdr:sp macro="" textlink="">
      <xdr:nvSpPr>
        <xdr:cNvPr id="600" name="楕円 599"/>
        <xdr:cNvSpPr/>
      </xdr:nvSpPr>
      <xdr:spPr>
        <a:xfrm>
          <a:off x="14541500" y="98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161076</xdr:rowOff>
    </xdr:from>
    <xdr:ext cx="534377" cy="259045"/>
    <xdr:sp macro="" textlink="">
      <xdr:nvSpPr>
        <xdr:cNvPr id="601" name="テキスト ボックス 600"/>
        <xdr:cNvSpPr txBox="1"/>
      </xdr:nvSpPr>
      <xdr:spPr>
        <a:xfrm>
          <a:off x="14325111" y="993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66673</xdr:rowOff>
    </xdr:from>
    <xdr:to>
      <xdr:col>72</xdr:col>
      <xdr:colOff>38100</xdr:colOff>
      <xdr:row>57</xdr:row>
      <xdr:rowOff>168273</xdr:rowOff>
    </xdr:to>
    <xdr:sp macro="" textlink="">
      <xdr:nvSpPr>
        <xdr:cNvPr id="602" name="楕円 601"/>
        <xdr:cNvSpPr/>
      </xdr:nvSpPr>
      <xdr:spPr>
        <a:xfrm>
          <a:off x="13652500" y="98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159400</xdr:rowOff>
    </xdr:from>
    <xdr:ext cx="534377" cy="259045"/>
    <xdr:sp macro="" textlink="">
      <xdr:nvSpPr>
        <xdr:cNvPr id="603" name="テキスト ボックス 602"/>
        <xdr:cNvSpPr txBox="1"/>
      </xdr:nvSpPr>
      <xdr:spPr>
        <a:xfrm>
          <a:off x="13436111" y="993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87899</xdr:rowOff>
    </xdr:from>
    <xdr:to>
      <xdr:col>67</xdr:col>
      <xdr:colOff>101600</xdr:colOff>
      <xdr:row>58</xdr:row>
      <xdr:rowOff>18049</xdr:rowOff>
    </xdr:to>
    <xdr:sp macro="" textlink="">
      <xdr:nvSpPr>
        <xdr:cNvPr id="604" name="楕円 603"/>
        <xdr:cNvSpPr/>
      </xdr:nvSpPr>
      <xdr:spPr>
        <a:xfrm>
          <a:off x="12763500" y="98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9176</xdr:rowOff>
    </xdr:from>
    <xdr:ext cx="534377" cy="259045"/>
    <xdr:sp macro="" textlink="">
      <xdr:nvSpPr>
        <xdr:cNvPr id="605" name="テキスト ボックス 604"/>
        <xdr:cNvSpPr txBox="1"/>
      </xdr:nvSpPr>
      <xdr:spPr>
        <a:xfrm>
          <a:off x="12547111" y="995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81107</xdr:rowOff>
    </xdr:from>
    <xdr:to>
      <xdr:col>85</xdr:col>
      <xdr:colOff>127000</xdr:colOff>
      <xdr:row>79</xdr:row>
      <xdr:rowOff>98879</xdr:rowOff>
    </xdr:to>
    <xdr:cxnSp macro="">
      <xdr:nvCxnSpPr>
        <xdr:cNvPr id="636" name="直線コネクタ 635"/>
        <xdr:cNvCxnSpPr/>
      </xdr:nvCxnSpPr>
      <xdr:spPr>
        <a:xfrm>
          <a:off x="15481300" y="13625657"/>
          <a:ext cx="838200" cy="1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81107</xdr:rowOff>
    </xdr:from>
    <xdr:to>
      <xdr:col>81</xdr:col>
      <xdr:colOff>50800</xdr:colOff>
      <xdr:row>79</xdr:row>
      <xdr:rowOff>98879</xdr:rowOff>
    </xdr:to>
    <xdr:cxnSp macro="">
      <xdr:nvCxnSpPr>
        <xdr:cNvPr id="639" name="直線コネクタ 638"/>
        <xdr:cNvCxnSpPr/>
      </xdr:nvCxnSpPr>
      <xdr:spPr>
        <a:xfrm flipV="1">
          <a:off x="14592300" y="13625657"/>
          <a:ext cx="889000" cy="1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30307</xdr:rowOff>
    </xdr:from>
    <xdr:to>
      <xdr:col>81</xdr:col>
      <xdr:colOff>101600</xdr:colOff>
      <xdr:row>79</xdr:row>
      <xdr:rowOff>131907</xdr:rowOff>
    </xdr:to>
    <xdr:sp macro="" textlink="">
      <xdr:nvSpPr>
        <xdr:cNvPr id="657" name="楕円 656"/>
        <xdr:cNvSpPr/>
      </xdr:nvSpPr>
      <xdr:spPr>
        <a:xfrm>
          <a:off x="15430500" y="135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123034</xdr:rowOff>
    </xdr:from>
    <xdr:ext cx="534377" cy="259045"/>
    <xdr:sp macro="" textlink="">
      <xdr:nvSpPr>
        <xdr:cNvPr id="658" name="テキスト ボックス 657"/>
        <xdr:cNvSpPr txBox="1"/>
      </xdr:nvSpPr>
      <xdr:spPr>
        <a:xfrm>
          <a:off x="15214111" y="1366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166038</xdr:rowOff>
    </xdr:from>
    <xdr:to>
      <xdr:col>85</xdr:col>
      <xdr:colOff>127000</xdr:colOff>
      <xdr:row>97</xdr:row>
      <xdr:rowOff>169732</xdr:rowOff>
    </xdr:to>
    <xdr:cxnSp macro="">
      <xdr:nvCxnSpPr>
        <xdr:cNvPr id="693" name="直線コネクタ 692"/>
        <xdr:cNvCxnSpPr/>
      </xdr:nvCxnSpPr>
      <xdr:spPr>
        <a:xfrm>
          <a:off x="15481300" y="16796688"/>
          <a:ext cx="8382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132676</xdr:rowOff>
    </xdr:from>
    <xdr:to>
      <xdr:col>81</xdr:col>
      <xdr:colOff>50800</xdr:colOff>
      <xdr:row>97</xdr:row>
      <xdr:rowOff>166038</xdr:rowOff>
    </xdr:to>
    <xdr:cxnSp macro="">
      <xdr:nvCxnSpPr>
        <xdr:cNvPr id="696" name="直線コネクタ 695"/>
        <xdr:cNvCxnSpPr/>
      </xdr:nvCxnSpPr>
      <xdr:spPr>
        <a:xfrm>
          <a:off x="14592300" y="16763326"/>
          <a:ext cx="889000" cy="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128524</xdr:rowOff>
    </xdr:from>
    <xdr:to>
      <xdr:col>76</xdr:col>
      <xdr:colOff>114300</xdr:colOff>
      <xdr:row>97</xdr:row>
      <xdr:rowOff>132676</xdr:rowOff>
    </xdr:to>
    <xdr:cxnSp macro="">
      <xdr:nvCxnSpPr>
        <xdr:cNvPr id="699" name="直線コネクタ 698"/>
        <xdr:cNvCxnSpPr/>
      </xdr:nvCxnSpPr>
      <xdr:spPr>
        <a:xfrm>
          <a:off x="13703300" y="16759174"/>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112806</xdr:rowOff>
    </xdr:from>
    <xdr:to>
      <xdr:col>71</xdr:col>
      <xdr:colOff>177800</xdr:colOff>
      <xdr:row>97</xdr:row>
      <xdr:rowOff>128524</xdr:rowOff>
    </xdr:to>
    <xdr:cxnSp macro="">
      <xdr:nvCxnSpPr>
        <xdr:cNvPr id="702" name="直線コネクタ 701"/>
        <xdr:cNvCxnSpPr/>
      </xdr:nvCxnSpPr>
      <xdr:spPr>
        <a:xfrm>
          <a:off x="12814300" y="16743456"/>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118932</xdr:rowOff>
    </xdr:from>
    <xdr:to>
      <xdr:col>85</xdr:col>
      <xdr:colOff>177800</xdr:colOff>
      <xdr:row>98</xdr:row>
      <xdr:rowOff>49082</xdr:rowOff>
    </xdr:to>
    <xdr:sp macro="" textlink="">
      <xdr:nvSpPr>
        <xdr:cNvPr id="712" name="楕円 711"/>
        <xdr:cNvSpPr/>
      </xdr:nvSpPr>
      <xdr:spPr>
        <a:xfrm>
          <a:off x="16268700" y="167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97359</xdr:rowOff>
    </xdr:from>
    <xdr:ext cx="599010" cy="259045"/>
    <xdr:sp macro="" textlink="">
      <xdr:nvSpPr>
        <xdr:cNvPr id="713" name="公債費該当値テキスト"/>
        <xdr:cNvSpPr txBox="1"/>
      </xdr:nvSpPr>
      <xdr:spPr>
        <a:xfrm>
          <a:off x="16370300" y="167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115238</xdr:rowOff>
    </xdr:from>
    <xdr:to>
      <xdr:col>81</xdr:col>
      <xdr:colOff>101600</xdr:colOff>
      <xdr:row>98</xdr:row>
      <xdr:rowOff>45388</xdr:rowOff>
    </xdr:to>
    <xdr:sp macro="" textlink="">
      <xdr:nvSpPr>
        <xdr:cNvPr id="714" name="楕円 713"/>
        <xdr:cNvSpPr/>
      </xdr:nvSpPr>
      <xdr:spPr>
        <a:xfrm>
          <a:off x="15430500" y="167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36515</xdr:rowOff>
    </xdr:from>
    <xdr:ext cx="599010" cy="259045"/>
    <xdr:sp macro="" textlink="">
      <xdr:nvSpPr>
        <xdr:cNvPr id="715" name="テキスト ボックス 714"/>
        <xdr:cNvSpPr txBox="1"/>
      </xdr:nvSpPr>
      <xdr:spPr>
        <a:xfrm>
          <a:off x="15181795" y="1683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81876</xdr:rowOff>
    </xdr:from>
    <xdr:to>
      <xdr:col>76</xdr:col>
      <xdr:colOff>165100</xdr:colOff>
      <xdr:row>98</xdr:row>
      <xdr:rowOff>12026</xdr:rowOff>
    </xdr:to>
    <xdr:sp macro="" textlink="">
      <xdr:nvSpPr>
        <xdr:cNvPr id="716" name="楕円 715"/>
        <xdr:cNvSpPr/>
      </xdr:nvSpPr>
      <xdr:spPr>
        <a:xfrm>
          <a:off x="14541500" y="1671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3153</xdr:rowOff>
    </xdr:from>
    <xdr:ext cx="599010" cy="259045"/>
    <xdr:sp macro="" textlink="">
      <xdr:nvSpPr>
        <xdr:cNvPr id="717" name="テキスト ボックス 716"/>
        <xdr:cNvSpPr txBox="1"/>
      </xdr:nvSpPr>
      <xdr:spPr>
        <a:xfrm>
          <a:off x="14292795" y="1680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77724</xdr:rowOff>
    </xdr:from>
    <xdr:to>
      <xdr:col>72</xdr:col>
      <xdr:colOff>38100</xdr:colOff>
      <xdr:row>98</xdr:row>
      <xdr:rowOff>7874</xdr:rowOff>
    </xdr:to>
    <xdr:sp macro="" textlink="">
      <xdr:nvSpPr>
        <xdr:cNvPr id="718" name="楕円 717"/>
        <xdr:cNvSpPr/>
      </xdr:nvSpPr>
      <xdr:spPr>
        <a:xfrm>
          <a:off x="13652500" y="167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170451</xdr:rowOff>
    </xdr:from>
    <xdr:ext cx="599010" cy="259045"/>
    <xdr:sp macro="" textlink="">
      <xdr:nvSpPr>
        <xdr:cNvPr id="719" name="テキスト ボックス 718"/>
        <xdr:cNvSpPr txBox="1"/>
      </xdr:nvSpPr>
      <xdr:spPr>
        <a:xfrm>
          <a:off x="13403795" y="1680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62006</xdr:rowOff>
    </xdr:from>
    <xdr:to>
      <xdr:col>67</xdr:col>
      <xdr:colOff>101600</xdr:colOff>
      <xdr:row>97</xdr:row>
      <xdr:rowOff>163606</xdr:rowOff>
    </xdr:to>
    <xdr:sp macro="" textlink="">
      <xdr:nvSpPr>
        <xdr:cNvPr id="720" name="楕円 719"/>
        <xdr:cNvSpPr/>
      </xdr:nvSpPr>
      <xdr:spPr>
        <a:xfrm>
          <a:off x="12763500" y="166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154733</xdr:rowOff>
    </xdr:from>
    <xdr:ext cx="599010" cy="259045"/>
    <xdr:sp macro="" textlink="">
      <xdr:nvSpPr>
        <xdr:cNvPr id="721" name="テキスト ボックス 720"/>
        <xdr:cNvSpPr txBox="1"/>
      </xdr:nvSpPr>
      <xdr:spPr>
        <a:xfrm>
          <a:off x="12514795" y="1678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126768</xdr:rowOff>
    </xdr:from>
    <xdr:to>
      <xdr:col>116</xdr:col>
      <xdr:colOff>62864</xdr:colOff>
      <xdr:row>39</xdr:row>
      <xdr:rowOff>98878</xdr:rowOff>
    </xdr:to>
    <xdr:cxnSp macro="">
      <xdr:nvCxnSpPr>
        <xdr:cNvPr id="747" name="直線コネクタ 746"/>
        <xdr:cNvCxnSpPr/>
      </xdr:nvCxnSpPr>
      <xdr:spPr>
        <a:xfrm flipV="1">
          <a:off x="22159595" y="5956068"/>
          <a:ext cx="1269" cy="829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140116</xdr:rowOff>
    </xdr:from>
    <xdr:ext cx="249299" cy="259045"/>
    <xdr:sp macro="" textlink="">
      <xdr:nvSpPr>
        <xdr:cNvPr id="748" name="諸支出金最小値テキスト"/>
        <xdr:cNvSpPr txBox="1"/>
      </xdr:nvSpPr>
      <xdr:spPr>
        <a:xfrm>
          <a:off x="22212300" y="68266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73445</xdr:rowOff>
    </xdr:from>
    <xdr:ext cx="534377" cy="259045"/>
    <xdr:sp macro="" textlink="">
      <xdr:nvSpPr>
        <xdr:cNvPr id="750" name="諸支出金最大値テキスト"/>
        <xdr:cNvSpPr txBox="1"/>
      </xdr:nvSpPr>
      <xdr:spPr>
        <a:xfrm>
          <a:off x="22212300" y="573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126768</xdr:rowOff>
    </xdr:from>
    <xdr:to>
      <xdr:col>116</xdr:col>
      <xdr:colOff>152400</xdr:colOff>
      <xdr:row>34</xdr:row>
      <xdr:rowOff>126768</xdr:rowOff>
    </xdr:to>
    <xdr:cxnSp macro="">
      <xdr:nvCxnSpPr>
        <xdr:cNvPr id="751" name="直線コネクタ 750"/>
        <xdr:cNvCxnSpPr/>
      </xdr:nvCxnSpPr>
      <xdr:spPr>
        <a:xfrm>
          <a:off x="22072600" y="595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72557</xdr:rowOff>
    </xdr:from>
    <xdr:to>
      <xdr:col>116</xdr:col>
      <xdr:colOff>63500</xdr:colOff>
      <xdr:row>34</xdr:row>
      <xdr:rowOff>126768</xdr:rowOff>
    </xdr:to>
    <xdr:cxnSp macro="">
      <xdr:nvCxnSpPr>
        <xdr:cNvPr id="752" name="直線コネクタ 751"/>
        <xdr:cNvCxnSpPr/>
      </xdr:nvCxnSpPr>
      <xdr:spPr>
        <a:xfrm>
          <a:off x="21323300" y="5730407"/>
          <a:ext cx="838200" cy="2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13116</xdr:rowOff>
    </xdr:from>
    <xdr:ext cx="378565" cy="259045"/>
    <xdr:sp macro="" textlink="">
      <xdr:nvSpPr>
        <xdr:cNvPr id="753" name="諸支出金平均値テキスト"/>
        <xdr:cNvSpPr txBox="1"/>
      </xdr:nvSpPr>
      <xdr:spPr>
        <a:xfrm>
          <a:off x="22212300" y="66996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34689</xdr:rowOff>
    </xdr:from>
    <xdr:to>
      <xdr:col>116</xdr:col>
      <xdr:colOff>114300</xdr:colOff>
      <xdr:row>39</xdr:row>
      <xdr:rowOff>136289</xdr:rowOff>
    </xdr:to>
    <xdr:sp macro="" textlink="">
      <xdr:nvSpPr>
        <xdr:cNvPr id="754" name="フローチャート: 判断 753"/>
        <xdr:cNvSpPr/>
      </xdr:nvSpPr>
      <xdr:spPr>
        <a:xfrm>
          <a:off x="22110700" y="67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43166</xdr:rowOff>
    </xdr:from>
    <xdr:to>
      <xdr:col>111</xdr:col>
      <xdr:colOff>177800</xdr:colOff>
      <xdr:row>33</xdr:row>
      <xdr:rowOff>72557</xdr:rowOff>
    </xdr:to>
    <xdr:cxnSp macro="">
      <xdr:nvCxnSpPr>
        <xdr:cNvPr id="755" name="直線コネクタ 754"/>
        <xdr:cNvCxnSpPr/>
      </xdr:nvCxnSpPr>
      <xdr:spPr>
        <a:xfrm>
          <a:off x="20434300" y="57010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39065</xdr:rowOff>
    </xdr:from>
    <xdr:to>
      <xdr:col>112</xdr:col>
      <xdr:colOff>38100</xdr:colOff>
      <xdr:row>39</xdr:row>
      <xdr:rowOff>140665</xdr:rowOff>
    </xdr:to>
    <xdr:sp macro="" textlink="">
      <xdr:nvSpPr>
        <xdr:cNvPr id="756" name="フローチャート: 判断 755"/>
        <xdr:cNvSpPr/>
      </xdr:nvSpPr>
      <xdr:spPr>
        <a:xfrm>
          <a:off x="21272500" y="67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131792</xdr:rowOff>
    </xdr:from>
    <xdr:ext cx="378565" cy="259045"/>
    <xdr:sp macro="" textlink="">
      <xdr:nvSpPr>
        <xdr:cNvPr id="757" name="テキスト ボックス 756"/>
        <xdr:cNvSpPr txBox="1"/>
      </xdr:nvSpPr>
      <xdr:spPr>
        <a:xfrm>
          <a:off x="21134017" y="6818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42480</xdr:rowOff>
    </xdr:from>
    <xdr:to>
      <xdr:col>107</xdr:col>
      <xdr:colOff>50800</xdr:colOff>
      <xdr:row>33</xdr:row>
      <xdr:rowOff>43166</xdr:rowOff>
    </xdr:to>
    <xdr:cxnSp macro="">
      <xdr:nvCxnSpPr>
        <xdr:cNvPr id="758" name="直線コネクタ 757"/>
        <xdr:cNvCxnSpPr/>
      </xdr:nvCxnSpPr>
      <xdr:spPr>
        <a:xfrm>
          <a:off x="19545300" y="5357430"/>
          <a:ext cx="889000" cy="3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34036</xdr:rowOff>
    </xdr:from>
    <xdr:to>
      <xdr:col>107</xdr:col>
      <xdr:colOff>101600</xdr:colOff>
      <xdr:row>39</xdr:row>
      <xdr:rowOff>135636</xdr:rowOff>
    </xdr:to>
    <xdr:sp macro="" textlink="">
      <xdr:nvSpPr>
        <xdr:cNvPr id="759" name="フローチャート: 判断 758"/>
        <xdr:cNvSpPr/>
      </xdr:nvSpPr>
      <xdr:spPr>
        <a:xfrm>
          <a:off x="20383500" y="672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126763</xdr:rowOff>
    </xdr:from>
    <xdr:ext cx="378565" cy="259045"/>
    <xdr:sp macro="" textlink="">
      <xdr:nvSpPr>
        <xdr:cNvPr id="760" name="テキスト ボックス 759"/>
        <xdr:cNvSpPr txBox="1"/>
      </xdr:nvSpPr>
      <xdr:spPr>
        <a:xfrm>
          <a:off x="20245017" y="6813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42480</xdr:rowOff>
    </xdr:from>
    <xdr:to>
      <xdr:col>102</xdr:col>
      <xdr:colOff>114300</xdr:colOff>
      <xdr:row>36</xdr:row>
      <xdr:rowOff>158968</xdr:rowOff>
    </xdr:to>
    <xdr:cxnSp macro="">
      <xdr:nvCxnSpPr>
        <xdr:cNvPr id="761" name="直線コネクタ 760"/>
        <xdr:cNvCxnSpPr/>
      </xdr:nvCxnSpPr>
      <xdr:spPr>
        <a:xfrm flipV="1">
          <a:off x="18656300" y="5357430"/>
          <a:ext cx="889000" cy="97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27863</xdr:rowOff>
    </xdr:from>
    <xdr:to>
      <xdr:col>102</xdr:col>
      <xdr:colOff>165100</xdr:colOff>
      <xdr:row>39</xdr:row>
      <xdr:rowOff>129463</xdr:rowOff>
    </xdr:to>
    <xdr:sp macro="" textlink="">
      <xdr:nvSpPr>
        <xdr:cNvPr id="762" name="フローチャート: 判断 761"/>
        <xdr:cNvSpPr/>
      </xdr:nvSpPr>
      <xdr:spPr>
        <a:xfrm>
          <a:off x="194945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120590</xdr:rowOff>
    </xdr:from>
    <xdr:ext cx="378565" cy="259045"/>
    <xdr:sp macro="" textlink="">
      <xdr:nvSpPr>
        <xdr:cNvPr id="763" name="テキスト ボックス 762"/>
        <xdr:cNvSpPr txBox="1"/>
      </xdr:nvSpPr>
      <xdr:spPr>
        <a:xfrm>
          <a:off x="19356017" y="6807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29987</xdr:rowOff>
    </xdr:from>
    <xdr:to>
      <xdr:col>98</xdr:col>
      <xdr:colOff>38100</xdr:colOff>
      <xdr:row>39</xdr:row>
      <xdr:rowOff>131587</xdr:rowOff>
    </xdr:to>
    <xdr:sp macro="" textlink="">
      <xdr:nvSpPr>
        <xdr:cNvPr id="764" name="フローチャート: 判断 763"/>
        <xdr:cNvSpPr/>
      </xdr:nvSpPr>
      <xdr:spPr>
        <a:xfrm>
          <a:off x="18605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122714</xdr:rowOff>
    </xdr:from>
    <xdr:ext cx="378565" cy="259045"/>
    <xdr:sp macro="" textlink="">
      <xdr:nvSpPr>
        <xdr:cNvPr id="765" name="テキスト ボックス 764"/>
        <xdr:cNvSpPr txBox="1"/>
      </xdr:nvSpPr>
      <xdr:spPr>
        <a:xfrm>
          <a:off x="18467017" y="6809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75968</xdr:rowOff>
    </xdr:from>
    <xdr:to>
      <xdr:col>116</xdr:col>
      <xdr:colOff>114300</xdr:colOff>
      <xdr:row>35</xdr:row>
      <xdr:rowOff>6118</xdr:rowOff>
    </xdr:to>
    <xdr:sp macro="" textlink="">
      <xdr:nvSpPr>
        <xdr:cNvPr id="771" name="楕円 770"/>
        <xdr:cNvSpPr/>
      </xdr:nvSpPr>
      <xdr:spPr>
        <a:xfrm>
          <a:off x="22110700" y="590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28995</xdr:rowOff>
    </xdr:from>
    <xdr:ext cx="534377" cy="259045"/>
    <xdr:sp macro="" textlink="">
      <xdr:nvSpPr>
        <xdr:cNvPr id="772" name="諸支出金該当値テキスト"/>
        <xdr:cNvSpPr txBox="1"/>
      </xdr:nvSpPr>
      <xdr:spPr>
        <a:xfrm>
          <a:off x="22212300" y="585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21757</xdr:rowOff>
    </xdr:from>
    <xdr:to>
      <xdr:col>112</xdr:col>
      <xdr:colOff>38100</xdr:colOff>
      <xdr:row>33</xdr:row>
      <xdr:rowOff>123357</xdr:rowOff>
    </xdr:to>
    <xdr:sp macro="" textlink="">
      <xdr:nvSpPr>
        <xdr:cNvPr id="773" name="楕円 772"/>
        <xdr:cNvSpPr/>
      </xdr:nvSpPr>
      <xdr:spPr>
        <a:xfrm>
          <a:off x="21272500" y="56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139884</xdr:rowOff>
    </xdr:from>
    <xdr:ext cx="534377" cy="259045"/>
    <xdr:sp macro="" textlink="">
      <xdr:nvSpPr>
        <xdr:cNvPr id="774" name="テキスト ボックス 773"/>
        <xdr:cNvSpPr txBox="1"/>
      </xdr:nvSpPr>
      <xdr:spPr>
        <a:xfrm>
          <a:off x="21056111" y="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163816</xdr:rowOff>
    </xdr:from>
    <xdr:to>
      <xdr:col>107</xdr:col>
      <xdr:colOff>101600</xdr:colOff>
      <xdr:row>33</xdr:row>
      <xdr:rowOff>93966</xdr:rowOff>
    </xdr:to>
    <xdr:sp macro="" textlink="">
      <xdr:nvSpPr>
        <xdr:cNvPr id="775" name="楕円 774"/>
        <xdr:cNvSpPr/>
      </xdr:nvSpPr>
      <xdr:spPr>
        <a:xfrm>
          <a:off x="20383500" y="56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110493</xdr:rowOff>
    </xdr:from>
    <xdr:ext cx="534377" cy="259045"/>
    <xdr:sp macro="" textlink="">
      <xdr:nvSpPr>
        <xdr:cNvPr id="776" name="テキスト ボックス 775"/>
        <xdr:cNvSpPr txBox="1"/>
      </xdr:nvSpPr>
      <xdr:spPr>
        <a:xfrm>
          <a:off x="20167111" y="54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163130</xdr:rowOff>
    </xdr:from>
    <xdr:to>
      <xdr:col>102</xdr:col>
      <xdr:colOff>165100</xdr:colOff>
      <xdr:row>31</xdr:row>
      <xdr:rowOff>93280</xdr:rowOff>
    </xdr:to>
    <xdr:sp macro="" textlink="">
      <xdr:nvSpPr>
        <xdr:cNvPr id="777" name="楕円 776"/>
        <xdr:cNvSpPr/>
      </xdr:nvSpPr>
      <xdr:spPr>
        <a:xfrm>
          <a:off x="19494500" y="53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109807</xdr:rowOff>
    </xdr:from>
    <xdr:ext cx="534377" cy="259045"/>
    <xdr:sp macro="" textlink="">
      <xdr:nvSpPr>
        <xdr:cNvPr id="778" name="テキスト ボックス 777"/>
        <xdr:cNvSpPr txBox="1"/>
      </xdr:nvSpPr>
      <xdr:spPr>
        <a:xfrm>
          <a:off x="19278111" y="5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108168</xdr:rowOff>
    </xdr:from>
    <xdr:to>
      <xdr:col>98</xdr:col>
      <xdr:colOff>38100</xdr:colOff>
      <xdr:row>37</xdr:row>
      <xdr:rowOff>38318</xdr:rowOff>
    </xdr:to>
    <xdr:sp macro="" textlink="">
      <xdr:nvSpPr>
        <xdr:cNvPr id="779" name="楕円 778"/>
        <xdr:cNvSpPr/>
      </xdr:nvSpPr>
      <xdr:spPr>
        <a:xfrm>
          <a:off x="18605500" y="628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54845</xdr:rowOff>
    </xdr:from>
    <xdr:ext cx="534377" cy="259045"/>
    <xdr:sp macro="" textlink="">
      <xdr:nvSpPr>
        <xdr:cNvPr id="780" name="テキスト ボックス 779"/>
        <xdr:cNvSpPr txBox="1"/>
      </xdr:nvSpPr>
      <xdr:spPr>
        <a:xfrm>
          <a:off x="18389111" y="605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フローチャート: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11" name="フローチャート: 判断 810"/>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12" name="テキスト ボックス 811"/>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4" name="フローチャート: 判断 813"/>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7" name="フローチャート: 判断 816"/>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フローチャート: 判断 818"/>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0" name="テキスト ボックス 81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6" name="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8" name="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9" name="テキスト ボックス 82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0" name="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31" name="テキスト ボックス 830"/>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2" name="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33" name="テキスト ボックス 832"/>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4" name="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5" name="テキスト ボックス 834"/>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１人あたりのコストが類似団体と比較して高いのは主に、総務費・衛生費である。総務費については平成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している。主な要因として、村有施設整備基金への積立金（１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である。衛生費については、清掃センター建替事業（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支出額：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４０２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５４０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千円）の実施によるものである。今後も引き続き、歳出削減策により、財政の健全化を図っていく。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ポイント改善している。要因としては、平成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年度に今後の村有施設の整備に充てるため、積み立てた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，０００千円の財源に、財政調整基金を充当したことによる、財政調整基金残高の減である（取崩額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，０００千円）。今後も引き続き、物品調達の見直し等の事務経費節減や職員給与費の削減、退職者の補充を最小限に抑える等の歳出削減策により、財政の健全化を図る。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一般会計以外は前年度と比べて大きな増減はなく、実質収支も黒字である。一般会計の黒字額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アイランド推進基金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の積立を行なったため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ためである。今後も引き続き、歳出削減策を行い、実質単年度収支の動きを注視していく。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2808320</v>
      </c>
      <c r="BO4" s="462"/>
      <c r="BP4" s="462"/>
      <c r="BQ4" s="462"/>
      <c r="BR4" s="462"/>
      <c r="BS4" s="462"/>
      <c r="BT4" s="462"/>
      <c r="BU4" s="463"/>
      <c r="BV4" s="461">
        <v>2745018</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18</v>
      </c>
      <c r="CU4" s="646"/>
      <c r="CV4" s="646"/>
      <c r="CW4" s="646"/>
      <c r="CX4" s="646"/>
      <c r="CY4" s="646"/>
      <c r="CZ4" s="646"/>
      <c r="DA4" s="647"/>
      <c r="DB4" s="645">
        <v>15.4</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2568391</v>
      </c>
      <c r="BO5" s="467"/>
      <c r="BP5" s="467"/>
      <c r="BQ5" s="467"/>
      <c r="BR5" s="467"/>
      <c r="BS5" s="467"/>
      <c r="BT5" s="467"/>
      <c r="BU5" s="468"/>
      <c r="BV5" s="466">
        <v>2528775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85.7</v>
      </c>
      <c r="CU5" s="437"/>
      <c r="CV5" s="437"/>
      <c r="CW5" s="437"/>
      <c r="CX5" s="437"/>
      <c r="CY5" s="437"/>
      <c r="CZ5" s="437"/>
      <c r="DA5" s="438"/>
      <c r="DB5" s="436">
        <v>83.8</v>
      </c>
      <c r="DC5" s="437"/>
      <c r="DD5" s="437"/>
      <c r="DE5" s="437"/>
      <c r="DF5" s="437"/>
      <c r="DG5" s="437"/>
      <c r="DH5" s="437"/>
      <c r="DI5" s="438"/>
      <c r="DJ5" s="186"/>
      <c r="DK5" s="186"/>
      <c r="DL5" s="186"/>
      <c r="DM5" s="186"/>
      <c r="DN5" s="186"/>
      <c r="DO5" s="186"/>
    </row>
    <row r="6" spans="1:119" ht="18.75" customHeight="1">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239929</v>
      </c>
      <c r="BO6" s="467"/>
      <c r="BP6" s="467"/>
      <c r="BQ6" s="467"/>
      <c r="BR6" s="467"/>
      <c r="BS6" s="467"/>
      <c r="BT6" s="467"/>
      <c r="BU6" s="468"/>
      <c r="BV6" s="466">
        <v>216243</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87.9</v>
      </c>
      <c r="CU6" s="620"/>
      <c r="CV6" s="620"/>
      <c r="CW6" s="620"/>
      <c r="CX6" s="620"/>
      <c r="CY6" s="620"/>
      <c r="CZ6" s="620"/>
      <c r="DA6" s="621"/>
      <c r="DB6" s="619">
        <v>86.8</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5382</v>
      </c>
      <c r="BO7" s="467"/>
      <c r="BP7" s="467"/>
      <c r="BQ7" s="467"/>
      <c r="BR7" s="467"/>
      <c r="BS7" s="467"/>
      <c r="BT7" s="467"/>
      <c r="BU7" s="468"/>
      <c r="BV7" s="466">
        <v>8791</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1301959</v>
      </c>
      <c r="CU7" s="467"/>
      <c r="CV7" s="467"/>
      <c r="CW7" s="467"/>
      <c r="CX7" s="467"/>
      <c r="CY7" s="467"/>
      <c r="CZ7" s="467"/>
      <c r="DA7" s="468"/>
      <c r="DB7" s="466">
        <v>1347076</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234547</v>
      </c>
      <c r="BO8" s="467"/>
      <c r="BP8" s="467"/>
      <c r="BQ8" s="467"/>
      <c r="BR8" s="467"/>
      <c r="BS8" s="467"/>
      <c r="BT8" s="467"/>
      <c r="BU8" s="468"/>
      <c r="BV8" s="466">
        <v>207452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0.11</v>
      </c>
      <c r="CU8" s="580"/>
      <c r="CV8" s="580"/>
      <c r="CW8" s="580"/>
      <c r="CX8" s="580"/>
      <c r="CY8" s="580"/>
      <c r="CZ8" s="580"/>
      <c r="DA8" s="581"/>
      <c r="DB8" s="579">
        <v>0.1</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1991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108</v>
      </c>
      <c r="AV9" s="524"/>
      <c r="AW9" s="524"/>
      <c r="AX9" s="524"/>
      <c r="AY9" s="446" t="s">
        <v>115</v>
      </c>
      <c r="AZ9" s="447"/>
      <c r="BA9" s="447"/>
      <c r="BB9" s="447"/>
      <c r="BC9" s="447"/>
      <c r="BD9" s="447"/>
      <c r="BE9" s="447"/>
      <c r="BF9" s="447"/>
      <c r="BG9" s="447"/>
      <c r="BH9" s="447"/>
      <c r="BI9" s="447"/>
      <c r="BJ9" s="447"/>
      <c r="BK9" s="447"/>
      <c r="BL9" s="447"/>
      <c r="BM9" s="448"/>
      <c r="BN9" s="466">
        <v>27095</v>
      </c>
      <c r="BO9" s="467"/>
      <c r="BP9" s="467"/>
      <c r="BQ9" s="467"/>
      <c r="BR9" s="467"/>
      <c r="BS9" s="467"/>
      <c r="BT9" s="467"/>
      <c r="BU9" s="468"/>
      <c r="BV9" s="466">
        <v>-77664</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11.8</v>
      </c>
      <c r="CU9" s="437"/>
      <c r="CV9" s="437"/>
      <c r="CW9" s="437"/>
      <c r="CX9" s="437"/>
      <c r="CY9" s="437"/>
      <c r="CZ9" s="437"/>
      <c r="DA9" s="438"/>
      <c r="DB9" s="436">
        <v>11.3</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117</v>
      </c>
      <c r="M10" s="440"/>
      <c r="N10" s="440"/>
      <c r="O10" s="440"/>
      <c r="P10" s="440"/>
      <c r="Q10" s="441"/>
      <c r="R10" s="442">
        <v>2189</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106284</v>
      </c>
      <c r="BO10" s="467"/>
      <c r="BP10" s="467"/>
      <c r="BQ10" s="467"/>
      <c r="BR10" s="467"/>
      <c r="BS10" s="467"/>
      <c r="BT10" s="467"/>
      <c r="BU10" s="468"/>
      <c r="BV10" s="466">
        <v>185605</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1991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106284</v>
      </c>
      <c r="BO12" s="467"/>
      <c r="BP12" s="467"/>
      <c r="BQ12" s="467"/>
      <c r="BR12" s="467"/>
      <c r="BS12" s="467"/>
      <c r="BT12" s="467"/>
      <c r="BU12" s="468"/>
      <c r="BV12" s="466">
        <v>185605</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138</v>
      </c>
      <c r="N13" s="567"/>
      <c r="O13" s="567"/>
      <c r="P13" s="567"/>
      <c r="Q13" s="568"/>
      <c r="R13" s="569">
        <v>1989</v>
      </c>
      <c r="S13" s="570"/>
      <c r="T13" s="570"/>
      <c r="U13" s="570"/>
      <c r="V13" s="571"/>
      <c r="W13" s="557" t="s">
        <v>139</v>
      </c>
      <c r="X13" s="479"/>
      <c r="Y13" s="479"/>
      <c r="Z13" s="479"/>
      <c r="AA13" s="479"/>
      <c r="AB13" s="480"/>
      <c r="AC13" s="442">
        <v>218</v>
      </c>
      <c r="AD13" s="443"/>
      <c r="AE13" s="443"/>
      <c r="AF13" s="443"/>
      <c r="AG13" s="444"/>
      <c r="AH13" s="442">
        <v>272</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27095</v>
      </c>
      <c r="BO13" s="467"/>
      <c r="BP13" s="467"/>
      <c r="BQ13" s="467"/>
      <c r="BR13" s="467"/>
      <c r="BS13" s="467"/>
      <c r="BT13" s="467"/>
      <c r="BU13" s="468"/>
      <c r="BV13" s="466">
        <v>-77664</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5.2</v>
      </c>
      <c r="CU13" s="437"/>
      <c r="CV13" s="437"/>
      <c r="CW13" s="437"/>
      <c r="CX13" s="437"/>
      <c r="CY13" s="437"/>
      <c r="CZ13" s="437"/>
      <c r="DA13" s="438"/>
      <c r="DB13" s="436">
        <v>4.7</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144</v>
      </c>
      <c r="M14" s="603"/>
      <c r="N14" s="603"/>
      <c r="O14" s="603"/>
      <c r="P14" s="603"/>
      <c r="Q14" s="604"/>
      <c r="R14" s="569">
        <v>2034</v>
      </c>
      <c r="S14" s="570"/>
      <c r="T14" s="570"/>
      <c r="U14" s="570"/>
      <c r="V14" s="571"/>
      <c r="W14" s="572"/>
      <c r="X14" s="482"/>
      <c r="Y14" s="482"/>
      <c r="Z14" s="482"/>
      <c r="AA14" s="482"/>
      <c r="AB14" s="483"/>
      <c r="AC14" s="562">
        <v>24.7</v>
      </c>
      <c r="AD14" s="563"/>
      <c r="AE14" s="563"/>
      <c r="AF14" s="563"/>
      <c r="AG14" s="564"/>
      <c r="AH14" s="562">
        <v>27.9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138</v>
      </c>
      <c r="N15" s="567"/>
      <c r="O15" s="567"/>
      <c r="P15" s="567"/>
      <c r="Q15" s="568"/>
      <c r="R15" s="569">
        <v>2034</v>
      </c>
      <c r="S15" s="570"/>
      <c r="T15" s="570"/>
      <c r="U15" s="570"/>
      <c r="V15" s="571"/>
      <c r="W15" s="557" t="s">
        <v>146</v>
      </c>
      <c r="X15" s="479"/>
      <c r="Y15" s="479"/>
      <c r="Z15" s="479"/>
      <c r="AA15" s="479"/>
      <c r="AB15" s="480"/>
      <c r="AC15" s="442">
        <v>121</v>
      </c>
      <c r="AD15" s="443"/>
      <c r="AE15" s="443"/>
      <c r="AF15" s="443"/>
      <c r="AG15" s="444"/>
      <c r="AH15" s="442">
        <v>151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135468</v>
      </c>
      <c r="BO15" s="462"/>
      <c r="BP15" s="462"/>
      <c r="BQ15" s="462"/>
      <c r="BR15" s="462"/>
      <c r="BS15" s="462"/>
      <c r="BT15" s="462"/>
      <c r="BU15" s="463"/>
      <c r="BV15" s="461">
        <v>133312</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13.7</v>
      </c>
      <c r="AD16" s="563"/>
      <c r="AE16" s="563"/>
      <c r="AF16" s="563"/>
      <c r="AG16" s="564"/>
      <c r="AH16" s="562">
        <v>15.5</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1235018</v>
      </c>
      <c r="BO16" s="467"/>
      <c r="BP16" s="467"/>
      <c r="BQ16" s="467"/>
      <c r="BR16" s="467"/>
      <c r="BS16" s="467"/>
      <c r="BT16" s="467"/>
      <c r="BU16" s="468"/>
      <c r="BV16" s="466">
        <v>1267249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543</v>
      </c>
      <c r="AD17" s="443"/>
      <c r="AE17" s="443"/>
      <c r="AF17" s="443"/>
      <c r="AG17" s="444"/>
      <c r="AH17" s="442">
        <v>552</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170516</v>
      </c>
      <c r="BO17" s="467"/>
      <c r="BP17" s="467"/>
      <c r="BQ17" s="467"/>
      <c r="BR17" s="467"/>
      <c r="BS17" s="467"/>
      <c r="BT17" s="467"/>
      <c r="BU17" s="468"/>
      <c r="BV17" s="466">
        <v>165738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6.99</v>
      </c>
      <c r="M18" s="531"/>
      <c r="N18" s="531"/>
      <c r="O18" s="531"/>
      <c r="P18" s="531"/>
      <c r="Q18" s="531"/>
      <c r="R18" s="532"/>
      <c r="S18" s="532"/>
      <c r="T18" s="532"/>
      <c r="U18" s="532"/>
      <c r="V18" s="533"/>
      <c r="W18" s="547"/>
      <c r="X18" s="548"/>
      <c r="Y18" s="548"/>
      <c r="Z18" s="548"/>
      <c r="AA18" s="548"/>
      <c r="AB18" s="558"/>
      <c r="AC18" s="430">
        <v>61.6</v>
      </c>
      <c r="AD18" s="431"/>
      <c r="AE18" s="431"/>
      <c r="AF18" s="431"/>
      <c r="AG18" s="534"/>
      <c r="AH18" s="430">
        <v>56.6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1149742</v>
      </c>
      <c r="BO18" s="467"/>
      <c r="BP18" s="467"/>
      <c r="BQ18" s="467"/>
      <c r="BR18" s="467"/>
      <c r="BS18" s="467"/>
      <c r="BT18" s="467"/>
      <c r="BU18" s="468"/>
      <c r="BV18" s="466">
        <v>1150140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285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1931106</v>
      </c>
      <c r="BO19" s="467"/>
      <c r="BP19" s="467"/>
      <c r="BQ19" s="467"/>
      <c r="BR19" s="467"/>
      <c r="BS19" s="467"/>
      <c r="BT19" s="467"/>
      <c r="BU19" s="468"/>
      <c r="BV19" s="466">
        <v>2089258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879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2147799</v>
      </c>
      <c r="BO23" s="467"/>
      <c r="BP23" s="467"/>
      <c r="BQ23" s="467"/>
      <c r="BR23" s="467"/>
      <c r="BS23" s="467"/>
      <c r="BT23" s="467"/>
      <c r="BU23" s="468"/>
      <c r="BV23" s="466">
        <v>1862459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6021</v>
      </c>
      <c r="R24" s="443"/>
      <c r="S24" s="443"/>
      <c r="T24" s="443"/>
      <c r="U24" s="443"/>
      <c r="V24" s="444"/>
      <c r="W24" s="508"/>
      <c r="X24" s="499"/>
      <c r="Y24" s="500"/>
      <c r="Z24" s="439" t="s">
        <v>170</v>
      </c>
      <c r="AA24" s="440"/>
      <c r="AB24" s="440"/>
      <c r="AC24" s="440"/>
      <c r="AD24" s="440"/>
      <c r="AE24" s="440"/>
      <c r="AF24" s="440"/>
      <c r="AG24" s="441"/>
      <c r="AH24" s="442">
        <v>56</v>
      </c>
      <c r="AI24" s="443"/>
      <c r="AJ24" s="443"/>
      <c r="AK24" s="443"/>
      <c r="AL24" s="444"/>
      <c r="AM24" s="442">
        <v>139384</v>
      </c>
      <c r="AN24" s="443"/>
      <c r="AO24" s="443"/>
      <c r="AP24" s="443"/>
      <c r="AQ24" s="443"/>
      <c r="AR24" s="444"/>
      <c r="AS24" s="442">
        <v>2489</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2134562</v>
      </c>
      <c r="BO24" s="467"/>
      <c r="BP24" s="467"/>
      <c r="BQ24" s="467"/>
      <c r="BR24" s="467"/>
      <c r="BS24" s="467"/>
      <c r="BT24" s="467"/>
      <c r="BU24" s="468"/>
      <c r="BV24" s="466">
        <v>1844810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1</v>
      </c>
      <c r="M25" s="443"/>
      <c r="N25" s="443"/>
      <c r="O25" s="443"/>
      <c r="P25" s="444"/>
      <c r="Q25" s="442">
        <v>4815</v>
      </c>
      <c r="R25" s="443"/>
      <c r="S25" s="443"/>
      <c r="T25" s="443"/>
      <c r="U25" s="443"/>
      <c r="V25" s="444"/>
      <c r="W25" s="508"/>
      <c r="X25" s="499"/>
      <c r="Y25" s="500"/>
      <c r="Z25" s="439" t="s">
        <v>173</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474</v>
      </c>
      <c r="BO25" s="462"/>
      <c r="BP25" s="462"/>
      <c r="BQ25" s="462"/>
      <c r="BR25" s="462"/>
      <c r="BS25" s="462"/>
      <c r="BT25" s="462"/>
      <c r="BU25" s="463"/>
      <c r="BV25" s="461">
        <v>568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175</v>
      </c>
      <c r="F26" s="440"/>
      <c r="G26" s="440"/>
      <c r="H26" s="440"/>
      <c r="I26" s="440"/>
      <c r="J26" s="440"/>
      <c r="K26" s="441"/>
      <c r="L26" s="442">
        <v>1</v>
      </c>
      <c r="M26" s="443"/>
      <c r="N26" s="443"/>
      <c r="O26" s="443"/>
      <c r="P26" s="444"/>
      <c r="Q26" s="442">
        <v>4370</v>
      </c>
      <c r="R26" s="443"/>
      <c r="S26" s="443"/>
      <c r="T26" s="443"/>
      <c r="U26" s="443"/>
      <c r="V26" s="444"/>
      <c r="W26" s="508"/>
      <c r="X26" s="499"/>
      <c r="Y26" s="500"/>
      <c r="Z26" s="439" t="s">
        <v>176</v>
      </c>
      <c r="AA26" s="521"/>
      <c r="AB26" s="521"/>
      <c r="AC26" s="521"/>
      <c r="AD26" s="521"/>
      <c r="AE26" s="521"/>
      <c r="AF26" s="521"/>
      <c r="AG26" s="522"/>
      <c r="AH26" s="442">
        <v>6</v>
      </c>
      <c r="AI26" s="443"/>
      <c r="AJ26" s="443"/>
      <c r="AK26" s="443"/>
      <c r="AL26" s="444"/>
      <c r="AM26" s="442">
        <v>12252</v>
      </c>
      <c r="AN26" s="443"/>
      <c r="AO26" s="443"/>
      <c r="AP26" s="443"/>
      <c r="AQ26" s="443"/>
      <c r="AR26" s="444"/>
      <c r="AS26" s="442">
        <v>2042</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178</v>
      </c>
      <c r="F27" s="440"/>
      <c r="G27" s="440"/>
      <c r="H27" s="440"/>
      <c r="I27" s="440"/>
      <c r="J27" s="440"/>
      <c r="K27" s="441"/>
      <c r="L27" s="442">
        <v>1</v>
      </c>
      <c r="M27" s="443"/>
      <c r="N27" s="443"/>
      <c r="O27" s="443"/>
      <c r="P27" s="444"/>
      <c r="Q27" s="442">
        <v>2277</v>
      </c>
      <c r="R27" s="443"/>
      <c r="S27" s="443"/>
      <c r="T27" s="443"/>
      <c r="U27" s="443"/>
      <c r="V27" s="444"/>
      <c r="W27" s="508"/>
      <c r="X27" s="499"/>
      <c r="Y27" s="500"/>
      <c r="Z27" s="439" t="s">
        <v>179</v>
      </c>
      <c r="AA27" s="440"/>
      <c r="AB27" s="440"/>
      <c r="AC27" s="440"/>
      <c r="AD27" s="440"/>
      <c r="AE27" s="440"/>
      <c r="AF27" s="440"/>
      <c r="AG27" s="441"/>
      <c r="AH27" s="442">
        <v>4</v>
      </c>
      <c r="AI27" s="443"/>
      <c r="AJ27" s="443"/>
      <c r="AK27" s="443"/>
      <c r="AL27" s="444"/>
      <c r="AM27" s="442">
        <v>10300</v>
      </c>
      <c r="AN27" s="443"/>
      <c r="AO27" s="443"/>
      <c r="AP27" s="443"/>
      <c r="AQ27" s="443"/>
      <c r="AR27" s="444"/>
      <c r="AS27" s="442">
        <v>2575</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45000</v>
      </c>
      <c r="BO27" s="470"/>
      <c r="BP27" s="470"/>
      <c r="BQ27" s="470"/>
      <c r="BR27" s="470"/>
      <c r="BS27" s="470"/>
      <c r="BT27" s="470"/>
      <c r="BU27" s="471"/>
      <c r="BV27" s="469">
        <v>45000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181</v>
      </c>
      <c r="F28" s="440"/>
      <c r="G28" s="440"/>
      <c r="H28" s="440"/>
      <c r="I28" s="440"/>
      <c r="J28" s="440"/>
      <c r="K28" s="441"/>
      <c r="L28" s="442">
        <v>1</v>
      </c>
      <c r="M28" s="443"/>
      <c r="N28" s="443"/>
      <c r="O28" s="443"/>
      <c r="P28" s="444"/>
      <c r="Q28" s="442">
        <v>1971</v>
      </c>
      <c r="R28" s="443"/>
      <c r="S28" s="443"/>
      <c r="T28" s="443"/>
      <c r="U28" s="443"/>
      <c r="V28" s="444"/>
      <c r="W28" s="508"/>
      <c r="X28" s="499"/>
      <c r="Y28" s="500"/>
      <c r="Z28" s="439" t="s">
        <v>182</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310747</v>
      </c>
      <c r="BO28" s="462"/>
      <c r="BP28" s="462"/>
      <c r="BQ28" s="462"/>
      <c r="BR28" s="462"/>
      <c r="BS28" s="462"/>
      <c r="BT28" s="462"/>
      <c r="BU28" s="463"/>
      <c r="BV28" s="461">
        <v>310747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184</v>
      </c>
      <c r="F29" s="440"/>
      <c r="G29" s="440"/>
      <c r="H29" s="440"/>
      <c r="I29" s="440"/>
      <c r="J29" s="440"/>
      <c r="K29" s="441"/>
      <c r="L29" s="442">
        <v>6</v>
      </c>
      <c r="M29" s="443"/>
      <c r="N29" s="443"/>
      <c r="O29" s="443"/>
      <c r="P29" s="444"/>
      <c r="Q29" s="442">
        <v>1863</v>
      </c>
      <c r="R29" s="443"/>
      <c r="S29" s="443"/>
      <c r="T29" s="443"/>
      <c r="U29" s="443"/>
      <c r="V29" s="444"/>
      <c r="W29" s="509"/>
      <c r="X29" s="510"/>
      <c r="Y29" s="511"/>
      <c r="Z29" s="439" t="s">
        <v>185</v>
      </c>
      <c r="AA29" s="440"/>
      <c r="AB29" s="440"/>
      <c r="AC29" s="440"/>
      <c r="AD29" s="440"/>
      <c r="AE29" s="440"/>
      <c r="AF29" s="440"/>
      <c r="AG29" s="441"/>
      <c r="AH29" s="442">
        <v>60</v>
      </c>
      <c r="AI29" s="443"/>
      <c r="AJ29" s="443"/>
      <c r="AK29" s="443"/>
      <c r="AL29" s="444"/>
      <c r="AM29" s="442">
        <v>149684</v>
      </c>
      <c r="AN29" s="443"/>
      <c r="AO29" s="443"/>
      <c r="AP29" s="443"/>
      <c r="AQ29" s="443"/>
      <c r="AR29" s="444"/>
      <c r="AS29" s="442">
        <v>2495</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246468</v>
      </c>
      <c r="BO29" s="467"/>
      <c r="BP29" s="467"/>
      <c r="BQ29" s="467"/>
      <c r="BR29" s="467"/>
      <c r="BS29" s="467"/>
      <c r="BT29" s="467"/>
      <c r="BU29" s="468"/>
      <c r="BV29" s="466">
        <v>246245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81.099999999999994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2810580</v>
      </c>
      <c r="BO30" s="470"/>
      <c r="BP30" s="470"/>
      <c r="BQ30" s="470"/>
      <c r="BR30" s="470"/>
      <c r="BS30" s="470"/>
      <c r="BT30" s="470"/>
      <c r="BU30" s="471"/>
      <c r="BV30" s="469">
        <v>2701644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195</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194</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12</v>
      </c>
      <c r="BF34" s="425"/>
      <c r="BG34" s="424" t="str">
        <f>IF('各会計、関係団体の財政状況及び健全化判断比率'!B35="","",'各会計、関係団体の財政状況及び健全化判断比率'!B35)</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16</v>
      </c>
      <c r="BX34" s="425"/>
      <c r="BY34" s="424" t="str">
        <f>IF('各会計、関係団体の財政状況及び健全化判断比率'!B68="","",'各会計、関係団体の財政状況及び健全化判断比率'!B68)</f>
        <v>大分県退職手当組合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姫島車えび養殖</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姫島開発総合センター特別会計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国民健康保険診療所特別会計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13</v>
      </c>
      <c r="BF35" s="425"/>
      <c r="BG35" s="424" t="str">
        <f>IF('各会計、関係団体の財政状況及び健全化判断比率'!B36="","",'各会計、関係団体の財政状況及び健全化判断比率'!B36)</f>
        <v>姫島丸特別会計</v>
      </c>
      <c r="BH35" s="424"/>
      <c r="BI35" s="424"/>
      <c r="BJ35" s="424"/>
      <c r="BK35" s="424"/>
      <c r="BL35" s="424"/>
      <c r="BM35" s="424"/>
      <c r="BN35" s="424"/>
      <c r="BO35" s="424"/>
      <c r="BP35" s="424"/>
      <c r="BQ35" s="424"/>
      <c r="BR35" s="424"/>
      <c r="BS35" s="424"/>
      <c r="BT35" s="424"/>
      <c r="BU35" s="424"/>
      <c r="BV35" s="214"/>
      <c r="BW35" s="425">
        <f t="shared" ref="BW35:BW43" si="2">IF(BY35="","",BW34+1)</f>
        <v>17</v>
      </c>
      <c r="BX35" s="425"/>
      <c r="BY35" s="424" t="str">
        <f>IF('各会計、関係団体の財政状況及び健全化判断比率'!B69="","",'各会計、関係団体の財政状況及び健全化判断比率'!B69)</f>
        <v>大分県消防補償等組合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ケーブルテレビ事業特別会計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駐車場特別会計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14</v>
      </c>
      <c r="BF36" s="425"/>
      <c r="BG36" s="424" t="str">
        <f>IF('各会計、関係団体の財政状況及び健全化判断比率'!B37="","",'各会計、関係団体の財政状況及び健全化判断比率'!B37)</f>
        <v>下水道特別会計</v>
      </c>
      <c r="BH36" s="424"/>
      <c r="BI36" s="424"/>
      <c r="BJ36" s="424"/>
      <c r="BK36" s="424"/>
      <c r="BL36" s="424"/>
      <c r="BM36" s="424"/>
      <c r="BN36" s="424"/>
      <c r="BO36" s="424"/>
      <c r="BP36" s="424"/>
      <c r="BQ36" s="424"/>
      <c r="BR36" s="424"/>
      <c r="BS36" s="424"/>
      <c r="BT36" s="424"/>
      <c r="BU36" s="424"/>
      <c r="BV36" s="214"/>
      <c r="BW36" s="425">
        <f t="shared" si="2"/>
        <v>18</v>
      </c>
      <c r="BX36" s="425"/>
      <c r="BY36" s="424" t="str">
        <f>IF('各会計、関係団体の財政状況及び健全化判断比率'!B70="","",'各会計、関係団体の財政状況及び健全化判断比率'!B70)</f>
        <v>大分県交通災害共済組合（交通災害共済事業会計）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f>IF(E37="","",C36+1)</f>
        <v>4</v>
      </c>
      <c r="D37" s="425"/>
      <c r="E37" s="424" t="str">
        <f>IF('各会計、関係団体の財政状況及び健全化判断比率'!B10="","",'各会計、関係団体の財政状況及び健全化判断比率'!B10)</f>
        <v>高齢者生活福祉センター特別会計（普通会計）</v>
      </c>
      <c r="F37" s="424"/>
      <c r="G37" s="424"/>
      <c r="H37" s="424"/>
      <c r="I37" s="424"/>
      <c r="J37" s="424"/>
      <c r="K37" s="424"/>
      <c r="L37" s="424"/>
      <c r="M37" s="424"/>
      <c r="N37" s="424"/>
      <c r="O37" s="424"/>
      <c r="P37" s="424"/>
      <c r="Q37" s="424"/>
      <c r="R37" s="424"/>
      <c r="S37" s="424"/>
      <c r="T37" s="214"/>
      <c r="U37" s="425">
        <f t="shared" si="4"/>
        <v>8</v>
      </c>
      <c r="V37" s="425"/>
      <c r="W37" s="424" t="str">
        <f>IF('各会計、関係団体の財政状況及び健全化判断比率'!B31="","",'各会計、関係団体の財政状況及び健全化判断比率'!B31)</f>
        <v>介護保険特別会計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15</v>
      </c>
      <c r="BF37" s="425"/>
      <c r="BG37" s="424" t="str">
        <f>IF('各会計、関係団体の財政状況及び健全化判断比率'!B38="","",'各会計、関係団体の財政状況及び健全化判断比率'!B38)</f>
        <v>漁業集落排水事業特別会計</v>
      </c>
      <c r="BH37" s="424"/>
      <c r="BI37" s="424"/>
      <c r="BJ37" s="424"/>
      <c r="BK37" s="424"/>
      <c r="BL37" s="424"/>
      <c r="BM37" s="424"/>
      <c r="BN37" s="424"/>
      <c r="BO37" s="424"/>
      <c r="BP37" s="424"/>
      <c r="BQ37" s="424"/>
      <c r="BR37" s="424"/>
      <c r="BS37" s="424"/>
      <c r="BT37" s="424"/>
      <c r="BU37" s="424"/>
      <c r="BV37" s="214"/>
      <c r="BW37" s="425">
        <f t="shared" si="2"/>
        <v>19</v>
      </c>
      <c r="BX37" s="425"/>
      <c r="BY37" s="424" t="str">
        <f>IF('各会計、関係団体の財政状況及び健全化判断比率'!B71="","",'各会計、関係団体の財政状況及び健全化判断比率'!B71)</f>
        <v>大分県市町村会館管理組合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9</v>
      </c>
      <c r="V38" s="425"/>
      <c r="W38" s="424" t="str">
        <f>IF('各会計、関係団体の財政状況及び健全化判断比率'!B32="","",'各会計、関係団体の財政状況及び健全化判断比率'!B32)</f>
        <v>高齢者生活福祉センター特別会計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20</v>
      </c>
      <c r="BX38" s="425"/>
      <c r="BY38" s="424" t="str">
        <f>IF('各会計、関係団体の財政状況及び健全化判断比率'!B72="","",'各会計、関係団体の財政状況及び健全化判断比率'!B72)</f>
        <v>大分県後期高齢者医療広域連合（普通会計）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f t="shared" si="4"/>
        <v>10</v>
      </c>
      <c r="V39" s="425"/>
      <c r="W39" s="424" t="str">
        <f>IF('各会計、関係団体の財政状況及び健全化判断比率'!B33="","",'各会計、関係団体の財政状況及び健全化判断比率'!B33)</f>
        <v>地域包括支援センター特別会計</v>
      </c>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21</v>
      </c>
      <c r="BX39" s="425"/>
      <c r="BY39" s="424" t="str">
        <f>IF('各会計、関係団体の財政状況及び健全化判断比率'!B73="","",'各会計、関係団体の財政状況及び健全化判断比率'!B73)</f>
        <v>大分県後期高齢者医療広域連合（後期高齢者医療事業会計）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f t="shared" si="4"/>
        <v>11</v>
      </c>
      <c r="V40" s="425"/>
      <c r="W40" s="424" t="str">
        <f>IF('各会計、関係団体の財政状況及び健全化判断比率'!B34="","",'各会計、関係団体の財政状況及び健全化判断比率'!B34)</f>
        <v>後期高齢者医療特別会計</v>
      </c>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7rlW+Ud5oH6OkgxTJ9X1LT2YQyXs5cjV8RtWjm6dWThh0L/lHRtOH22lSjhN4nD+AwYp3JsCg0AircSpXA0XAQ==" saltValue="bX+4jNilwrfSjQC9Ch9J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48" t="s">
        <v>578</v>
      </c>
      <c r="D34" s="1248"/>
      <c r="E34" s="1249"/>
      <c r="F34" s="32">
        <v>10.35</v>
      </c>
      <c r="G34" s="33">
        <v>10.73</v>
      </c>
      <c r="H34" s="33">
        <v>20.6</v>
      </c>
      <c r="I34" s="33">
        <v>15.39</v>
      </c>
      <c r="J34" s="34">
        <v>18</v>
      </c>
      <c r="K34" s="22"/>
      <c r="L34" s="22"/>
      <c r="M34" s="22"/>
      <c r="N34" s="22"/>
      <c r="O34" s="22"/>
      <c r="P34" s="22"/>
    </row>
    <row r="35" spans="1:16" ht="39" customHeight="1">
      <c r="A35" s="22"/>
      <c r="B35" s="35"/>
      <c r="C35" s="1242" t="s">
        <v>579</v>
      </c>
      <c r="D35" s="1243"/>
      <c r="E35" s="1244"/>
      <c r="F35" s="36">
        <v>0.9</v>
      </c>
      <c r="G35" s="37">
        <v>1.37</v>
      </c>
      <c r="H35" s="37">
        <v>1.55</v>
      </c>
      <c r="I35" s="37">
        <v>2.2400000000000002</v>
      </c>
      <c r="J35" s="38">
        <v>2.72</v>
      </c>
      <c r="K35" s="22"/>
      <c r="L35" s="22"/>
      <c r="M35" s="22"/>
      <c r="N35" s="22"/>
      <c r="O35" s="22"/>
      <c r="P35" s="22"/>
    </row>
    <row r="36" spans="1:16" ht="39" customHeight="1">
      <c r="A36" s="22"/>
      <c r="B36" s="35"/>
      <c r="C36" s="1242" t="s">
        <v>580</v>
      </c>
      <c r="D36" s="1243"/>
      <c r="E36" s="1244"/>
      <c r="F36" s="36">
        <v>0.01</v>
      </c>
      <c r="G36" s="37">
        <v>0.01</v>
      </c>
      <c r="H36" s="37">
        <v>0.19</v>
      </c>
      <c r="I36" s="37">
        <v>1</v>
      </c>
      <c r="J36" s="38">
        <v>0.12</v>
      </c>
      <c r="K36" s="22"/>
      <c r="L36" s="22"/>
      <c r="M36" s="22"/>
      <c r="N36" s="22"/>
      <c r="O36" s="22"/>
      <c r="P36" s="22"/>
    </row>
    <row r="37" spans="1:16" ht="39" customHeight="1">
      <c r="A37" s="22"/>
      <c r="B37" s="35"/>
      <c r="C37" s="1242" t="s">
        <v>581</v>
      </c>
      <c r="D37" s="1243"/>
      <c r="E37" s="1244"/>
      <c r="F37" s="36">
        <v>0.01</v>
      </c>
      <c r="G37" s="37">
        <v>0.01</v>
      </c>
      <c r="H37" s="37">
        <v>0.01</v>
      </c>
      <c r="I37" s="37">
        <v>0.02</v>
      </c>
      <c r="J37" s="38">
        <v>0.11</v>
      </c>
      <c r="K37" s="22"/>
      <c r="L37" s="22"/>
      <c r="M37" s="22"/>
      <c r="N37" s="22"/>
      <c r="O37" s="22"/>
      <c r="P37" s="22"/>
    </row>
    <row r="38" spans="1:16" ht="39" customHeight="1">
      <c r="A38" s="22"/>
      <c r="B38" s="35"/>
      <c r="C38" s="1242" t="s">
        <v>582</v>
      </c>
      <c r="D38" s="1243"/>
      <c r="E38" s="1244"/>
      <c r="F38" s="36">
        <v>0.01</v>
      </c>
      <c r="G38" s="37">
        <v>0.05</v>
      </c>
      <c r="H38" s="37">
        <v>0.06</v>
      </c>
      <c r="I38" s="37">
        <v>7.0000000000000007E-2</v>
      </c>
      <c r="J38" s="38">
        <v>0.09</v>
      </c>
      <c r="K38" s="22"/>
      <c r="L38" s="22"/>
      <c r="M38" s="22"/>
      <c r="N38" s="22"/>
      <c r="O38" s="22"/>
      <c r="P38" s="22"/>
    </row>
    <row r="39" spans="1:16" ht="39" customHeight="1">
      <c r="A39" s="22"/>
      <c r="B39" s="35"/>
      <c r="C39" s="1242" t="s">
        <v>583</v>
      </c>
      <c r="D39" s="1243"/>
      <c r="E39" s="1244"/>
      <c r="F39" s="36" t="s">
        <v>584</v>
      </c>
      <c r="G39" s="37">
        <v>0</v>
      </c>
      <c r="H39" s="37">
        <v>0</v>
      </c>
      <c r="I39" s="37">
        <v>0</v>
      </c>
      <c r="J39" s="38">
        <v>7.0000000000000007E-2</v>
      </c>
      <c r="K39" s="22"/>
      <c r="L39" s="22"/>
      <c r="M39" s="22"/>
      <c r="N39" s="22"/>
      <c r="O39" s="22"/>
      <c r="P39" s="22"/>
    </row>
    <row r="40" spans="1:16" ht="39" customHeight="1">
      <c r="A40" s="22"/>
      <c r="B40" s="35"/>
      <c r="C40" s="1242" t="s">
        <v>585</v>
      </c>
      <c r="D40" s="1243"/>
      <c r="E40" s="1244"/>
      <c r="F40" s="36">
        <v>0.04</v>
      </c>
      <c r="G40" s="37">
        <v>0.05</v>
      </c>
      <c r="H40" s="37">
        <v>0.06</v>
      </c>
      <c r="I40" s="37">
        <v>0.03</v>
      </c>
      <c r="J40" s="38">
        <v>0.03</v>
      </c>
      <c r="K40" s="22"/>
      <c r="L40" s="22"/>
      <c r="M40" s="22"/>
      <c r="N40" s="22"/>
      <c r="O40" s="22"/>
      <c r="P40" s="22"/>
    </row>
    <row r="41" spans="1:16" ht="39" customHeight="1">
      <c r="A41" s="22"/>
      <c r="B41" s="35"/>
      <c r="C41" s="1242" t="s">
        <v>586</v>
      </c>
      <c r="D41" s="1243"/>
      <c r="E41" s="1244"/>
      <c r="F41" s="36">
        <v>0</v>
      </c>
      <c r="G41" s="37">
        <v>0</v>
      </c>
      <c r="H41" s="37">
        <v>0</v>
      </c>
      <c r="I41" s="37">
        <v>0</v>
      </c>
      <c r="J41" s="38">
        <v>0</v>
      </c>
      <c r="K41" s="22"/>
      <c r="L41" s="22"/>
      <c r="M41" s="22"/>
      <c r="N41" s="22"/>
      <c r="O41" s="22"/>
      <c r="P41" s="22"/>
    </row>
    <row r="42" spans="1:16" ht="39" customHeight="1">
      <c r="A42" s="22"/>
      <c r="B42" s="39"/>
      <c r="C42" s="1242" t="s">
        <v>587</v>
      </c>
      <c r="D42" s="1243"/>
      <c r="E42" s="1244"/>
      <c r="F42" s="36" t="s">
        <v>528</v>
      </c>
      <c r="G42" s="37" t="s">
        <v>528</v>
      </c>
      <c r="H42" s="37" t="s">
        <v>528</v>
      </c>
      <c r="I42" s="37" t="s">
        <v>528</v>
      </c>
      <c r="J42" s="38" t="s">
        <v>528</v>
      </c>
      <c r="K42" s="22"/>
      <c r="L42" s="22"/>
      <c r="M42" s="22"/>
      <c r="N42" s="22"/>
      <c r="O42" s="22"/>
      <c r="P42" s="22"/>
    </row>
    <row r="43" spans="1:16" ht="39" customHeight="1" thickBot="1">
      <c r="A43" s="22"/>
      <c r="B43" s="40"/>
      <c r="C43" s="1245" t="s">
        <v>588</v>
      </c>
      <c r="D43" s="1246"/>
      <c r="E43" s="1247"/>
      <c r="F43" s="41">
        <v>0.01</v>
      </c>
      <c r="G43" s="42">
        <v>0.01</v>
      </c>
      <c r="H43" s="42">
        <v>0.02</v>
      </c>
      <c r="I43" s="42">
        <v>0.02</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SjmkqrdA2Dhp5fP3+lQS4cTObipAinL9XeTzPlvcsbVbhPoejdDk/VJ0S8Pvp0ZFv0Xz8wc9H1USHZwd2NJKQ==" saltValue="xqpDbpi4olIE2Kyh5sYf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68" t="s">
        <v>10</v>
      </c>
      <c r="C45" s="1269"/>
      <c r="D45" s="58"/>
      <c r="E45" s="1274" t="s">
        <v>11</v>
      </c>
      <c r="F45" s="1274"/>
      <c r="G45" s="1274"/>
      <c r="H45" s="1274"/>
      <c r="I45" s="1274"/>
      <c r="J45" s="1275"/>
      <c r="K45" s="59">
        <v>317</v>
      </c>
      <c r="L45" s="60">
        <v>292</v>
      </c>
      <c r="M45" s="60">
        <v>279</v>
      </c>
      <c r="N45" s="60">
        <v>236</v>
      </c>
      <c r="O45" s="61">
        <v>227</v>
      </c>
      <c r="P45" s="48"/>
      <c r="Q45" s="48"/>
      <c r="R45" s="48"/>
      <c r="S45" s="48"/>
      <c r="T45" s="48"/>
      <c r="U45" s="48"/>
    </row>
    <row r="46" spans="1:21" ht="30.75" customHeight="1">
      <c r="A46" s="48"/>
      <c r="B46" s="1270"/>
      <c r="C46" s="1271"/>
      <c r="D46" s="62"/>
      <c r="E46" s="1252" t="s">
        <v>12</v>
      </c>
      <c r="F46" s="1252"/>
      <c r="G46" s="1252"/>
      <c r="H46" s="1252"/>
      <c r="I46" s="1252"/>
      <c r="J46" s="1253"/>
      <c r="K46" s="63" t="s">
        <v>528</v>
      </c>
      <c r="L46" s="64" t="s">
        <v>528</v>
      </c>
      <c r="M46" s="64" t="s">
        <v>528</v>
      </c>
      <c r="N46" s="64" t="s">
        <v>528</v>
      </c>
      <c r="O46" s="65" t="s">
        <v>528</v>
      </c>
      <c r="P46" s="48"/>
      <c r="Q46" s="48"/>
      <c r="R46" s="48"/>
      <c r="S46" s="48"/>
      <c r="T46" s="48"/>
      <c r="U46" s="48"/>
    </row>
    <row r="47" spans="1:21" ht="30.75" customHeight="1">
      <c r="A47" s="48"/>
      <c r="B47" s="1270"/>
      <c r="C47" s="1271"/>
      <c r="D47" s="62"/>
      <c r="E47" s="1252" t="s">
        <v>13</v>
      </c>
      <c r="F47" s="1252"/>
      <c r="G47" s="1252"/>
      <c r="H47" s="1252"/>
      <c r="I47" s="1252"/>
      <c r="J47" s="1253"/>
      <c r="K47" s="63" t="s">
        <v>528</v>
      </c>
      <c r="L47" s="64" t="s">
        <v>528</v>
      </c>
      <c r="M47" s="64" t="s">
        <v>528</v>
      </c>
      <c r="N47" s="64" t="s">
        <v>528</v>
      </c>
      <c r="O47" s="65" t="s">
        <v>528</v>
      </c>
      <c r="P47" s="48"/>
      <c r="Q47" s="48"/>
      <c r="R47" s="48"/>
      <c r="S47" s="48"/>
      <c r="T47" s="48"/>
      <c r="U47" s="48"/>
    </row>
    <row r="48" spans="1:21" ht="30.75" customHeight="1">
      <c r="A48" s="48"/>
      <c r="B48" s="1270"/>
      <c r="C48" s="1271"/>
      <c r="D48" s="62"/>
      <c r="E48" s="1252" t="s">
        <v>14</v>
      </c>
      <c r="F48" s="1252"/>
      <c r="G48" s="1252"/>
      <c r="H48" s="1252"/>
      <c r="I48" s="1252"/>
      <c r="J48" s="1253"/>
      <c r="K48" s="63">
        <v>52</v>
      </c>
      <c r="L48" s="64">
        <v>58</v>
      </c>
      <c r="M48" s="64">
        <v>60</v>
      </c>
      <c r="N48" s="64">
        <v>54</v>
      </c>
      <c r="O48" s="65">
        <v>55</v>
      </c>
      <c r="P48" s="48"/>
      <c r="Q48" s="48"/>
      <c r="R48" s="48"/>
      <c r="S48" s="48"/>
      <c r="T48" s="48"/>
      <c r="U48" s="48"/>
    </row>
    <row r="49" spans="1:21" ht="30.75" customHeight="1">
      <c r="A49" s="48"/>
      <c r="B49" s="1270"/>
      <c r="C49" s="1271"/>
      <c r="D49" s="62"/>
      <c r="E49" s="1252" t="s">
        <v>15</v>
      </c>
      <c r="F49" s="1252"/>
      <c r="G49" s="1252"/>
      <c r="H49" s="1252"/>
      <c r="I49" s="1252"/>
      <c r="J49" s="1253"/>
      <c r="K49" s="63" t="s">
        <v>528</v>
      </c>
      <c r="L49" s="64" t="s">
        <v>528</v>
      </c>
      <c r="M49" s="64" t="s">
        <v>528</v>
      </c>
      <c r="N49" s="64" t="s">
        <v>528</v>
      </c>
      <c r="O49" s="65" t="s">
        <v>528</v>
      </c>
      <c r="P49" s="48"/>
      <c r="Q49" s="48"/>
      <c r="R49" s="48"/>
      <c r="S49" s="48"/>
      <c r="T49" s="48"/>
      <c r="U49" s="48"/>
    </row>
    <row r="50" spans="1:21" ht="30.75" customHeight="1">
      <c r="A50" s="48"/>
      <c r="B50" s="1270"/>
      <c r="C50" s="1271"/>
      <c r="D50" s="62"/>
      <c r="E50" s="1252" t="s">
        <v>16</v>
      </c>
      <c r="F50" s="1252"/>
      <c r="G50" s="1252"/>
      <c r="H50" s="1252"/>
      <c r="I50" s="1252"/>
      <c r="J50" s="1253"/>
      <c r="K50" s="63" t="s">
        <v>528</v>
      </c>
      <c r="L50" s="64" t="s">
        <v>528</v>
      </c>
      <c r="M50" s="64" t="s">
        <v>528</v>
      </c>
      <c r="N50" s="64" t="s">
        <v>528</v>
      </c>
      <c r="O50" s="65" t="s">
        <v>528</v>
      </c>
      <c r="P50" s="48"/>
      <c r="Q50" s="48"/>
      <c r="R50" s="48"/>
      <c r="S50" s="48"/>
      <c r="T50" s="48"/>
      <c r="U50" s="48"/>
    </row>
    <row r="51" spans="1:21" ht="30.75" customHeight="1">
      <c r="A51" s="48"/>
      <c r="B51" s="1272"/>
      <c r="C51" s="1273"/>
      <c r="D51" s="66"/>
      <c r="E51" s="1252" t="s">
        <v>17</v>
      </c>
      <c r="F51" s="1252"/>
      <c r="G51" s="1252"/>
      <c r="H51" s="1252"/>
      <c r="I51" s="1252"/>
      <c r="J51" s="1253"/>
      <c r="K51" s="63" t="s">
        <v>528</v>
      </c>
      <c r="L51" s="64" t="s">
        <v>528</v>
      </c>
      <c r="M51" s="64" t="s">
        <v>528</v>
      </c>
      <c r="N51" s="64" t="s">
        <v>528</v>
      </c>
      <c r="O51" s="65" t="s">
        <v>528</v>
      </c>
      <c r="P51" s="48"/>
      <c r="Q51" s="48"/>
      <c r="R51" s="48"/>
      <c r="S51" s="48"/>
      <c r="T51" s="48"/>
      <c r="U51" s="48"/>
    </row>
    <row r="52" spans="1:21" ht="30.75" customHeight="1">
      <c r="A52" s="48"/>
      <c r="B52" s="1250" t="s">
        <v>18</v>
      </c>
      <c r="C52" s="1251"/>
      <c r="D52" s="66"/>
      <c r="E52" s="1252" t="s">
        <v>19</v>
      </c>
      <c r="F52" s="1252"/>
      <c r="G52" s="1252"/>
      <c r="H52" s="1252"/>
      <c r="I52" s="1252"/>
      <c r="J52" s="1253"/>
      <c r="K52" s="63">
        <v>319</v>
      </c>
      <c r="L52" s="64">
        <v>304</v>
      </c>
      <c r="M52" s="64">
        <v>277</v>
      </c>
      <c r="N52" s="64">
        <v>243</v>
      </c>
      <c r="O52" s="65">
        <v>220</v>
      </c>
      <c r="P52" s="48"/>
      <c r="Q52" s="48"/>
      <c r="R52" s="48"/>
      <c r="S52" s="48"/>
      <c r="T52" s="48"/>
      <c r="U52" s="48"/>
    </row>
    <row r="53" spans="1:21" ht="30.75" customHeight="1" thickBot="1">
      <c r="A53" s="48"/>
      <c r="B53" s="1254" t="s">
        <v>20</v>
      </c>
      <c r="C53" s="1255"/>
      <c r="D53" s="67"/>
      <c r="E53" s="1256" t="s">
        <v>21</v>
      </c>
      <c r="F53" s="1256"/>
      <c r="G53" s="1256"/>
      <c r="H53" s="1256"/>
      <c r="I53" s="1256"/>
      <c r="J53" s="1257"/>
      <c r="K53" s="68">
        <v>50</v>
      </c>
      <c r="L53" s="69">
        <v>46</v>
      </c>
      <c r="M53" s="69">
        <v>62</v>
      </c>
      <c r="N53" s="69">
        <v>47</v>
      </c>
      <c r="O53" s="70">
        <v>62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589</v>
      </c>
      <c r="P55" s="48"/>
      <c r="Q55" s="48"/>
      <c r="R55" s="48"/>
      <c r="S55" s="48"/>
      <c r="T55" s="48"/>
      <c r="U55" s="48"/>
    </row>
    <row r="56" spans="1:21" ht="31.5" customHeight="1" thickBot="1">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c r="B57" s="1258" t="s">
        <v>24</v>
      </c>
      <c r="C57" s="1259"/>
      <c r="D57" s="1262" t="s">
        <v>25</v>
      </c>
      <c r="E57" s="1263"/>
      <c r="F57" s="1263"/>
      <c r="G57" s="1263"/>
      <c r="H57" s="1263"/>
      <c r="I57" s="1263"/>
      <c r="J57" s="1264"/>
      <c r="K57" s="83" t="s">
        <v>612</v>
      </c>
      <c r="L57" s="84" t="s">
        <v>612</v>
      </c>
      <c r="M57" s="84" t="s">
        <v>612</v>
      </c>
      <c r="N57" s="84" t="s">
        <v>612</v>
      </c>
      <c r="O57" s="85" t="s">
        <v>612</v>
      </c>
    </row>
    <row r="58" spans="1:21" ht="31.5" customHeight="1" thickBot="1">
      <c r="B58" s="1260"/>
      <c r="C58" s="1261"/>
      <c r="D58" s="1265" t="s">
        <v>26</v>
      </c>
      <c r="E58" s="1266"/>
      <c r="F58" s="1266"/>
      <c r="G58" s="1266"/>
      <c r="H58" s="1266"/>
      <c r="I58" s="1266"/>
      <c r="J58" s="1267"/>
      <c r="K58" s="86" t="s">
        <v>612</v>
      </c>
      <c r="L58" s="87" t="s">
        <v>612</v>
      </c>
      <c r="M58" s="87" t="s">
        <v>612</v>
      </c>
      <c r="N58" s="87" t="s">
        <v>612</v>
      </c>
      <c r="O58" s="88" t="s">
        <v>612</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ZgNlQBUNN8QI38mqVMDaRkQdq4TrzOXSv5pTZtOzJMQvYzYWu05xrqJ50A3Nth3bOotMOGu2/9OCqtlZxGqTQ==" saltValue="4W/XCdLn7nTCvQJ26kLM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570</v>
      </c>
      <c r="J40" s="100" t="s">
        <v>571</v>
      </c>
      <c r="K40" s="100" t="s">
        <v>572</v>
      </c>
      <c r="L40" s="100" t="s">
        <v>573</v>
      </c>
      <c r="M40" s="101" t="s">
        <v>574</v>
      </c>
    </row>
    <row r="41" spans="2:13" ht="27.75" customHeight="1">
      <c r="B41" s="1288" t="s">
        <v>29</v>
      </c>
      <c r="C41" s="1289"/>
      <c r="D41" s="102"/>
      <c r="E41" s="1290" t="s">
        <v>30</v>
      </c>
      <c r="F41" s="1290"/>
      <c r="G41" s="1290"/>
      <c r="H41" s="1291"/>
      <c r="I41" s="103">
        <v>2007</v>
      </c>
      <c r="J41" s="104">
        <v>1977</v>
      </c>
      <c r="K41" s="104">
        <v>1863</v>
      </c>
      <c r="L41" s="104">
        <v>1862</v>
      </c>
      <c r="M41" s="105">
        <v>2148</v>
      </c>
    </row>
    <row r="42" spans="2:13" ht="27.75" customHeight="1">
      <c r="B42" s="1278"/>
      <c r="C42" s="1279"/>
      <c r="D42" s="106"/>
      <c r="E42" s="1282" t="s">
        <v>31</v>
      </c>
      <c r="F42" s="1282"/>
      <c r="G42" s="1282"/>
      <c r="H42" s="1283"/>
      <c r="I42" s="107" t="s">
        <v>528</v>
      </c>
      <c r="J42" s="108" t="s">
        <v>528</v>
      </c>
      <c r="K42" s="108" t="s">
        <v>528</v>
      </c>
      <c r="L42" s="108" t="s">
        <v>528</v>
      </c>
      <c r="M42" s="109" t="s">
        <v>528</v>
      </c>
    </row>
    <row r="43" spans="2:13" ht="27.75" customHeight="1">
      <c r="B43" s="1278"/>
      <c r="C43" s="1279"/>
      <c r="D43" s="106"/>
      <c r="E43" s="1282" t="s">
        <v>32</v>
      </c>
      <c r="F43" s="1282"/>
      <c r="G43" s="1282"/>
      <c r="H43" s="1283"/>
      <c r="I43" s="107">
        <v>433</v>
      </c>
      <c r="J43" s="108">
        <v>446</v>
      </c>
      <c r="K43" s="108">
        <v>428</v>
      </c>
      <c r="L43" s="108">
        <v>451</v>
      </c>
      <c r="M43" s="109">
        <v>383</v>
      </c>
    </row>
    <row r="44" spans="2:13" ht="27.75" customHeight="1">
      <c r="B44" s="1278"/>
      <c r="C44" s="1279"/>
      <c r="D44" s="106"/>
      <c r="E44" s="1282" t="s">
        <v>33</v>
      </c>
      <c r="F44" s="1282"/>
      <c r="G44" s="1282"/>
      <c r="H44" s="1283"/>
      <c r="I44" s="107" t="s">
        <v>528</v>
      </c>
      <c r="J44" s="108" t="s">
        <v>528</v>
      </c>
      <c r="K44" s="108" t="s">
        <v>528</v>
      </c>
      <c r="L44" s="108" t="s">
        <v>528</v>
      </c>
      <c r="M44" s="109" t="s">
        <v>528</v>
      </c>
    </row>
    <row r="45" spans="2:13" ht="27.75" customHeight="1">
      <c r="B45" s="1278"/>
      <c r="C45" s="1279"/>
      <c r="D45" s="106"/>
      <c r="E45" s="1282" t="s">
        <v>34</v>
      </c>
      <c r="F45" s="1282"/>
      <c r="G45" s="1282"/>
      <c r="H45" s="1283"/>
      <c r="I45" s="107">
        <v>123</v>
      </c>
      <c r="J45" s="108" t="s">
        <v>528</v>
      </c>
      <c r="K45" s="108" t="s">
        <v>528</v>
      </c>
      <c r="L45" s="108" t="s">
        <v>528</v>
      </c>
      <c r="M45" s="109">
        <v>33</v>
      </c>
    </row>
    <row r="46" spans="2:13" ht="27.75" customHeight="1">
      <c r="B46" s="1278"/>
      <c r="C46" s="1279"/>
      <c r="D46" s="110"/>
      <c r="E46" s="1282" t="s">
        <v>35</v>
      </c>
      <c r="F46" s="1282"/>
      <c r="G46" s="1282"/>
      <c r="H46" s="1283"/>
      <c r="I46" s="107" t="s">
        <v>528</v>
      </c>
      <c r="J46" s="108" t="s">
        <v>528</v>
      </c>
      <c r="K46" s="108" t="s">
        <v>528</v>
      </c>
      <c r="L46" s="108" t="s">
        <v>528</v>
      </c>
      <c r="M46" s="109" t="s">
        <v>528</v>
      </c>
    </row>
    <row r="47" spans="2:13" ht="27.75" customHeight="1">
      <c r="B47" s="1278"/>
      <c r="C47" s="1279"/>
      <c r="D47" s="111"/>
      <c r="E47" s="1292" t="s">
        <v>36</v>
      </c>
      <c r="F47" s="1293"/>
      <c r="G47" s="1293"/>
      <c r="H47" s="1294"/>
      <c r="I47" s="107" t="s">
        <v>528</v>
      </c>
      <c r="J47" s="108" t="s">
        <v>528</v>
      </c>
      <c r="K47" s="108" t="s">
        <v>528</v>
      </c>
      <c r="L47" s="108" t="s">
        <v>528</v>
      </c>
      <c r="M47" s="109" t="s">
        <v>528</v>
      </c>
    </row>
    <row r="48" spans="2:13" ht="27.75" customHeight="1">
      <c r="B48" s="1278"/>
      <c r="C48" s="1279"/>
      <c r="D48" s="106"/>
      <c r="E48" s="1282" t="s">
        <v>37</v>
      </c>
      <c r="F48" s="1282"/>
      <c r="G48" s="1282"/>
      <c r="H48" s="1283"/>
      <c r="I48" s="107" t="s">
        <v>528</v>
      </c>
      <c r="J48" s="108" t="s">
        <v>528</v>
      </c>
      <c r="K48" s="108" t="s">
        <v>528</v>
      </c>
      <c r="L48" s="108" t="s">
        <v>528</v>
      </c>
      <c r="M48" s="109" t="s">
        <v>528</v>
      </c>
    </row>
    <row r="49" spans="2:13" ht="27.75" customHeight="1">
      <c r="B49" s="1280"/>
      <c r="C49" s="1281"/>
      <c r="D49" s="106"/>
      <c r="E49" s="1282" t="s">
        <v>38</v>
      </c>
      <c r="F49" s="1282"/>
      <c r="G49" s="1282"/>
      <c r="H49" s="1283"/>
      <c r="I49" s="107" t="s">
        <v>528</v>
      </c>
      <c r="J49" s="108" t="s">
        <v>528</v>
      </c>
      <c r="K49" s="108" t="s">
        <v>528</v>
      </c>
      <c r="L49" s="108" t="s">
        <v>528</v>
      </c>
      <c r="M49" s="109" t="s">
        <v>528</v>
      </c>
    </row>
    <row r="50" spans="2:13" ht="27.75" customHeight="1">
      <c r="B50" s="1276" t="s">
        <v>39</v>
      </c>
      <c r="C50" s="1277"/>
      <c r="D50" s="112"/>
      <c r="E50" s="1282" t="s">
        <v>40</v>
      </c>
      <c r="F50" s="1282"/>
      <c r="G50" s="1282"/>
      <c r="H50" s="1283"/>
      <c r="I50" s="107">
        <v>3070</v>
      </c>
      <c r="J50" s="108">
        <v>3125</v>
      </c>
      <c r="K50" s="108">
        <v>3128</v>
      </c>
      <c r="L50" s="108">
        <v>3388</v>
      </c>
      <c r="M50" s="109">
        <v>3491</v>
      </c>
    </row>
    <row r="51" spans="2:13" ht="27.75" customHeight="1">
      <c r="B51" s="1278"/>
      <c r="C51" s="1279"/>
      <c r="D51" s="106"/>
      <c r="E51" s="1282" t="s">
        <v>41</v>
      </c>
      <c r="F51" s="1282"/>
      <c r="G51" s="1282"/>
      <c r="H51" s="1283"/>
      <c r="I51" s="107" t="s">
        <v>528</v>
      </c>
      <c r="J51" s="108" t="s">
        <v>528</v>
      </c>
      <c r="K51" s="108" t="s">
        <v>528</v>
      </c>
      <c r="L51" s="108" t="s">
        <v>528</v>
      </c>
      <c r="M51" s="109" t="s">
        <v>528</v>
      </c>
    </row>
    <row r="52" spans="2:13" ht="27.75" customHeight="1">
      <c r="B52" s="1280"/>
      <c r="C52" s="1281"/>
      <c r="D52" s="106"/>
      <c r="E52" s="1282" t="s">
        <v>42</v>
      </c>
      <c r="F52" s="1282"/>
      <c r="G52" s="1282"/>
      <c r="H52" s="1283"/>
      <c r="I52" s="107">
        <v>2176</v>
      </c>
      <c r="J52" s="108">
        <v>2093</v>
      </c>
      <c r="K52" s="108">
        <v>1957</v>
      </c>
      <c r="L52" s="108">
        <v>1888</v>
      </c>
      <c r="M52" s="109">
        <v>1999</v>
      </c>
    </row>
    <row r="53" spans="2:13" ht="27.75" customHeight="1" thickBot="1">
      <c r="B53" s="1284" t="s">
        <v>43</v>
      </c>
      <c r="C53" s="1285"/>
      <c r="D53" s="113"/>
      <c r="E53" s="1286" t="s">
        <v>44</v>
      </c>
      <c r="F53" s="1286"/>
      <c r="G53" s="1286"/>
      <c r="H53" s="1287"/>
      <c r="I53" s="114">
        <v>-2683</v>
      </c>
      <c r="J53" s="115">
        <v>-2795</v>
      </c>
      <c r="K53" s="115">
        <v>-2794</v>
      </c>
      <c r="L53" s="115">
        <v>-2963</v>
      </c>
      <c r="M53" s="116">
        <v>-2925</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rPdmmm0jBPtqpUZWI5Si/ORn9JtaNmRhJmd1Ev1AicEINPwAPpNSVvzR7rOK/OnDt1vgKwira8Iwf2TlN8fBQ==" saltValue="OL3fjY9sM3UTtN03tGDz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572</v>
      </c>
      <c r="G54" s="125" t="s">
        <v>573</v>
      </c>
      <c r="H54" s="126" t="s">
        <v>574</v>
      </c>
    </row>
    <row r="55" spans="2:8" ht="52.5" customHeight="1">
      <c r="B55" s="127"/>
      <c r="C55" s="1303" t="s">
        <v>47</v>
      </c>
      <c r="D55" s="1303"/>
      <c r="E55" s="1304"/>
      <c r="F55" s="128">
        <v>311</v>
      </c>
      <c r="G55" s="128">
        <v>311</v>
      </c>
      <c r="H55" s="129">
        <v>311</v>
      </c>
    </row>
    <row r="56" spans="2:8" ht="52.5" customHeight="1">
      <c r="B56" s="130"/>
      <c r="C56" s="1305" t="s">
        <v>48</v>
      </c>
      <c r="D56" s="1305"/>
      <c r="E56" s="1306"/>
      <c r="F56" s="131">
        <v>246</v>
      </c>
      <c r="G56" s="131">
        <v>246</v>
      </c>
      <c r="H56" s="132">
        <v>246</v>
      </c>
    </row>
    <row r="57" spans="2:8" ht="53.25" customHeight="1">
      <c r="B57" s="130"/>
      <c r="C57" s="1307" t="s">
        <v>49</v>
      </c>
      <c r="D57" s="1307"/>
      <c r="E57" s="1308"/>
      <c r="F57" s="133">
        <v>2442</v>
      </c>
      <c r="G57" s="133">
        <v>2702</v>
      </c>
      <c r="H57" s="134">
        <v>2811</v>
      </c>
    </row>
    <row r="58" spans="2:8" ht="45.75" customHeight="1">
      <c r="B58" s="135"/>
      <c r="C58" s="1295" t="s">
        <v>607</v>
      </c>
      <c r="D58" s="1296"/>
      <c r="E58" s="1297"/>
      <c r="F58" s="136">
        <v>1057</v>
      </c>
      <c r="G58" s="136">
        <v>1243</v>
      </c>
      <c r="H58" s="137">
        <v>1350</v>
      </c>
    </row>
    <row r="59" spans="2:8" ht="45.75" customHeight="1">
      <c r="B59" s="135"/>
      <c r="C59" s="1295" t="s">
        <v>608</v>
      </c>
      <c r="D59" s="1296"/>
      <c r="E59" s="1297"/>
      <c r="F59" s="136">
        <v>484</v>
      </c>
      <c r="G59" s="136">
        <v>484</v>
      </c>
      <c r="H59" s="137">
        <v>485</v>
      </c>
    </row>
    <row r="60" spans="2:8" ht="45.75" customHeight="1">
      <c r="B60" s="135"/>
      <c r="C60" s="1295" t="s">
        <v>609</v>
      </c>
      <c r="D60" s="1296"/>
      <c r="E60" s="1297"/>
      <c r="F60" s="136">
        <v>297</v>
      </c>
      <c r="G60" s="136">
        <v>298</v>
      </c>
      <c r="H60" s="137">
        <v>299</v>
      </c>
    </row>
    <row r="61" spans="2:8" ht="45.75" customHeight="1">
      <c r="B61" s="135"/>
      <c r="C61" s="1295" t="s">
        <v>610</v>
      </c>
      <c r="D61" s="1296"/>
      <c r="E61" s="1297"/>
      <c r="F61" s="136">
        <v>191</v>
      </c>
      <c r="G61" s="136">
        <v>191</v>
      </c>
      <c r="H61" s="137">
        <v>191</v>
      </c>
    </row>
    <row r="62" spans="2:8" ht="45.75" customHeight="1" thickBot="1">
      <c r="B62" s="138"/>
      <c r="C62" s="1298" t="s">
        <v>611</v>
      </c>
      <c r="D62" s="1299"/>
      <c r="E62" s="1300"/>
      <c r="F62" s="139">
        <v>163</v>
      </c>
      <c r="G62" s="139">
        <v>163</v>
      </c>
      <c r="H62" s="140">
        <v>163</v>
      </c>
    </row>
    <row r="63" spans="2:8" ht="52.5" customHeight="1" thickBot="1">
      <c r="B63" s="141"/>
      <c r="C63" s="1301" t="s">
        <v>50</v>
      </c>
      <c r="D63" s="1301"/>
      <c r="E63" s="1302"/>
      <c r="F63" s="142">
        <v>2999</v>
      </c>
      <c r="G63" s="142">
        <v>3259</v>
      </c>
      <c r="H63" s="143">
        <v>3368</v>
      </c>
    </row>
    <row r="64" spans="2:8" ht="15" customHeight="1"/>
  </sheetData>
  <sheetProtection algorithmName="SHA-512" hashValue="3kqn+1vTku6tRgD1AwkjQllG/OPliajuY18DwTK782uu4L7UtSZVXUP8/hdsDnNPjcqWurAYOtQEg8VdwVJGGg==" saltValue="euvW4ZZhOeed/A6h/F/e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617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618</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570</v>
      </c>
      <c r="BQ50" s="1314"/>
      <c r="BR50" s="1314"/>
      <c r="BS50" s="1314"/>
      <c r="BT50" s="1314"/>
      <c r="BU50" s="1314"/>
      <c r="BV50" s="1314"/>
      <c r="BW50" s="1314"/>
      <c r="BX50" s="1314" t="s">
        <v>571</v>
      </c>
      <c r="BY50" s="1314"/>
      <c r="BZ50" s="1314"/>
      <c r="CA50" s="1314"/>
      <c r="CB50" s="1314"/>
      <c r="CC50" s="1314"/>
      <c r="CD50" s="1314"/>
      <c r="CE50" s="1314"/>
      <c r="CF50" s="1314" t="s">
        <v>572</v>
      </c>
      <c r="CG50" s="1314"/>
      <c r="CH50" s="1314"/>
      <c r="CI50" s="1314"/>
      <c r="CJ50" s="1314"/>
      <c r="CK50" s="1314"/>
      <c r="CL50" s="1314"/>
      <c r="CM50" s="1314"/>
      <c r="CN50" s="1314" t="s">
        <v>573</v>
      </c>
      <c r="CO50" s="1314"/>
      <c r="CP50" s="1314"/>
      <c r="CQ50" s="1314"/>
      <c r="CR50" s="1314"/>
      <c r="CS50" s="1314"/>
      <c r="CT50" s="1314"/>
      <c r="CU50" s="1314"/>
      <c r="CV50" s="1314" t="s">
        <v>574</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619</v>
      </c>
      <c r="AO51" s="1312"/>
      <c r="AP51" s="1312"/>
      <c r="AQ51" s="1312"/>
      <c r="AR51" s="1312"/>
      <c r="AS51" s="1312"/>
      <c r="AT51" s="1312"/>
      <c r="AU51" s="1312"/>
      <c r="AV51" s="1312"/>
      <c r="AW51" s="1312"/>
      <c r="AX51" s="1312"/>
      <c r="AY51" s="1312"/>
      <c r="AZ51" s="1312"/>
      <c r="BA51" s="1312"/>
      <c r="BB51" s="1312" t="s">
        <v>620</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621</v>
      </c>
      <c r="BC53" s="1312"/>
      <c r="BD53" s="1312"/>
      <c r="BE53" s="1312"/>
      <c r="BF53" s="1312"/>
      <c r="BG53" s="1312"/>
      <c r="BH53" s="1312"/>
      <c r="BI53" s="1312"/>
      <c r="BJ53" s="1312"/>
      <c r="BK53" s="1312"/>
      <c r="BL53" s="1312"/>
      <c r="BM53" s="1312"/>
      <c r="BN53" s="1312"/>
      <c r="BO53" s="1312"/>
      <c r="BP53" s="1309">
        <v>46.8</v>
      </c>
      <c r="BQ53" s="1309"/>
      <c r="BR53" s="1309"/>
      <c r="BS53" s="1309"/>
      <c r="BT53" s="1309"/>
      <c r="BU53" s="1309"/>
      <c r="BV53" s="1309"/>
      <c r="BW53" s="1309"/>
      <c r="BX53" s="1309">
        <v>48.5</v>
      </c>
      <c r="BY53" s="1309"/>
      <c r="BZ53" s="1309"/>
      <c r="CA53" s="1309"/>
      <c r="CB53" s="1309"/>
      <c r="CC53" s="1309"/>
      <c r="CD53" s="1309"/>
      <c r="CE53" s="1309"/>
      <c r="CF53" s="1309">
        <v>49.7</v>
      </c>
      <c r="CG53" s="1309"/>
      <c r="CH53" s="1309"/>
      <c r="CI53" s="1309"/>
      <c r="CJ53" s="1309"/>
      <c r="CK53" s="1309"/>
      <c r="CL53" s="1309"/>
      <c r="CM53" s="1309"/>
      <c r="CN53" s="1309">
        <v>52.7</v>
      </c>
      <c r="CO53" s="1309"/>
      <c r="CP53" s="1309"/>
      <c r="CQ53" s="1309"/>
      <c r="CR53" s="1309"/>
      <c r="CS53" s="1309"/>
      <c r="CT53" s="1309"/>
      <c r="CU53" s="1309"/>
      <c r="CV53" s="1309">
        <v>54.1</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622</v>
      </c>
      <c r="AO55" s="1314"/>
      <c r="AP55" s="1314"/>
      <c r="AQ55" s="1314"/>
      <c r="AR55" s="1314"/>
      <c r="AS55" s="1314"/>
      <c r="AT55" s="1314"/>
      <c r="AU55" s="1314"/>
      <c r="AV55" s="1314"/>
      <c r="AW55" s="1314"/>
      <c r="AX55" s="1314"/>
      <c r="AY55" s="1314"/>
      <c r="AZ55" s="1314"/>
      <c r="BA55" s="1314"/>
      <c r="BB55" s="1312" t="s">
        <v>620</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621</v>
      </c>
      <c r="BC57" s="1312"/>
      <c r="BD57" s="1312"/>
      <c r="BE57" s="1312"/>
      <c r="BF57" s="1312"/>
      <c r="BG57" s="1312"/>
      <c r="BH57" s="1312"/>
      <c r="BI57" s="1312"/>
      <c r="BJ57" s="1312"/>
      <c r="BK57" s="1312"/>
      <c r="BL57" s="1312"/>
      <c r="BM57" s="1312"/>
      <c r="BN57" s="1312"/>
      <c r="BO57" s="1312"/>
      <c r="BP57" s="1309">
        <v>54.2</v>
      </c>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623</v>
      </c>
    </row>
    <row r="64" spans="1:109">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624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618</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570</v>
      </c>
      <c r="BQ72" s="1314"/>
      <c r="BR72" s="1314"/>
      <c r="BS72" s="1314"/>
      <c r="BT72" s="1314"/>
      <c r="BU72" s="1314"/>
      <c r="BV72" s="1314"/>
      <c r="BW72" s="1314"/>
      <c r="BX72" s="1314" t="s">
        <v>571</v>
      </c>
      <c r="BY72" s="1314"/>
      <c r="BZ72" s="1314"/>
      <c r="CA72" s="1314"/>
      <c r="CB72" s="1314"/>
      <c r="CC72" s="1314"/>
      <c r="CD72" s="1314"/>
      <c r="CE72" s="1314"/>
      <c r="CF72" s="1314" t="s">
        <v>572</v>
      </c>
      <c r="CG72" s="1314"/>
      <c r="CH72" s="1314"/>
      <c r="CI72" s="1314"/>
      <c r="CJ72" s="1314"/>
      <c r="CK72" s="1314"/>
      <c r="CL72" s="1314"/>
      <c r="CM72" s="1314"/>
      <c r="CN72" s="1314" t="s">
        <v>573</v>
      </c>
      <c r="CO72" s="1314"/>
      <c r="CP72" s="1314"/>
      <c r="CQ72" s="1314"/>
      <c r="CR72" s="1314"/>
      <c r="CS72" s="1314"/>
      <c r="CT72" s="1314"/>
      <c r="CU72" s="1314"/>
      <c r="CV72" s="1314" t="s">
        <v>574</v>
      </c>
      <c r="CW72" s="1314"/>
      <c r="CX72" s="1314"/>
      <c r="CY72" s="1314"/>
      <c r="CZ72" s="1314"/>
      <c r="DA72" s="1314"/>
      <c r="DB72" s="1314"/>
      <c r="DC72" s="1314"/>
    </row>
    <row r="73" spans="2:107">
      <c r="B73" s="395"/>
      <c r="G73" s="1317"/>
      <c r="H73" s="1317"/>
      <c r="I73" s="1317"/>
      <c r="J73" s="1317"/>
      <c r="K73" s="1313"/>
      <c r="L73" s="1313"/>
      <c r="M73" s="1313"/>
      <c r="N73" s="1313"/>
      <c r="AM73" s="404"/>
      <c r="AN73" s="1312" t="s">
        <v>619</v>
      </c>
      <c r="AO73" s="1312"/>
      <c r="AP73" s="1312"/>
      <c r="AQ73" s="1312"/>
      <c r="AR73" s="1312"/>
      <c r="AS73" s="1312"/>
      <c r="AT73" s="1312"/>
      <c r="AU73" s="1312"/>
      <c r="AV73" s="1312"/>
      <c r="AW73" s="1312"/>
      <c r="AX73" s="1312"/>
      <c r="AY73" s="1312"/>
      <c r="AZ73" s="1312"/>
      <c r="BA73" s="1312"/>
      <c r="BB73" s="1312" t="s">
        <v>620</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625</v>
      </c>
      <c r="BC75" s="1312"/>
      <c r="BD75" s="1312"/>
      <c r="BE75" s="1312"/>
      <c r="BF75" s="1312"/>
      <c r="BG75" s="1312"/>
      <c r="BH75" s="1312"/>
      <c r="BI75" s="1312"/>
      <c r="BJ75" s="1312"/>
      <c r="BK75" s="1312"/>
      <c r="BL75" s="1312"/>
      <c r="BM75" s="1312"/>
      <c r="BN75" s="1312"/>
      <c r="BO75" s="1312"/>
      <c r="BP75" s="1309">
        <v>6.9</v>
      </c>
      <c r="BQ75" s="1309"/>
      <c r="BR75" s="1309"/>
      <c r="BS75" s="1309"/>
      <c r="BT75" s="1309"/>
      <c r="BU75" s="1309"/>
      <c r="BV75" s="1309"/>
      <c r="BW75" s="1309"/>
      <c r="BX75" s="1309">
        <v>5.4</v>
      </c>
      <c r="BY75" s="1309"/>
      <c r="BZ75" s="1309"/>
      <c r="CA75" s="1309"/>
      <c r="CB75" s="1309"/>
      <c r="CC75" s="1309"/>
      <c r="CD75" s="1309"/>
      <c r="CE75" s="1309"/>
      <c r="CF75" s="1309">
        <v>4.8</v>
      </c>
      <c r="CG75" s="1309"/>
      <c r="CH75" s="1309"/>
      <c r="CI75" s="1309"/>
      <c r="CJ75" s="1309"/>
      <c r="CK75" s="1309"/>
      <c r="CL75" s="1309"/>
      <c r="CM75" s="1309"/>
      <c r="CN75" s="1309">
        <v>4.7</v>
      </c>
      <c r="CO75" s="1309"/>
      <c r="CP75" s="1309"/>
      <c r="CQ75" s="1309"/>
      <c r="CR75" s="1309"/>
      <c r="CS75" s="1309"/>
      <c r="CT75" s="1309"/>
      <c r="CU75" s="1309"/>
      <c r="CV75" s="1309">
        <v>5.2</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622</v>
      </c>
      <c r="AO77" s="1314"/>
      <c r="AP77" s="1314"/>
      <c r="AQ77" s="1314"/>
      <c r="AR77" s="1314"/>
      <c r="AS77" s="1314"/>
      <c r="AT77" s="1314"/>
      <c r="AU77" s="1314"/>
      <c r="AV77" s="1314"/>
      <c r="AW77" s="1314"/>
      <c r="AX77" s="1314"/>
      <c r="AY77" s="1314"/>
      <c r="AZ77" s="1314"/>
      <c r="BA77" s="1314"/>
      <c r="BB77" s="1312" t="s">
        <v>620</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625</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suiq54hAPk8YEkSrxGTwY2WvQkZc2mwzFJzozmdy5lADvDSd5LCZbHukoZlUP2gamiIgk06C4ciwJtqX4EA5kg==" saltValue="EBwpLHqEer4omrwTf0Kyh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516</v>
      </c>
    </row>
  </sheetData>
  <sheetProtection algorithmName="SHA-512" hashValue="MqMkjIszP1DXr1ZZvI17dCu8kGDqJnEK3A4dujN5eVGc/+eTg5l2ogQxg1naKJQ4M0t0izGZM5iuDXNSAZRmBw==" saltValue="qBusinNbuuwKKM53nREx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516</v>
      </c>
    </row>
  </sheetData>
  <sheetProtection algorithmName="SHA-512" hashValue="1ii1/lAygQRa1J6rH9VQNDpffxMYgBmh+iv2g2rkl5nYHJjM8rSwYI/pRuItR66Ntc5zZU2M4t5/JpKYgh/xQg==" saltValue="VZzcUQnOqpI0EmPBiznA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567</v>
      </c>
      <c r="G2" s="157"/>
      <c r="H2" s="158"/>
    </row>
    <row r="3" spans="1:8">
      <c r="A3" s="154" t="s">
        <v>560</v>
      </c>
      <c r="B3" s="159"/>
      <c r="C3" s="160"/>
      <c r="D3" s="161">
        <v>115901</v>
      </c>
      <c r="E3" s="162"/>
      <c r="F3" s="163">
        <v>280458</v>
      </c>
      <c r="G3" s="164"/>
      <c r="H3" s="165"/>
    </row>
    <row r="4" spans="1:8">
      <c r="A4" s="166"/>
      <c r="B4" s="167"/>
      <c r="C4" s="168"/>
      <c r="D4" s="169">
        <v>50268</v>
      </c>
      <c r="E4" s="170"/>
      <c r="F4" s="171">
        <v>127286</v>
      </c>
      <c r="G4" s="172"/>
      <c r="H4" s="173"/>
    </row>
    <row r="5" spans="1:8">
      <c r="A5" s="154" t="s">
        <v>562</v>
      </c>
      <c r="B5" s="159"/>
      <c r="C5" s="160"/>
      <c r="D5" s="161">
        <v>120559</v>
      </c>
      <c r="E5" s="162"/>
      <c r="F5" s="163">
        <v>291945</v>
      </c>
      <c r="G5" s="164"/>
      <c r="H5" s="165"/>
    </row>
    <row r="6" spans="1:8">
      <c r="A6" s="166"/>
      <c r="B6" s="167"/>
      <c r="C6" s="168"/>
      <c r="D6" s="169">
        <v>69203</v>
      </c>
      <c r="E6" s="170"/>
      <c r="F6" s="171">
        <v>127651</v>
      </c>
      <c r="G6" s="172"/>
      <c r="H6" s="173"/>
    </row>
    <row r="7" spans="1:8">
      <c r="A7" s="154" t="s">
        <v>563</v>
      </c>
      <c r="B7" s="159"/>
      <c r="C7" s="160"/>
      <c r="D7" s="161">
        <v>134431</v>
      </c>
      <c r="E7" s="162"/>
      <c r="F7" s="163">
        <v>291173</v>
      </c>
      <c r="G7" s="164"/>
      <c r="H7" s="165"/>
    </row>
    <row r="8" spans="1:8">
      <c r="A8" s="166"/>
      <c r="B8" s="167"/>
      <c r="C8" s="168"/>
      <c r="D8" s="169">
        <v>81520</v>
      </c>
      <c r="E8" s="170"/>
      <c r="F8" s="171">
        <v>119071</v>
      </c>
      <c r="G8" s="172"/>
      <c r="H8" s="173"/>
    </row>
    <row r="9" spans="1:8">
      <c r="A9" s="154" t="s">
        <v>564</v>
      </c>
      <c r="B9" s="159"/>
      <c r="C9" s="160"/>
      <c r="D9" s="161">
        <v>215804</v>
      </c>
      <c r="E9" s="162"/>
      <c r="F9" s="163">
        <v>271581</v>
      </c>
      <c r="G9" s="164"/>
      <c r="H9" s="165"/>
    </row>
    <row r="10" spans="1:8">
      <c r="A10" s="166"/>
      <c r="B10" s="167"/>
      <c r="C10" s="168"/>
      <c r="D10" s="169">
        <v>49943</v>
      </c>
      <c r="E10" s="170"/>
      <c r="F10" s="171">
        <v>117844</v>
      </c>
      <c r="G10" s="172"/>
      <c r="H10" s="173"/>
    </row>
    <row r="11" spans="1:8">
      <c r="A11" s="154" t="s">
        <v>565</v>
      </c>
      <c r="B11" s="159"/>
      <c r="C11" s="160"/>
      <c r="D11" s="161">
        <v>341495</v>
      </c>
      <c r="E11" s="162"/>
      <c r="F11" s="163">
        <v>268375</v>
      </c>
      <c r="G11" s="164"/>
      <c r="H11" s="165"/>
    </row>
    <row r="12" spans="1:8">
      <c r="A12" s="166"/>
      <c r="B12" s="167"/>
      <c r="C12" s="174"/>
      <c r="D12" s="169">
        <v>71770</v>
      </c>
      <c r="E12" s="170"/>
      <c r="F12" s="171">
        <v>119602</v>
      </c>
      <c r="G12" s="172"/>
      <c r="H12" s="173"/>
    </row>
    <row r="13" spans="1:8">
      <c r="A13" s="154"/>
      <c r="B13" s="159"/>
      <c r="C13" s="175"/>
      <c r="D13" s="176">
        <v>185638</v>
      </c>
      <c r="E13" s="177"/>
      <c r="F13" s="178">
        <v>280706</v>
      </c>
      <c r="G13" s="179"/>
      <c r="H13" s="165"/>
    </row>
    <row r="14" spans="1:8">
      <c r="A14" s="166"/>
      <c r="B14" s="167"/>
      <c r="C14" s="168"/>
      <c r="D14" s="169">
        <v>64541</v>
      </c>
      <c r="E14" s="170"/>
      <c r="F14" s="171">
        <v>122291</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10.37</v>
      </c>
      <c r="C19" s="180">
        <f>ROUND(VALUE(SUBSTITUTE(実質収支比率等に係る経年分析!G$48,"▲","-")),2)</f>
        <v>10.74</v>
      </c>
      <c r="D19" s="180">
        <f>ROUND(VALUE(SUBSTITUTE(実質収支比率等に係る経年分析!H$48,"▲","-")),2)</f>
        <v>20.61</v>
      </c>
      <c r="E19" s="180">
        <f>ROUND(VALUE(SUBSTITUTE(実質収支比率等に係る経年分析!I$48,"▲","-")),2)</f>
        <v>15.4</v>
      </c>
      <c r="F19" s="180">
        <f>ROUND(VALUE(SUBSTITUTE(実質収支比率等に係る経年分析!J$48,"▲","-")),2)</f>
        <v>18.010000000000002</v>
      </c>
    </row>
    <row r="20" spans="1:11">
      <c r="A20" s="180" t="s">
        <v>54</v>
      </c>
      <c r="B20" s="180">
        <f>ROUND(VALUE(SUBSTITUTE(実質収支比率等に係る経年分析!F$47,"▲","-")),2)</f>
        <v>44.78</v>
      </c>
      <c r="C20" s="180">
        <f>ROUND(VALUE(SUBSTITUTE(実質収支比率等に係る経年分析!G$47,"▲","-")),2)</f>
        <v>43.58</v>
      </c>
      <c r="D20" s="180">
        <f>ROUND(VALUE(SUBSTITUTE(実質収支比率等に係る経年分析!H$47,"▲","-")),2)</f>
        <v>22.46</v>
      </c>
      <c r="E20" s="180">
        <f>ROUND(VALUE(SUBSTITUTE(実質収支比率等に係る経年分析!I$47,"▲","-")),2)</f>
        <v>23.07</v>
      </c>
      <c r="F20" s="180">
        <f>ROUND(VALUE(SUBSTITUTE(実質収支比率等に係る経年分析!J$47,"▲","-")),2)</f>
        <v>23.87</v>
      </c>
    </row>
    <row r="21" spans="1:11">
      <c r="A21" s="180" t="s">
        <v>55</v>
      </c>
      <c r="B21" s="180">
        <f>IF(ISNUMBER(VALUE(SUBSTITUTE(実質収支比率等に係る経年分析!F$49,"▲","-"))),ROUND(VALUE(SUBSTITUTE(実質収支比率等に係る経年分析!F$49,"▲","-")),2),NA())</f>
        <v>6.68</v>
      </c>
      <c r="C21" s="180">
        <f>IF(ISNUMBER(VALUE(SUBSTITUTE(実質収支比率等に係る経年分析!G$49,"▲","-"))),ROUND(VALUE(SUBSTITUTE(実質収支比率等に係る経年分析!G$49,"▲","-")),2),NA())</f>
        <v>-0.66</v>
      </c>
      <c r="D21" s="180">
        <f>IF(ISNUMBER(VALUE(SUBSTITUTE(実質収支比率等に係る経年分析!H$49,"▲","-"))),ROUND(VALUE(SUBSTITUTE(実質収支比率等に係る経年分析!H$49,"▲","-")),2),NA())</f>
        <v>-11.96</v>
      </c>
      <c r="E21" s="180">
        <f>IF(ISNUMBER(VALUE(SUBSTITUTE(実質収支比率等に係る経年分析!I$49,"▲","-"))),ROUND(VALUE(SUBSTITUTE(実質収支比率等に係る経年分析!I$49,"▲","-")),2),NA())</f>
        <v>-5.77</v>
      </c>
      <c r="F21" s="180">
        <f>IF(ISNUMBER(VALUE(SUBSTITUTE(実質収支比率等に係る経年分析!J$49,"▲","-"))),ROUND(VALUE(SUBSTITUTE(実質収支比率等に係る経年分析!J$49,"▲","-")),2),NA())</f>
        <v>2.08</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ケーブルテレビ事業特別会計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駐車場特別会計</v>
      </c>
      <c r="B31" s="181">
        <f>IF(ROUND(VALUE(SUBSTITUTE(連結実質赤字比率に係る赤字・黒字の構成分析!F$39,"▲", "-")), 2) &lt; 0, ABS(ROUND(VALUE(SUBSTITUTE(連結実質赤字比率に係る赤字・黒字の構成分析!F$39,"▲", "-")), 2)), NA())</f>
        <v>0.46</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c r="A32" s="181" t="str">
        <f>IF(連結実質赤字比率に係る赤字・黒字の構成分析!C$38="",NA(),連結実質赤字比率に係る赤字・黒字の構成分析!C$38)</f>
        <v>地域包括支援センター特別会計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0.12</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2.2400000000000002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319</v>
      </c>
      <c r="E42" s="182"/>
      <c r="F42" s="182"/>
      <c r="G42" s="182">
        <f>'実質公債費比率（分子）の構造'!L$52</f>
        <v>304</v>
      </c>
      <c r="H42" s="182"/>
      <c r="I42" s="182"/>
      <c r="J42" s="182">
        <f>'実質公債費比率（分子）の構造'!M$52</f>
        <v>277</v>
      </c>
      <c r="K42" s="182"/>
      <c r="L42" s="182"/>
      <c r="M42" s="182">
        <f>'実質公債費比率（分子）の構造'!N$52</f>
        <v>243</v>
      </c>
      <c r="N42" s="182"/>
      <c r="O42" s="182"/>
      <c r="P42" s="182">
        <f>'実質公債費比率（分子）の構造'!O$52</f>
        <v>220</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52</v>
      </c>
      <c r="C46" s="182"/>
      <c r="D46" s="182"/>
      <c r="E46" s="182">
        <f>'実質公債費比率（分子）の構造'!L$48</f>
        <v>58</v>
      </c>
      <c r="F46" s="182"/>
      <c r="G46" s="182"/>
      <c r="H46" s="182">
        <f>'実質公債費比率（分子）の構造'!M$48</f>
        <v>60</v>
      </c>
      <c r="I46" s="182"/>
      <c r="J46" s="182"/>
      <c r="K46" s="182">
        <f>'実質公債費比率（分子）の構造'!N$48</f>
        <v>54</v>
      </c>
      <c r="L46" s="182"/>
      <c r="M46" s="182"/>
      <c r="N46" s="182">
        <f>'実質公債費比率（分子）の構造'!O$48</f>
        <v>55</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317</v>
      </c>
      <c r="C49" s="182"/>
      <c r="D49" s="182"/>
      <c r="E49" s="182">
        <f>'実質公債費比率（分子）の構造'!L$45</f>
        <v>292</v>
      </c>
      <c r="F49" s="182"/>
      <c r="G49" s="182"/>
      <c r="H49" s="182">
        <f>'実質公債費比率（分子）の構造'!M$45</f>
        <v>279</v>
      </c>
      <c r="I49" s="182"/>
      <c r="J49" s="182"/>
      <c r="K49" s="182">
        <f>'実質公債費比率（分子）の構造'!N$45</f>
        <v>236</v>
      </c>
      <c r="L49" s="182"/>
      <c r="M49" s="182"/>
      <c r="N49" s="182">
        <f>'実質公債費比率（分子）の構造'!O$45</f>
        <v>227</v>
      </c>
      <c r="O49" s="182"/>
      <c r="P49" s="182"/>
    </row>
    <row r="50" spans="1:16">
      <c r="A50" s="182" t="s">
        <v>70</v>
      </c>
      <c r="B50" s="182" t="e">
        <f>NA()</f>
        <v>#N/A</v>
      </c>
      <c r="C50" s="182">
        <f>IF(ISNUMBER('実質公債費比率（分子）の構造'!K$53),'実質公債費比率（分子）の構造'!K$53,NA())</f>
        <v>50</v>
      </c>
      <c r="D50" s="182" t="e">
        <f>NA()</f>
        <v>#N/A</v>
      </c>
      <c r="E50" s="182" t="e">
        <f>NA()</f>
        <v>#N/A</v>
      </c>
      <c r="F50" s="182">
        <f>IF(ISNUMBER('実質公債費比率（分子）の構造'!L$53),'実質公債費比率（分子）の構造'!L$53,NA())</f>
        <v>46</v>
      </c>
      <c r="G50" s="182" t="e">
        <f>NA()</f>
        <v>#N/A</v>
      </c>
      <c r="H50" s="182" t="e">
        <f>NA()</f>
        <v>#N/A</v>
      </c>
      <c r="I50" s="182">
        <f>IF(ISNUMBER('実質公債費比率（分子）の構造'!M$53),'実質公債費比率（分子）の構造'!M$53,NA())</f>
        <v>62</v>
      </c>
      <c r="J50" s="182" t="e">
        <f>NA()</f>
        <v>#N/A</v>
      </c>
      <c r="K50" s="182" t="e">
        <f>NA()</f>
        <v>#N/A</v>
      </c>
      <c r="L50" s="182">
        <f>IF(ISNUMBER('実質公債費比率（分子）の構造'!N$53),'実質公債費比率（分子）の構造'!N$53,NA())</f>
        <v>47</v>
      </c>
      <c r="M50" s="182" t="e">
        <f>NA()</f>
        <v>#N/A</v>
      </c>
      <c r="N50" s="182" t="e">
        <f>NA()</f>
        <v>#N/A</v>
      </c>
      <c r="O50" s="182">
        <f>IF(ISNUMBER('実質公債費比率（分子）の構造'!O$53),'実質公債費比率（分子）の構造'!O$53,NA())</f>
        <v>62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2176</v>
      </c>
      <c r="E56" s="181"/>
      <c r="F56" s="181"/>
      <c r="G56" s="181">
        <f>'将来負担比率（分子）の構造'!J$52</f>
        <v>2093</v>
      </c>
      <c r="H56" s="181"/>
      <c r="I56" s="181"/>
      <c r="J56" s="181">
        <f>'将来負担比率（分子）の構造'!K$52</f>
        <v>1957</v>
      </c>
      <c r="K56" s="181"/>
      <c r="L56" s="181"/>
      <c r="M56" s="181">
        <f>'将来負担比率（分子）の構造'!L$52</f>
        <v>1888</v>
      </c>
      <c r="N56" s="181"/>
      <c r="O56" s="181"/>
      <c r="P56" s="181">
        <f>'将来負担比率（分子）の構造'!M$52</f>
        <v>1999</v>
      </c>
    </row>
    <row r="57" spans="1:16">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40</v>
      </c>
      <c r="B58" s="181"/>
      <c r="C58" s="181"/>
      <c r="D58" s="181">
        <f>'将来負担比率（分子）の構造'!I$50</f>
        <v>3070</v>
      </c>
      <c r="E58" s="181"/>
      <c r="F58" s="181"/>
      <c r="G58" s="181">
        <f>'将来負担比率（分子）の構造'!J$50</f>
        <v>3125</v>
      </c>
      <c r="H58" s="181"/>
      <c r="I58" s="181"/>
      <c r="J58" s="181">
        <f>'将来負担比率（分子）の構造'!K$50</f>
        <v>3128</v>
      </c>
      <c r="K58" s="181"/>
      <c r="L58" s="181"/>
      <c r="M58" s="181">
        <f>'将来負担比率（分子）の構造'!L$50</f>
        <v>3388</v>
      </c>
      <c r="N58" s="181"/>
      <c r="O58" s="181"/>
      <c r="P58" s="181">
        <f>'将来負担比率（分子）の構造'!M$50</f>
        <v>3491</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123</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f>'将来負担比率（分子）の構造'!M$45</f>
        <v>33</v>
      </c>
      <c r="O62" s="181"/>
      <c r="P62" s="181"/>
    </row>
    <row r="63" spans="1:16">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32</v>
      </c>
      <c r="B64" s="181">
        <f>'将来負担比率（分子）の構造'!I$43</f>
        <v>433</v>
      </c>
      <c r="C64" s="181"/>
      <c r="D64" s="181"/>
      <c r="E64" s="181">
        <f>'将来負担比率（分子）の構造'!J$43</f>
        <v>446</v>
      </c>
      <c r="F64" s="181"/>
      <c r="G64" s="181"/>
      <c r="H64" s="181">
        <f>'将来負担比率（分子）の構造'!K$43</f>
        <v>428</v>
      </c>
      <c r="I64" s="181"/>
      <c r="J64" s="181"/>
      <c r="K64" s="181">
        <f>'将来負担比率（分子）の構造'!L$43</f>
        <v>451</v>
      </c>
      <c r="L64" s="181"/>
      <c r="M64" s="181"/>
      <c r="N64" s="181">
        <f>'将来負担比率（分子）の構造'!M$43</f>
        <v>383</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2007</v>
      </c>
      <c r="C66" s="181"/>
      <c r="D66" s="181"/>
      <c r="E66" s="181">
        <f>'将来負担比率（分子）の構造'!J$41</f>
        <v>1977</v>
      </c>
      <c r="F66" s="181"/>
      <c r="G66" s="181"/>
      <c r="H66" s="181">
        <f>'将来負担比率（分子）の構造'!K$41</f>
        <v>1863</v>
      </c>
      <c r="I66" s="181"/>
      <c r="J66" s="181"/>
      <c r="K66" s="181">
        <f>'将来負担比率（分子）の構造'!L$41</f>
        <v>1862</v>
      </c>
      <c r="L66" s="181"/>
      <c r="M66" s="181"/>
      <c r="N66" s="181">
        <f>'将来負担比率（分子）の構造'!M$41</f>
        <v>2148</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311</v>
      </c>
      <c r="C72" s="185">
        <f>基金残高に係る経年分析!G55</f>
        <v>311</v>
      </c>
      <c r="D72" s="185">
        <f>基金残高に係る経年分析!H55</f>
        <v>311</v>
      </c>
    </row>
    <row r="73" spans="1:16">
      <c r="A73" s="184" t="s">
        <v>77</v>
      </c>
      <c r="B73" s="185">
        <f>基金残高に係る経年分析!F56</f>
        <v>246</v>
      </c>
      <c r="C73" s="185">
        <f>基金残高に係る経年分析!G56</f>
        <v>246</v>
      </c>
      <c r="D73" s="185">
        <f>基金残高に係る経年分析!H56</f>
        <v>246</v>
      </c>
    </row>
    <row r="74" spans="1:16">
      <c r="A74" s="184" t="s">
        <v>78</v>
      </c>
      <c r="B74" s="185">
        <f>基金残高に係る経年分析!F57</f>
        <v>2442</v>
      </c>
      <c r="C74" s="185">
        <f>基金残高に係る経年分析!G57</f>
        <v>2702</v>
      </c>
      <c r="D74" s="185">
        <f>基金残高に係る経年分析!H57</f>
        <v>2811</v>
      </c>
    </row>
  </sheetData>
  <sheetProtection algorithmName="SHA-512" hashValue="KC4+KKuSO1022401UlWQDXQ7ieMZbwqvCkhb+ItdsMt1rRCXR8VJLJdX2wsLVguqBnfTDkK64tW9d39ABWsb1w==" saltValue="VMJNFzKa7T2/myJoHzZms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223</v>
      </c>
      <c r="C5" s="745"/>
      <c r="D5" s="745"/>
      <c r="E5" s="745"/>
      <c r="F5" s="745"/>
      <c r="G5" s="745"/>
      <c r="H5" s="745"/>
      <c r="I5" s="745"/>
      <c r="J5" s="745"/>
      <c r="K5" s="745"/>
      <c r="L5" s="745"/>
      <c r="M5" s="745"/>
      <c r="N5" s="745"/>
      <c r="O5" s="745"/>
      <c r="P5" s="745"/>
      <c r="Q5" s="746"/>
      <c r="R5" s="733">
        <v>124110</v>
      </c>
      <c r="S5" s="734"/>
      <c r="T5" s="734"/>
      <c r="U5" s="734"/>
      <c r="V5" s="734"/>
      <c r="W5" s="734"/>
      <c r="X5" s="734"/>
      <c r="Y5" s="777"/>
      <c r="Z5" s="795">
        <v>4.4000000000000004</v>
      </c>
      <c r="AA5" s="795"/>
      <c r="AB5" s="795"/>
      <c r="AC5" s="795"/>
      <c r="AD5" s="796">
        <v>124110</v>
      </c>
      <c r="AE5" s="796"/>
      <c r="AF5" s="796"/>
      <c r="AG5" s="796"/>
      <c r="AH5" s="796"/>
      <c r="AI5" s="796"/>
      <c r="AJ5" s="796"/>
      <c r="AK5" s="796"/>
      <c r="AL5" s="778">
        <v>9.5</v>
      </c>
      <c r="AM5" s="749"/>
      <c r="AN5" s="749"/>
      <c r="AO5" s="779"/>
      <c r="AP5" s="744" t="s">
        <v>224</v>
      </c>
      <c r="AQ5" s="745"/>
      <c r="AR5" s="745"/>
      <c r="AS5" s="745"/>
      <c r="AT5" s="745"/>
      <c r="AU5" s="745"/>
      <c r="AV5" s="745"/>
      <c r="AW5" s="745"/>
      <c r="AX5" s="745"/>
      <c r="AY5" s="745"/>
      <c r="AZ5" s="745"/>
      <c r="BA5" s="745"/>
      <c r="BB5" s="745"/>
      <c r="BC5" s="745"/>
      <c r="BD5" s="745"/>
      <c r="BE5" s="745"/>
      <c r="BF5" s="746"/>
      <c r="BG5" s="678">
        <v>124110</v>
      </c>
      <c r="BH5" s="679"/>
      <c r="BI5" s="679"/>
      <c r="BJ5" s="679"/>
      <c r="BK5" s="679"/>
      <c r="BL5" s="679"/>
      <c r="BM5" s="679"/>
      <c r="BN5" s="680"/>
      <c r="BO5" s="715">
        <v>100</v>
      </c>
      <c r="BP5" s="715"/>
      <c r="BQ5" s="715"/>
      <c r="BR5" s="715"/>
      <c r="BS5" s="716" t="s">
        <v>225</v>
      </c>
      <c r="BT5" s="716"/>
      <c r="BU5" s="716"/>
      <c r="BV5" s="716"/>
      <c r="BW5" s="716"/>
      <c r="BX5" s="716"/>
      <c r="BY5" s="716"/>
      <c r="BZ5" s="716"/>
      <c r="CA5" s="716"/>
      <c r="CB5" s="766"/>
      <c r="CD5" s="782" t="s">
        <v>219</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217</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c r="B6" s="675" t="s">
        <v>229</v>
      </c>
      <c r="C6" s="676"/>
      <c r="D6" s="676"/>
      <c r="E6" s="676"/>
      <c r="F6" s="676"/>
      <c r="G6" s="676"/>
      <c r="H6" s="676"/>
      <c r="I6" s="676"/>
      <c r="J6" s="676"/>
      <c r="K6" s="676"/>
      <c r="L6" s="676"/>
      <c r="M6" s="676"/>
      <c r="N6" s="676"/>
      <c r="O6" s="676"/>
      <c r="P6" s="676"/>
      <c r="Q6" s="677"/>
      <c r="R6" s="678">
        <v>9061</v>
      </c>
      <c r="S6" s="679"/>
      <c r="T6" s="679"/>
      <c r="U6" s="679"/>
      <c r="V6" s="679"/>
      <c r="W6" s="679"/>
      <c r="X6" s="679"/>
      <c r="Y6" s="680"/>
      <c r="Z6" s="715">
        <v>0.3</v>
      </c>
      <c r="AA6" s="715"/>
      <c r="AB6" s="715"/>
      <c r="AC6" s="715"/>
      <c r="AD6" s="716">
        <v>9061</v>
      </c>
      <c r="AE6" s="716"/>
      <c r="AF6" s="716"/>
      <c r="AG6" s="716"/>
      <c r="AH6" s="716"/>
      <c r="AI6" s="716"/>
      <c r="AJ6" s="716"/>
      <c r="AK6" s="716"/>
      <c r="AL6" s="681">
        <v>0.7</v>
      </c>
      <c r="AM6" s="682"/>
      <c r="AN6" s="682"/>
      <c r="AO6" s="717"/>
      <c r="AP6" s="675" t="s">
        <v>230</v>
      </c>
      <c r="AQ6" s="676"/>
      <c r="AR6" s="676"/>
      <c r="AS6" s="676"/>
      <c r="AT6" s="676"/>
      <c r="AU6" s="676"/>
      <c r="AV6" s="676"/>
      <c r="AW6" s="676"/>
      <c r="AX6" s="676"/>
      <c r="AY6" s="676"/>
      <c r="AZ6" s="676"/>
      <c r="BA6" s="676"/>
      <c r="BB6" s="676"/>
      <c r="BC6" s="676"/>
      <c r="BD6" s="676"/>
      <c r="BE6" s="676"/>
      <c r="BF6" s="677"/>
      <c r="BG6" s="678">
        <v>124110</v>
      </c>
      <c r="BH6" s="679"/>
      <c r="BI6" s="679"/>
      <c r="BJ6" s="679"/>
      <c r="BK6" s="679"/>
      <c r="BL6" s="679"/>
      <c r="BM6" s="679"/>
      <c r="BN6" s="680"/>
      <c r="BO6" s="715">
        <v>100</v>
      </c>
      <c r="BP6" s="715"/>
      <c r="BQ6" s="715"/>
      <c r="BR6" s="715"/>
      <c r="BS6" s="716" t="s">
        <v>225</v>
      </c>
      <c r="BT6" s="716"/>
      <c r="BU6" s="716"/>
      <c r="BV6" s="716"/>
      <c r="BW6" s="716"/>
      <c r="BX6" s="716"/>
      <c r="BY6" s="716"/>
      <c r="BZ6" s="716"/>
      <c r="CA6" s="716"/>
      <c r="CB6" s="766"/>
      <c r="CD6" s="736" t="s">
        <v>231</v>
      </c>
      <c r="CE6" s="737"/>
      <c r="CF6" s="737"/>
      <c r="CG6" s="737"/>
      <c r="CH6" s="737"/>
      <c r="CI6" s="737"/>
      <c r="CJ6" s="737"/>
      <c r="CK6" s="737"/>
      <c r="CL6" s="737"/>
      <c r="CM6" s="737"/>
      <c r="CN6" s="737"/>
      <c r="CO6" s="737"/>
      <c r="CP6" s="737"/>
      <c r="CQ6" s="738"/>
      <c r="CR6" s="678">
        <v>36489</v>
      </c>
      <c r="CS6" s="679"/>
      <c r="CT6" s="679"/>
      <c r="CU6" s="679"/>
      <c r="CV6" s="679"/>
      <c r="CW6" s="679"/>
      <c r="CX6" s="679"/>
      <c r="CY6" s="680"/>
      <c r="CZ6" s="778">
        <v>1.4</v>
      </c>
      <c r="DA6" s="749"/>
      <c r="DB6" s="749"/>
      <c r="DC6" s="781"/>
      <c r="DD6" s="684" t="s">
        <v>225</v>
      </c>
      <c r="DE6" s="679"/>
      <c r="DF6" s="679"/>
      <c r="DG6" s="679"/>
      <c r="DH6" s="679"/>
      <c r="DI6" s="679"/>
      <c r="DJ6" s="679"/>
      <c r="DK6" s="679"/>
      <c r="DL6" s="679"/>
      <c r="DM6" s="679"/>
      <c r="DN6" s="679"/>
      <c r="DO6" s="679"/>
      <c r="DP6" s="680"/>
      <c r="DQ6" s="684">
        <v>36489</v>
      </c>
      <c r="DR6" s="679"/>
      <c r="DS6" s="679"/>
      <c r="DT6" s="679"/>
      <c r="DU6" s="679"/>
      <c r="DV6" s="679"/>
      <c r="DW6" s="679"/>
      <c r="DX6" s="679"/>
      <c r="DY6" s="679"/>
      <c r="DZ6" s="679"/>
      <c r="EA6" s="679"/>
      <c r="EB6" s="679"/>
      <c r="EC6" s="722"/>
    </row>
    <row r="7" spans="2:143" ht="11.25" customHeight="1">
      <c r="B7" s="675" t="s">
        <v>232</v>
      </c>
      <c r="C7" s="676"/>
      <c r="D7" s="676"/>
      <c r="E7" s="676"/>
      <c r="F7" s="676"/>
      <c r="G7" s="676"/>
      <c r="H7" s="676"/>
      <c r="I7" s="676"/>
      <c r="J7" s="676"/>
      <c r="K7" s="676"/>
      <c r="L7" s="676"/>
      <c r="M7" s="676"/>
      <c r="N7" s="676"/>
      <c r="O7" s="676"/>
      <c r="P7" s="676"/>
      <c r="Q7" s="677"/>
      <c r="R7" s="678">
        <v>115</v>
      </c>
      <c r="S7" s="679"/>
      <c r="T7" s="679"/>
      <c r="U7" s="679"/>
      <c r="V7" s="679"/>
      <c r="W7" s="679"/>
      <c r="X7" s="679"/>
      <c r="Y7" s="680"/>
      <c r="Z7" s="715">
        <v>0</v>
      </c>
      <c r="AA7" s="715"/>
      <c r="AB7" s="715"/>
      <c r="AC7" s="715"/>
      <c r="AD7" s="716">
        <v>115</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53453</v>
      </c>
      <c r="BH7" s="679"/>
      <c r="BI7" s="679"/>
      <c r="BJ7" s="679"/>
      <c r="BK7" s="679"/>
      <c r="BL7" s="679"/>
      <c r="BM7" s="679"/>
      <c r="BN7" s="680"/>
      <c r="BO7" s="715">
        <v>43.1</v>
      </c>
      <c r="BP7" s="715"/>
      <c r="BQ7" s="715"/>
      <c r="BR7" s="715"/>
      <c r="BS7" s="716" t="s">
        <v>225</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616109</v>
      </c>
      <c r="CS7" s="679"/>
      <c r="CT7" s="679"/>
      <c r="CU7" s="679"/>
      <c r="CV7" s="679"/>
      <c r="CW7" s="679"/>
      <c r="CX7" s="679"/>
      <c r="CY7" s="680"/>
      <c r="CZ7" s="715">
        <v>24</v>
      </c>
      <c r="DA7" s="715"/>
      <c r="DB7" s="715"/>
      <c r="DC7" s="715"/>
      <c r="DD7" s="684">
        <v>41624</v>
      </c>
      <c r="DE7" s="679"/>
      <c r="DF7" s="679"/>
      <c r="DG7" s="679"/>
      <c r="DH7" s="679"/>
      <c r="DI7" s="679"/>
      <c r="DJ7" s="679"/>
      <c r="DK7" s="679"/>
      <c r="DL7" s="679"/>
      <c r="DM7" s="679"/>
      <c r="DN7" s="679"/>
      <c r="DO7" s="679"/>
      <c r="DP7" s="680"/>
      <c r="DQ7" s="684">
        <v>549390</v>
      </c>
      <c r="DR7" s="679"/>
      <c r="DS7" s="679"/>
      <c r="DT7" s="679"/>
      <c r="DU7" s="679"/>
      <c r="DV7" s="679"/>
      <c r="DW7" s="679"/>
      <c r="DX7" s="679"/>
      <c r="DY7" s="679"/>
      <c r="DZ7" s="679"/>
      <c r="EA7" s="679"/>
      <c r="EB7" s="679"/>
      <c r="EC7" s="722"/>
    </row>
    <row r="8" spans="2:143" ht="11.25" customHeight="1">
      <c r="B8" s="675" t="s">
        <v>235</v>
      </c>
      <c r="C8" s="676"/>
      <c r="D8" s="676"/>
      <c r="E8" s="676"/>
      <c r="F8" s="676"/>
      <c r="G8" s="676"/>
      <c r="H8" s="676"/>
      <c r="I8" s="676"/>
      <c r="J8" s="676"/>
      <c r="K8" s="676"/>
      <c r="L8" s="676"/>
      <c r="M8" s="676"/>
      <c r="N8" s="676"/>
      <c r="O8" s="676"/>
      <c r="P8" s="676"/>
      <c r="Q8" s="677"/>
      <c r="R8" s="678">
        <v>382</v>
      </c>
      <c r="S8" s="679"/>
      <c r="T8" s="679"/>
      <c r="U8" s="679"/>
      <c r="V8" s="679"/>
      <c r="W8" s="679"/>
      <c r="X8" s="679"/>
      <c r="Y8" s="680"/>
      <c r="Z8" s="715">
        <v>0</v>
      </c>
      <c r="AA8" s="715"/>
      <c r="AB8" s="715"/>
      <c r="AC8" s="715"/>
      <c r="AD8" s="716">
        <v>382</v>
      </c>
      <c r="AE8" s="716"/>
      <c r="AF8" s="716"/>
      <c r="AG8" s="716"/>
      <c r="AH8" s="716"/>
      <c r="AI8" s="716"/>
      <c r="AJ8" s="716"/>
      <c r="AK8" s="716"/>
      <c r="AL8" s="681">
        <v>0</v>
      </c>
      <c r="AM8" s="682"/>
      <c r="AN8" s="682"/>
      <c r="AO8" s="717"/>
      <c r="AP8" s="675" t="s">
        <v>236</v>
      </c>
      <c r="AQ8" s="676"/>
      <c r="AR8" s="676"/>
      <c r="AS8" s="676"/>
      <c r="AT8" s="676"/>
      <c r="AU8" s="676"/>
      <c r="AV8" s="676"/>
      <c r="AW8" s="676"/>
      <c r="AX8" s="676"/>
      <c r="AY8" s="676"/>
      <c r="AZ8" s="676"/>
      <c r="BA8" s="676"/>
      <c r="BB8" s="676"/>
      <c r="BC8" s="676"/>
      <c r="BD8" s="676"/>
      <c r="BE8" s="676"/>
      <c r="BF8" s="677"/>
      <c r="BG8" s="678">
        <v>2797</v>
      </c>
      <c r="BH8" s="679"/>
      <c r="BI8" s="679"/>
      <c r="BJ8" s="679"/>
      <c r="BK8" s="679"/>
      <c r="BL8" s="679"/>
      <c r="BM8" s="679"/>
      <c r="BN8" s="680"/>
      <c r="BO8" s="715">
        <v>2.2999999999999998</v>
      </c>
      <c r="BP8" s="715"/>
      <c r="BQ8" s="715"/>
      <c r="BR8" s="715"/>
      <c r="BS8" s="684" t="s">
        <v>225</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348094</v>
      </c>
      <c r="CS8" s="679"/>
      <c r="CT8" s="679"/>
      <c r="CU8" s="679"/>
      <c r="CV8" s="679"/>
      <c r="CW8" s="679"/>
      <c r="CX8" s="679"/>
      <c r="CY8" s="680"/>
      <c r="CZ8" s="715">
        <v>13.6</v>
      </c>
      <c r="DA8" s="715"/>
      <c r="DB8" s="715"/>
      <c r="DC8" s="715"/>
      <c r="DD8" s="684">
        <v>240</v>
      </c>
      <c r="DE8" s="679"/>
      <c r="DF8" s="679"/>
      <c r="DG8" s="679"/>
      <c r="DH8" s="679"/>
      <c r="DI8" s="679"/>
      <c r="DJ8" s="679"/>
      <c r="DK8" s="679"/>
      <c r="DL8" s="679"/>
      <c r="DM8" s="679"/>
      <c r="DN8" s="679"/>
      <c r="DO8" s="679"/>
      <c r="DP8" s="680"/>
      <c r="DQ8" s="684">
        <v>256893</v>
      </c>
      <c r="DR8" s="679"/>
      <c r="DS8" s="679"/>
      <c r="DT8" s="679"/>
      <c r="DU8" s="679"/>
      <c r="DV8" s="679"/>
      <c r="DW8" s="679"/>
      <c r="DX8" s="679"/>
      <c r="DY8" s="679"/>
      <c r="DZ8" s="679"/>
      <c r="EA8" s="679"/>
      <c r="EB8" s="679"/>
      <c r="EC8" s="722"/>
    </row>
    <row r="9" spans="2:143" ht="11.25" customHeight="1">
      <c r="B9" s="675" t="s">
        <v>238</v>
      </c>
      <c r="C9" s="676"/>
      <c r="D9" s="676"/>
      <c r="E9" s="676"/>
      <c r="F9" s="676"/>
      <c r="G9" s="676"/>
      <c r="H9" s="676"/>
      <c r="I9" s="676"/>
      <c r="J9" s="676"/>
      <c r="K9" s="676"/>
      <c r="L9" s="676"/>
      <c r="M9" s="676"/>
      <c r="N9" s="676"/>
      <c r="O9" s="676"/>
      <c r="P9" s="676"/>
      <c r="Q9" s="677"/>
      <c r="R9" s="678">
        <v>225</v>
      </c>
      <c r="S9" s="679"/>
      <c r="T9" s="679"/>
      <c r="U9" s="679"/>
      <c r="V9" s="679"/>
      <c r="W9" s="679"/>
      <c r="X9" s="679"/>
      <c r="Y9" s="680"/>
      <c r="Z9" s="715">
        <v>0</v>
      </c>
      <c r="AA9" s="715"/>
      <c r="AB9" s="715"/>
      <c r="AC9" s="715"/>
      <c r="AD9" s="716">
        <v>225</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44645</v>
      </c>
      <c r="BH9" s="679"/>
      <c r="BI9" s="679"/>
      <c r="BJ9" s="679"/>
      <c r="BK9" s="679"/>
      <c r="BL9" s="679"/>
      <c r="BM9" s="679"/>
      <c r="BN9" s="680"/>
      <c r="BO9" s="715">
        <v>36</v>
      </c>
      <c r="BP9" s="715"/>
      <c r="BQ9" s="715"/>
      <c r="BR9" s="715"/>
      <c r="BS9" s="684" t="s">
        <v>137</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597910</v>
      </c>
      <c r="CS9" s="679"/>
      <c r="CT9" s="679"/>
      <c r="CU9" s="679"/>
      <c r="CV9" s="679"/>
      <c r="CW9" s="679"/>
      <c r="CX9" s="679"/>
      <c r="CY9" s="680"/>
      <c r="CZ9" s="715">
        <v>23.3</v>
      </c>
      <c r="DA9" s="715"/>
      <c r="DB9" s="715"/>
      <c r="DC9" s="715"/>
      <c r="DD9" s="684">
        <v>418988</v>
      </c>
      <c r="DE9" s="679"/>
      <c r="DF9" s="679"/>
      <c r="DG9" s="679"/>
      <c r="DH9" s="679"/>
      <c r="DI9" s="679"/>
      <c r="DJ9" s="679"/>
      <c r="DK9" s="679"/>
      <c r="DL9" s="679"/>
      <c r="DM9" s="679"/>
      <c r="DN9" s="679"/>
      <c r="DO9" s="679"/>
      <c r="DP9" s="680"/>
      <c r="DQ9" s="684">
        <v>159184</v>
      </c>
      <c r="DR9" s="679"/>
      <c r="DS9" s="679"/>
      <c r="DT9" s="679"/>
      <c r="DU9" s="679"/>
      <c r="DV9" s="679"/>
      <c r="DW9" s="679"/>
      <c r="DX9" s="679"/>
      <c r="DY9" s="679"/>
      <c r="DZ9" s="679"/>
      <c r="EA9" s="679"/>
      <c r="EB9" s="679"/>
      <c r="EC9" s="722"/>
    </row>
    <row r="10" spans="2:143" ht="11.25" customHeight="1">
      <c r="B10" s="675" t="s">
        <v>241</v>
      </c>
      <c r="C10" s="676"/>
      <c r="D10" s="676"/>
      <c r="E10" s="676"/>
      <c r="F10" s="676"/>
      <c r="G10" s="676"/>
      <c r="H10" s="676"/>
      <c r="I10" s="676"/>
      <c r="J10" s="676"/>
      <c r="K10" s="676"/>
      <c r="L10" s="676"/>
      <c r="M10" s="676"/>
      <c r="N10" s="676"/>
      <c r="O10" s="676"/>
      <c r="P10" s="676"/>
      <c r="Q10" s="677"/>
      <c r="R10" s="678" t="s">
        <v>242</v>
      </c>
      <c r="S10" s="679"/>
      <c r="T10" s="679"/>
      <c r="U10" s="679"/>
      <c r="V10" s="679"/>
      <c r="W10" s="679"/>
      <c r="X10" s="679"/>
      <c r="Y10" s="680"/>
      <c r="Z10" s="715" t="s">
        <v>242</v>
      </c>
      <c r="AA10" s="715"/>
      <c r="AB10" s="715"/>
      <c r="AC10" s="715"/>
      <c r="AD10" s="716" t="s">
        <v>225</v>
      </c>
      <c r="AE10" s="716"/>
      <c r="AF10" s="716"/>
      <c r="AG10" s="716"/>
      <c r="AH10" s="716"/>
      <c r="AI10" s="716"/>
      <c r="AJ10" s="716"/>
      <c r="AK10" s="716"/>
      <c r="AL10" s="681" t="s">
        <v>242</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2668</v>
      </c>
      <c r="BH10" s="679"/>
      <c r="BI10" s="679"/>
      <c r="BJ10" s="679"/>
      <c r="BK10" s="679"/>
      <c r="BL10" s="679"/>
      <c r="BM10" s="679"/>
      <c r="BN10" s="680"/>
      <c r="BO10" s="715">
        <v>2.1</v>
      </c>
      <c r="BP10" s="715"/>
      <c r="BQ10" s="715"/>
      <c r="BR10" s="715"/>
      <c r="BS10" s="684" t="s">
        <v>225</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t="s">
        <v>225</v>
      </c>
      <c r="CS10" s="679"/>
      <c r="CT10" s="679"/>
      <c r="CU10" s="679"/>
      <c r="CV10" s="679"/>
      <c r="CW10" s="679"/>
      <c r="CX10" s="679"/>
      <c r="CY10" s="680"/>
      <c r="CZ10" s="715" t="s">
        <v>225</v>
      </c>
      <c r="DA10" s="715"/>
      <c r="DB10" s="715"/>
      <c r="DC10" s="715"/>
      <c r="DD10" s="684" t="s">
        <v>242</v>
      </c>
      <c r="DE10" s="679"/>
      <c r="DF10" s="679"/>
      <c r="DG10" s="679"/>
      <c r="DH10" s="679"/>
      <c r="DI10" s="679"/>
      <c r="DJ10" s="679"/>
      <c r="DK10" s="679"/>
      <c r="DL10" s="679"/>
      <c r="DM10" s="679"/>
      <c r="DN10" s="679"/>
      <c r="DO10" s="679"/>
      <c r="DP10" s="680"/>
      <c r="DQ10" s="684" t="s">
        <v>225</v>
      </c>
      <c r="DR10" s="679"/>
      <c r="DS10" s="679"/>
      <c r="DT10" s="679"/>
      <c r="DU10" s="679"/>
      <c r="DV10" s="679"/>
      <c r="DW10" s="679"/>
      <c r="DX10" s="679"/>
      <c r="DY10" s="679"/>
      <c r="DZ10" s="679"/>
      <c r="EA10" s="679"/>
      <c r="EB10" s="679"/>
      <c r="EC10" s="722"/>
    </row>
    <row r="11" spans="2:143" ht="11.25" customHeight="1">
      <c r="B11" s="675" t="s">
        <v>245</v>
      </c>
      <c r="C11" s="676"/>
      <c r="D11" s="676"/>
      <c r="E11" s="676"/>
      <c r="F11" s="676"/>
      <c r="G11" s="676"/>
      <c r="H11" s="676"/>
      <c r="I11" s="676"/>
      <c r="J11" s="676"/>
      <c r="K11" s="676"/>
      <c r="L11" s="676"/>
      <c r="M11" s="676"/>
      <c r="N11" s="676"/>
      <c r="O11" s="676"/>
      <c r="P11" s="676"/>
      <c r="Q11" s="677"/>
      <c r="R11" s="678">
        <v>32252</v>
      </c>
      <c r="S11" s="679"/>
      <c r="T11" s="679"/>
      <c r="U11" s="679"/>
      <c r="V11" s="679"/>
      <c r="W11" s="679"/>
      <c r="X11" s="679"/>
      <c r="Y11" s="680"/>
      <c r="Z11" s="681">
        <v>1.1000000000000001</v>
      </c>
      <c r="AA11" s="682"/>
      <c r="AB11" s="682"/>
      <c r="AC11" s="683"/>
      <c r="AD11" s="684">
        <v>32252</v>
      </c>
      <c r="AE11" s="679"/>
      <c r="AF11" s="679"/>
      <c r="AG11" s="679"/>
      <c r="AH11" s="679"/>
      <c r="AI11" s="679"/>
      <c r="AJ11" s="679"/>
      <c r="AK11" s="680"/>
      <c r="AL11" s="681">
        <v>2.5</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3343</v>
      </c>
      <c r="BH11" s="679"/>
      <c r="BI11" s="679"/>
      <c r="BJ11" s="679"/>
      <c r="BK11" s="679"/>
      <c r="BL11" s="679"/>
      <c r="BM11" s="679"/>
      <c r="BN11" s="680"/>
      <c r="BO11" s="715">
        <v>2.7</v>
      </c>
      <c r="BP11" s="715"/>
      <c r="BQ11" s="715"/>
      <c r="BR11" s="715"/>
      <c r="BS11" s="684" t="s">
        <v>137</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191461</v>
      </c>
      <c r="CS11" s="679"/>
      <c r="CT11" s="679"/>
      <c r="CU11" s="679"/>
      <c r="CV11" s="679"/>
      <c r="CW11" s="679"/>
      <c r="CX11" s="679"/>
      <c r="CY11" s="680"/>
      <c r="CZ11" s="715">
        <v>7.5</v>
      </c>
      <c r="DA11" s="715"/>
      <c r="DB11" s="715"/>
      <c r="DC11" s="715"/>
      <c r="DD11" s="684">
        <v>90566</v>
      </c>
      <c r="DE11" s="679"/>
      <c r="DF11" s="679"/>
      <c r="DG11" s="679"/>
      <c r="DH11" s="679"/>
      <c r="DI11" s="679"/>
      <c r="DJ11" s="679"/>
      <c r="DK11" s="679"/>
      <c r="DL11" s="679"/>
      <c r="DM11" s="679"/>
      <c r="DN11" s="679"/>
      <c r="DO11" s="679"/>
      <c r="DP11" s="680"/>
      <c r="DQ11" s="684">
        <v>69154</v>
      </c>
      <c r="DR11" s="679"/>
      <c r="DS11" s="679"/>
      <c r="DT11" s="679"/>
      <c r="DU11" s="679"/>
      <c r="DV11" s="679"/>
      <c r="DW11" s="679"/>
      <c r="DX11" s="679"/>
      <c r="DY11" s="679"/>
      <c r="DZ11" s="679"/>
      <c r="EA11" s="679"/>
      <c r="EB11" s="679"/>
      <c r="EC11" s="722"/>
    </row>
    <row r="12" spans="2:143" ht="11.25" customHeight="1">
      <c r="B12" s="675" t="s">
        <v>248</v>
      </c>
      <c r="C12" s="676"/>
      <c r="D12" s="676"/>
      <c r="E12" s="676"/>
      <c r="F12" s="676"/>
      <c r="G12" s="676"/>
      <c r="H12" s="676"/>
      <c r="I12" s="676"/>
      <c r="J12" s="676"/>
      <c r="K12" s="676"/>
      <c r="L12" s="676"/>
      <c r="M12" s="676"/>
      <c r="N12" s="676"/>
      <c r="O12" s="676"/>
      <c r="P12" s="676"/>
      <c r="Q12" s="677"/>
      <c r="R12" s="678" t="s">
        <v>225</v>
      </c>
      <c r="S12" s="679"/>
      <c r="T12" s="679"/>
      <c r="U12" s="679"/>
      <c r="V12" s="679"/>
      <c r="W12" s="679"/>
      <c r="X12" s="679"/>
      <c r="Y12" s="680"/>
      <c r="Z12" s="715" t="s">
        <v>225</v>
      </c>
      <c r="AA12" s="715"/>
      <c r="AB12" s="715"/>
      <c r="AC12" s="715"/>
      <c r="AD12" s="716" t="s">
        <v>225</v>
      </c>
      <c r="AE12" s="716"/>
      <c r="AF12" s="716"/>
      <c r="AG12" s="716"/>
      <c r="AH12" s="716"/>
      <c r="AI12" s="716"/>
      <c r="AJ12" s="716"/>
      <c r="AK12" s="716"/>
      <c r="AL12" s="681" t="s">
        <v>242</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52021</v>
      </c>
      <c r="BH12" s="679"/>
      <c r="BI12" s="679"/>
      <c r="BJ12" s="679"/>
      <c r="BK12" s="679"/>
      <c r="BL12" s="679"/>
      <c r="BM12" s="679"/>
      <c r="BN12" s="680"/>
      <c r="BO12" s="715">
        <v>41.9</v>
      </c>
      <c r="BP12" s="715"/>
      <c r="BQ12" s="715"/>
      <c r="BR12" s="715"/>
      <c r="BS12" s="684" t="s">
        <v>242</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104671</v>
      </c>
      <c r="CS12" s="679"/>
      <c r="CT12" s="679"/>
      <c r="CU12" s="679"/>
      <c r="CV12" s="679"/>
      <c r="CW12" s="679"/>
      <c r="CX12" s="679"/>
      <c r="CY12" s="680"/>
      <c r="CZ12" s="715">
        <v>4.0999999999999996</v>
      </c>
      <c r="DA12" s="715"/>
      <c r="DB12" s="715"/>
      <c r="DC12" s="715"/>
      <c r="DD12" s="684">
        <v>53373</v>
      </c>
      <c r="DE12" s="679"/>
      <c r="DF12" s="679"/>
      <c r="DG12" s="679"/>
      <c r="DH12" s="679"/>
      <c r="DI12" s="679"/>
      <c r="DJ12" s="679"/>
      <c r="DK12" s="679"/>
      <c r="DL12" s="679"/>
      <c r="DM12" s="679"/>
      <c r="DN12" s="679"/>
      <c r="DO12" s="679"/>
      <c r="DP12" s="680"/>
      <c r="DQ12" s="684">
        <v>31840</v>
      </c>
      <c r="DR12" s="679"/>
      <c r="DS12" s="679"/>
      <c r="DT12" s="679"/>
      <c r="DU12" s="679"/>
      <c r="DV12" s="679"/>
      <c r="DW12" s="679"/>
      <c r="DX12" s="679"/>
      <c r="DY12" s="679"/>
      <c r="DZ12" s="679"/>
      <c r="EA12" s="679"/>
      <c r="EB12" s="679"/>
      <c r="EC12" s="722"/>
    </row>
    <row r="13" spans="2:143" ht="11.25" customHeight="1">
      <c r="B13" s="675" t="s">
        <v>251</v>
      </c>
      <c r="C13" s="676"/>
      <c r="D13" s="676"/>
      <c r="E13" s="676"/>
      <c r="F13" s="676"/>
      <c r="G13" s="676"/>
      <c r="H13" s="676"/>
      <c r="I13" s="676"/>
      <c r="J13" s="676"/>
      <c r="K13" s="676"/>
      <c r="L13" s="676"/>
      <c r="M13" s="676"/>
      <c r="N13" s="676"/>
      <c r="O13" s="676"/>
      <c r="P13" s="676"/>
      <c r="Q13" s="677"/>
      <c r="R13" s="678" t="s">
        <v>225</v>
      </c>
      <c r="S13" s="679"/>
      <c r="T13" s="679"/>
      <c r="U13" s="679"/>
      <c r="V13" s="679"/>
      <c r="W13" s="679"/>
      <c r="X13" s="679"/>
      <c r="Y13" s="680"/>
      <c r="Z13" s="715" t="s">
        <v>242</v>
      </c>
      <c r="AA13" s="715"/>
      <c r="AB13" s="715"/>
      <c r="AC13" s="715"/>
      <c r="AD13" s="716" t="s">
        <v>225</v>
      </c>
      <c r="AE13" s="716"/>
      <c r="AF13" s="716"/>
      <c r="AG13" s="716"/>
      <c r="AH13" s="716"/>
      <c r="AI13" s="716"/>
      <c r="AJ13" s="716"/>
      <c r="AK13" s="716"/>
      <c r="AL13" s="681" t="s">
        <v>137</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51793</v>
      </c>
      <c r="BH13" s="679"/>
      <c r="BI13" s="679"/>
      <c r="BJ13" s="679"/>
      <c r="BK13" s="679"/>
      <c r="BL13" s="679"/>
      <c r="BM13" s="679"/>
      <c r="BN13" s="680"/>
      <c r="BO13" s="715">
        <v>41.7</v>
      </c>
      <c r="BP13" s="715"/>
      <c r="BQ13" s="715"/>
      <c r="BR13" s="715"/>
      <c r="BS13" s="684" t="s">
        <v>225</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105342</v>
      </c>
      <c r="CS13" s="679"/>
      <c r="CT13" s="679"/>
      <c r="CU13" s="679"/>
      <c r="CV13" s="679"/>
      <c r="CW13" s="679"/>
      <c r="CX13" s="679"/>
      <c r="CY13" s="680"/>
      <c r="CZ13" s="715">
        <v>4.0999999999999996</v>
      </c>
      <c r="DA13" s="715"/>
      <c r="DB13" s="715"/>
      <c r="DC13" s="715"/>
      <c r="DD13" s="684">
        <v>24270</v>
      </c>
      <c r="DE13" s="679"/>
      <c r="DF13" s="679"/>
      <c r="DG13" s="679"/>
      <c r="DH13" s="679"/>
      <c r="DI13" s="679"/>
      <c r="DJ13" s="679"/>
      <c r="DK13" s="679"/>
      <c r="DL13" s="679"/>
      <c r="DM13" s="679"/>
      <c r="DN13" s="679"/>
      <c r="DO13" s="679"/>
      <c r="DP13" s="680"/>
      <c r="DQ13" s="684">
        <v>73548</v>
      </c>
      <c r="DR13" s="679"/>
      <c r="DS13" s="679"/>
      <c r="DT13" s="679"/>
      <c r="DU13" s="679"/>
      <c r="DV13" s="679"/>
      <c r="DW13" s="679"/>
      <c r="DX13" s="679"/>
      <c r="DY13" s="679"/>
      <c r="DZ13" s="679"/>
      <c r="EA13" s="679"/>
      <c r="EB13" s="679"/>
      <c r="EC13" s="722"/>
    </row>
    <row r="14" spans="2:143" ht="11.25" customHeight="1">
      <c r="B14" s="675" t="s">
        <v>254</v>
      </c>
      <c r="C14" s="676"/>
      <c r="D14" s="676"/>
      <c r="E14" s="676"/>
      <c r="F14" s="676"/>
      <c r="G14" s="676"/>
      <c r="H14" s="676"/>
      <c r="I14" s="676"/>
      <c r="J14" s="676"/>
      <c r="K14" s="676"/>
      <c r="L14" s="676"/>
      <c r="M14" s="676"/>
      <c r="N14" s="676"/>
      <c r="O14" s="676"/>
      <c r="P14" s="676"/>
      <c r="Q14" s="677"/>
      <c r="R14" s="678">
        <v>1033</v>
      </c>
      <c r="S14" s="679"/>
      <c r="T14" s="679"/>
      <c r="U14" s="679"/>
      <c r="V14" s="679"/>
      <c r="W14" s="679"/>
      <c r="X14" s="679"/>
      <c r="Y14" s="680"/>
      <c r="Z14" s="715">
        <v>0</v>
      </c>
      <c r="AA14" s="715"/>
      <c r="AB14" s="715"/>
      <c r="AC14" s="715"/>
      <c r="AD14" s="716">
        <v>1033</v>
      </c>
      <c r="AE14" s="716"/>
      <c r="AF14" s="716"/>
      <c r="AG14" s="716"/>
      <c r="AH14" s="716"/>
      <c r="AI14" s="716"/>
      <c r="AJ14" s="716"/>
      <c r="AK14" s="716"/>
      <c r="AL14" s="681">
        <v>0.1</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9167</v>
      </c>
      <c r="BH14" s="679"/>
      <c r="BI14" s="679"/>
      <c r="BJ14" s="679"/>
      <c r="BK14" s="679"/>
      <c r="BL14" s="679"/>
      <c r="BM14" s="679"/>
      <c r="BN14" s="680"/>
      <c r="BO14" s="715">
        <v>7.4</v>
      </c>
      <c r="BP14" s="715"/>
      <c r="BQ14" s="715"/>
      <c r="BR14" s="715"/>
      <c r="BS14" s="684" t="s">
        <v>225</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69556</v>
      </c>
      <c r="CS14" s="679"/>
      <c r="CT14" s="679"/>
      <c r="CU14" s="679"/>
      <c r="CV14" s="679"/>
      <c r="CW14" s="679"/>
      <c r="CX14" s="679"/>
      <c r="CY14" s="680"/>
      <c r="CZ14" s="715">
        <v>2.7</v>
      </c>
      <c r="DA14" s="715"/>
      <c r="DB14" s="715"/>
      <c r="DC14" s="715"/>
      <c r="DD14" s="684" t="s">
        <v>137</v>
      </c>
      <c r="DE14" s="679"/>
      <c r="DF14" s="679"/>
      <c r="DG14" s="679"/>
      <c r="DH14" s="679"/>
      <c r="DI14" s="679"/>
      <c r="DJ14" s="679"/>
      <c r="DK14" s="679"/>
      <c r="DL14" s="679"/>
      <c r="DM14" s="679"/>
      <c r="DN14" s="679"/>
      <c r="DO14" s="679"/>
      <c r="DP14" s="680"/>
      <c r="DQ14" s="684">
        <v>69294</v>
      </c>
      <c r="DR14" s="679"/>
      <c r="DS14" s="679"/>
      <c r="DT14" s="679"/>
      <c r="DU14" s="679"/>
      <c r="DV14" s="679"/>
      <c r="DW14" s="679"/>
      <c r="DX14" s="679"/>
      <c r="DY14" s="679"/>
      <c r="DZ14" s="679"/>
      <c r="EA14" s="679"/>
      <c r="EB14" s="679"/>
      <c r="EC14" s="722"/>
    </row>
    <row r="15" spans="2:143" ht="11.25" customHeight="1">
      <c r="B15" s="675" t="s">
        <v>257</v>
      </c>
      <c r="C15" s="676"/>
      <c r="D15" s="676"/>
      <c r="E15" s="676"/>
      <c r="F15" s="676"/>
      <c r="G15" s="676"/>
      <c r="H15" s="676"/>
      <c r="I15" s="676"/>
      <c r="J15" s="676"/>
      <c r="K15" s="676"/>
      <c r="L15" s="676"/>
      <c r="M15" s="676"/>
      <c r="N15" s="676"/>
      <c r="O15" s="676"/>
      <c r="P15" s="676"/>
      <c r="Q15" s="677"/>
      <c r="R15" s="678" t="s">
        <v>225</v>
      </c>
      <c r="S15" s="679"/>
      <c r="T15" s="679"/>
      <c r="U15" s="679"/>
      <c r="V15" s="679"/>
      <c r="W15" s="679"/>
      <c r="X15" s="679"/>
      <c r="Y15" s="680"/>
      <c r="Z15" s="715" t="s">
        <v>242</v>
      </c>
      <c r="AA15" s="715"/>
      <c r="AB15" s="715"/>
      <c r="AC15" s="715"/>
      <c r="AD15" s="716" t="s">
        <v>242</v>
      </c>
      <c r="AE15" s="716"/>
      <c r="AF15" s="716"/>
      <c r="AG15" s="716"/>
      <c r="AH15" s="716"/>
      <c r="AI15" s="716"/>
      <c r="AJ15" s="716"/>
      <c r="AK15" s="716"/>
      <c r="AL15" s="681" t="s">
        <v>225</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9469</v>
      </c>
      <c r="BH15" s="679"/>
      <c r="BI15" s="679"/>
      <c r="BJ15" s="679"/>
      <c r="BK15" s="679"/>
      <c r="BL15" s="679"/>
      <c r="BM15" s="679"/>
      <c r="BN15" s="680"/>
      <c r="BO15" s="715">
        <v>7.6</v>
      </c>
      <c r="BP15" s="715"/>
      <c r="BQ15" s="715"/>
      <c r="BR15" s="715"/>
      <c r="BS15" s="684" t="s">
        <v>225</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220754</v>
      </c>
      <c r="CS15" s="679"/>
      <c r="CT15" s="679"/>
      <c r="CU15" s="679"/>
      <c r="CV15" s="679"/>
      <c r="CW15" s="679"/>
      <c r="CX15" s="679"/>
      <c r="CY15" s="680"/>
      <c r="CZ15" s="715">
        <v>8.6</v>
      </c>
      <c r="DA15" s="715"/>
      <c r="DB15" s="715"/>
      <c r="DC15" s="715"/>
      <c r="DD15" s="684">
        <v>50855</v>
      </c>
      <c r="DE15" s="679"/>
      <c r="DF15" s="679"/>
      <c r="DG15" s="679"/>
      <c r="DH15" s="679"/>
      <c r="DI15" s="679"/>
      <c r="DJ15" s="679"/>
      <c r="DK15" s="679"/>
      <c r="DL15" s="679"/>
      <c r="DM15" s="679"/>
      <c r="DN15" s="679"/>
      <c r="DO15" s="679"/>
      <c r="DP15" s="680"/>
      <c r="DQ15" s="684">
        <v>167380</v>
      </c>
      <c r="DR15" s="679"/>
      <c r="DS15" s="679"/>
      <c r="DT15" s="679"/>
      <c r="DU15" s="679"/>
      <c r="DV15" s="679"/>
      <c r="DW15" s="679"/>
      <c r="DX15" s="679"/>
      <c r="DY15" s="679"/>
      <c r="DZ15" s="679"/>
      <c r="EA15" s="679"/>
      <c r="EB15" s="679"/>
      <c r="EC15" s="722"/>
    </row>
    <row r="16" spans="2:143" ht="11.25" customHeight="1">
      <c r="B16" s="675" t="s">
        <v>260</v>
      </c>
      <c r="C16" s="676"/>
      <c r="D16" s="676"/>
      <c r="E16" s="676"/>
      <c r="F16" s="676"/>
      <c r="G16" s="676"/>
      <c r="H16" s="676"/>
      <c r="I16" s="676"/>
      <c r="J16" s="676"/>
      <c r="K16" s="676"/>
      <c r="L16" s="676"/>
      <c r="M16" s="676"/>
      <c r="N16" s="676"/>
      <c r="O16" s="676"/>
      <c r="P16" s="676"/>
      <c r="Q16" s="677"/>
      <c r="R16" s="678">
        <v>273</v>
      </c>
      <c r="S16" s="679"/>
      <c r="T16" s="679"/>
      <c r="U16" s="679"/>
      <c r="V16" s="679"/>
      <c r="W16" s="679"/>
      <c r="X16" s="679"/>
      <c r="Y16" s="680"/>
      <c r="Z16" s="715">
        <v>0</v>
      </c>
      <c r="AA16" s="715"/>
      <c r="AB16" s="715"/>
      <c r="AC16" s="715"/>
      <c r="AD16" s="716">
        <v>273</v>
      </c>
      <c r="AE16" s="716"/>
      <c r="AF16" s="716"/>
      <c r="AG16" s="716"/>
      <c r="AH16" s="716"/>
      <c r="AI16" s="716"/>
      <c r="AJ16" s="716"/>
      <c r="AK16" s="716"/>
      <c r="AL16" s="681">
        <v>0</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225</v>
      </c>
      <c r="BH16" s="679"/>
      <c r="BI16" s="679"/>
      <c r="BJ16" s="679"/>
      <c r="BK16" s="679"/>
      <c r="BL16" s="679"/>
      <c r="BM16" s="679"/>
      <c r="BN16" s="680"/>
      <c r="BO16" s="715" t="s">
        <v>225</v>
      </c>
      <c r="BP16" s="715"/>
      <c r="BQ16" s="715"/>
      <c r="BR16" s="715"/>
      <c r="BS16" s="684" t="s">
        <v>225</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t="s">
        <v>242</v>
      </c>
      <c r="CS16" s="679"/>
      <c r="CT16" s="679"/>
      <c r="CU16" s="679"/>
      <c r="CV16" s="679"/>
      <c r="CW16" s="679"/>
      <c r="CX16" s="679"/>
      <c r="CY16" s="680"/>
      <c r="CZ16" s="715" t="s">
        <v>225</v>
      </c>
      <c r="DA16" s="715"/>
      <c r="DB16" s="715"/>
      <c r="DC16" s="715"/>
      <c r="DD16" s="684" t="s">
        <v>225</v>
      </c>
      <c r="DE16" s="679"/>
      <c r="DF16" s="679"/>
      <c r="DG16" s="679"/>
      <c r="DH16" s="679"/>
      <c r="DI16" s="679"/>
      <c r="DJ16" s="679"/>
      <c r="DK16" s="679"/>
      <c r="DL16" s="679"/>
      <c r="DM16" s="679"/>
      <c r="DN16" s="679"/>
      <c r="DO16" s="679"/>
      <c r="DP16" s="680"/>
      <c r="DQ16" s="684" t="s">
        <v>225</v>
      </c>
      <c r="DR16" s="679"/>
      <c r="DS16" s="679"/>
      <c r="DT16" s="679"/>
      <c r="DU16" s="679"/>
      <c r="DV16" s="679"/>
      <c r="DW16" s="679"/>
      <c r="DX16" s="679"/>
      <c r="DY16" s="679"/>
      <c r="DZ16" s="679"/>
      <c r="EA16" s="679"/>
      <c r="EB16" s="679"/>
      <c r="EC16" s="722"/>
    </row>
    <row r="17" spans="2:133" ht="11.25" customHeight="1">
      <c r="B17" s="675" t="s">
        <v>263</v>
      </c>
      <c r="C17" s="676"/>
      <c r="D17" s="676"/>
      <c r="E17" s="676"/>
      <c r="F17" s="676"/>
      <c r="G17" s="676"/>
      <c r="H17" s="676"/>
      <c r="I17" s="676"/>
      <c r="J17" s="676"/>
      <c r="K17" s="676"/>
      <c r="L17" s="676"/>
      <c r="M17" s="676"/>
      <c r="N17" s="676"/>
      <c r="O17" s="676"/>
      <c r="P17" s="676"/>
      <c r="Q17" s="677"/>
      <c r="R17" s="678">
        <v>5400</v>
      </c>
      <c r="S17" s="679"/>
      <c r="T17" s="679"/>
      <c r="U17" s="679"/>
      <c r="V17" s="679"/>
      <c r="W17" s="679"/>
      <c r="X17" s="679"/>
      <c r="Y17" s="680"/>
      <c r="Z17" s="715">
        <v>0.2</v>
      </c>
      <c r="AA17" s="715"/>
      <c r="AB17" s="715"/>
      <c r="AC17" s="715"/>
      <c r="AD17" s="716">
        <v>5400</v>
      </c>
      <c r="AE17" s="716"/>
      <c r="AF17" s="716"/>
      <c r="AG17" s="716"/>
      <c r="AH17" s="716"/>
      <c r="AI17" s="716"/>
      <c r="AJ17" s="716"/>
      <c r="AK17" s="716"/>
      <c r="AL17" s="681">
        <v>0.4</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225</v>
      </c>
      <c r="BH17" s="679"/>
      <c r="BI17" s="679"/>
      <c r="BJ17" s="679"/>
      <c r="BK17" s="679"/>
      <c r="BL17" s="679"/>
      <c r="BM17" s="679"/>
      <c r="BN17" s="680"/>
      <c r="BO17" s="715" t="s">
        <v>225</v>
      </c>
      <c r="BP17" s="715"/>
      <c r="BQ17" s="715"/>
      <c r="BR17" s="715"/>
      <c r="BS17" s="684" t="s">
        <v>225</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227441</v>
      </c>
      <c r="CS17" s="679"/>
      <c r="CT17" s="679"/>
      <c r="CU17" s="679"/>
      <c r="CV17" s="679"/>
      <c r="CW17" s="679"/>
      <c r="CX17" s="679"/>
      <c r="CY17" s="680"/>
      <c r="CZ17" s="715">
        <v>8.9</v>
      </c>
      <c r="DA17" s="715"/>
      <c r="DB17" s="715"/>
      <c r="DC17" s="715"/>
      <c r="DD17" s="684" t="s">
        <v>225</v>
      </c>
      <c r="DE17" s="679"/>
      <c r="DF17" s="679"/>
      <c r="DG17" s="679"/>
      <c r="DH17" s="679"/>
      <c r="DI17" s="679"/>
      <c r="DJ17" s="679"/>
      <c r="DK17" s="679"/>
      <c r="DL17" s="679"/>
      <c r="DM17" s="679"/>
      <c r="DN17" s="679"/>
      <c r="DO17" s="679"/>
      <c r="DP17" s="680"/>
      <c r="DQ17" s="684">
        <v>227441</v>
      </c>
      <c r="DR17" s="679"/>
      <c r="DS17" s="679"/>
      <c r="DT17" s="679"/>
      <c r="DU17" s="679"/>
      <c r="DV17" s="679"/>
      <c r="DW17" s="679"/>
      <c r="DX17" s="679"/>
      <c r="DY17" s="679"/>
      <c r="DZ17" s="679"/>
      <c r="EA17" s="679"/>
      <c r="EB17" s="679"/>
      <c r="EC17" s="722"/>
    </row>
    <row r="18" spans="2:133" ht="11.25" customHeight="1">
      <c r="B18" s="675" t="s">
        <v>266</v>
      </c>
      <c r="C18" s="676"/>
      <c r="D18" s="676"/>
      <c r="E18" s="676"/>
      <c r="F18" s="676"/>
      <c r="G18" s="676"/>
      <c r="H18" s="676"/>
      <c r="I18" s="676"/>
      <c r="J18" s="676"/>
      <c r="K18" s="676"/>
      <c r="L18" s="676"/>
      <c r="M18" s="676"/>
      <c r="N18" s="676"/>
      <c r="O18" s="676"/>
      <c r="P18" s="676"/>
      <c r="Q18" s="677"/>
      <c r="R18" s="678">
        <v>339</v>
      </c>
      <c r="S18" s="679"/>
      <c r="T18" s="679"/>
      <c r="U18" s="679"/>
      <c r="V18" s="679"/>
      <c r="W18" s="679"/>
      <c r="X18" s="679"/>
      <c r="Y18" s="680"/>
      <c r="Z18" s="715">
        <v>0</v>
      </c>
      <c r="AA18" s="715"/>
      <c r="AB18" s="715"/>
      <c r="AC18" s="715"/>
      <c r="AD18" s="716">
        <v>339</v>
      </c>
      <c r="AE18" s="716"/>
      <c r="AF18" s="716"/>
      <c r="AG18" s="716"/>
      <c r="AH18" s="716"/>
      <c r="AI18" s="716"/>
      <c r="AJ18" s="716"/>
      <c r="AK18" s="716"/>
      <c r="AL18" s="681">
        <v>0</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242</v>
      </c>
      <c r="BH18" s="679"/>
      <c r="BI18" s="679"/>
      <c r="BJ18" s="679"/>
      <c r="BK18" s="679"/>
      <c r="BL18" s="679"/>
      <c r="BM18" s="679"/>
      <c r="BN18" s="680"/>
      <c r="BO18" s="715" t="s">
        <v>225</v>
      </c>
      <c r="BP18" s="715"/>
      <c r="BQ18" s="715"/>
      <c r="BR18" s="715"/>
      <c r="BS18" s="684" t="s">
        <v>225</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v>50564</v>
      </c>
      <c r="CS18" s="679"/>
      <c r="CT18" s="679"/>
      <c r="CU18" s="679"/>
      <c r="CV18" s="679"/>
      <c r="CW18" s="679"/>
      <c r="CX18" s="679"/>
      <c r="CY18" s="680"/>
      <c r="CZ18" s="715">
        <v>2</v>
      </c>
      <c r="DA18" s="715"/>
      <c r="DB18" s="715"/>
      <c r="DC18" s="715"/>
      <c r="DD18" s="684" t="s">
        <v>225</v>
      </c>
      <c r="DE18" s="679"/>
      <c r="DF18" s="679"/>
      <c r="DG18" s="679"/>
      <c r="DH18" s="679"/>
      <c r="DI18" s="679"/>
      <c r="DJ18" s="679"/>
      <c r="DK18" s="679"/>
      <c r="DL18" s="679"/>
      <c r="DM18" s="679"/>
      <c r="DN18" s="679"/>
      <c r="DO18" s="679"/>
      <c r="DP18" s="680"/>
      <c r="DQ18" s="684">
        <v>50564</v>
      </c>
      <c r="DR18" s="679"/>
      <c r="DS18" s="679"/>
      <c r="DT18" s="679"/>
      <c r="DU18" s="679"/>
      <c r="DV18" s="679"/>
      <c r="DW18" s="679"/>
      <c r="DX18" s="679"/>
      <c r="DY18" s="679"/>
      <c r="DZ18" s="679"/>
      <c r="EA18" s="679"/>
      <c r="EB18" s="679"/>
      <c r="EC18" s="722"/>
    </row>
    <row r="19" spans="2:133" ht="11.25" customHeight="1">
      <c r="B19" s="675" t="s">
        <v>269</v>
      </c>
      <c r="C19" s="676"/>
      <c r="D19" s="676"/>
      <c r="E19" s="676"/>
      <c r="F19" s="676"/>
      <c r="G19" s="676"/>
      <c r="H19" s="676"/>
      <c r="I19" s="676"/>
      <c r="J19" s="676"/>
      <c r="K19" s="676"/>
      <c r="L19" s="676"/>
      <c r="M19" s="676"/>
      <c r="N19" s="676"/>
      <c r="O19" s="676"/>
      <c r="P19" s="676"/>
      <c r="Q19" s="677"/>
      <c r="R19" s="678">
        <v>135</v>
      </c>
      <c r="S19" s="679"/>
      <c r="T19" s="679"/>
      <c r="U19" s="679"/>
      <c r="V19" s="679"/>
      <c r="W19" s="679"/>
      <c r="X19" s="679"/>
      <c r="Y19" s="680"/>
      <c r="Z19" s="715">
        <v>0</v>
      </c>
      <c r="AA19" s="715"/>
      <c r="AB19" s="715"/>
      <c r="AC19" s="715"/>
      <c r="AD19" s="716">
        <v>135</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t="s">
        <v>137</v>
      </c>
      <c r="BH19" s="679"/>
      <c r="BI19" s="679"/>
      <c r="BJ19" s="679"/>
      <c r="BK19" s="679"/>
      <c r="BL19" s="679"/>
      <c r="BM19" s="679"/>
      <c r="BN19" s="680"/>
      <c r="BO19" s="715" t="s">
        <v>225</v>
      </c>
      <c r="BP19" s="715"/>
      <c r="BQ19" s="715"/>
      <c r="BR19" s="715"/>
      <c r="BS19" s="684" t="s">
        <v>225</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242</v>
      </c>
      <c r="CS19" s="679"/>
      <c r="CT19" s="679"/>
      <c r="CU19" s="679"/>
      <c r="CV19" s="679"/>
      <c r="CW19" s="679"/>
      <c r="CX19" s="679"/>
      <c r="CY19" s="680"/>
      <c r="CZ19" s="715" t="s">
        <v>225</v>
      </c>
      <c r="DA19" s="715"/>
      <c r="DB19" s="715"/>
      <c r="DC19" s="715"/>
      <c r="DD19" s="684" t="s">
        <v>242</v>
      </c>
      <c r="DE19" s="679"/>
      <c r="DF19" s="679"/>
      <c r="DG19" s="679"/>
      <c r="DH19" s="679"/>
      <c r="DI19" s="679"/>
      <c r="DJ19" s="679"/>
      <c r="DK19" s="679"/>
      <c r="DL19" s="679"/>
      <c r="DM19" s="679"/>
      <c r="DN19" s="679"/>
      <c r="DO19" s="679"/>
      <c r="DP19" s="680"/>
      <c r="DQ19" s="684" t="s">
        <v>242</v>
      </c>
      <c r="DR19" s="679"/>
      <c r="DS19" s="679"/>
      <c r="DT19" s="679"/>
      <c r="DU19" s="679"/>
      <c r="DV19" s="679"/>
      <c r="DW19" s="679"/>
      <c r="DX19" s="679"/>
      <c r="DY19" s="679"/>
      <c r="DZ19" s="679"/>
      <c r="EA19" s="679"/>
      <c r="EB19" s="679"/>
      <c r="EC19" s="722"/>
    </row>
    <row r="20" spans="2:133" ht="11.25" customHeight="1">
      <c r="B20" s="675" t="s">
        <v>272</v>
      </c>
      <c r="C20" s="676"/>
      <c r="D20" s="676"/>
      <c r="E20" s="676"/>
      <c r="F20" s="676"/>
      <c r="G20" s="676"/>
      <c r="H20" s="676"/>
      <c r="I20" s="676"/>
      <c r="J20" s="676"/>
      <c r="K20" s="676"/>
      <c r="L20" s="676"/>
      <c r="M20" s="676"/>
      <c r="N20" s="676"/>
      <c r="O20" s="676"/>
      <c r="P20" s="676"/>
      <c r="Q20" s="677"/>
      <c r="R20" s="678">
        <v>57</v>
      </c>
      <c r="S20" s="679"/>
      <c r="T20" s="679"/>
      <c r="U20" s="679"/>
      <c r="V20" s="679"/>
      <c r="W20" s="679"/>
      <c r="X20" s="679"/>
      <c r="Y20" s="680"/>
      <c r="Z20" s="715">
        <v>0</v>
      </c>
      <c r="AA20" s="715"/>
      <c r="AB20" s="715"/>
      <c r="AC20" s="715"/>
      <c r="AD20" s="716">
        <v>57</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225</v>
      </c>
      <c r="BH20" s="679"/>
      <c r="BI20" s="679"/>
      <c r="BJ20" s="679"/>
      <c r="BK20" s="679"/>
      <c r="BL20" s="679"/>
      <c r="BM20" s="679"/>
      <c r="BN20" s="680"/>
      <c r="BO20" s="715" t="s">
        <v>225</v>
      </c>
      <c r="BP20" s="715"/>
      <c r="BQ20" s="715"/>
      <c r="BR20" s="715"/>
      <c r="BS20" s="684" t="s">
        <v>242</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2568391</v>
      </c>
      <c r="CS20" s="679"/>
      <c r="CT20" s="679"/>
      <c r="CU20" s="679"/>
      <c r="CV20" s="679"/>
      <c r="CW20" s="679"/>
      <c r="CX20" s="679"/>
      <c r="CY20" s="680"/>
      <c r="CZ20" s="715">
        <v>100</v>
      </c>
      <c r="DA20" s="715"/>
      <c r="DB20" s="715"/>
      <c r="DC20" s="715"/>
      <c r="DD20" s="684">
        <v>679916</v>
      </c>
      <c r="DE20" s="679"/>
      <c r="DF20" s="679"/>
      <c r="DG20" s="679"/>
      <c r="DH20" s="679"/>
      <c r="DI20" s="679"/>
      <c r="DJ20" s="679"/>
      <c r="DK20" s="679"/>
      <c r="DL20" s="679"/>
      <c r="DM20" s="679"/>
      <c r="DN20" s="679"/>
      <c r="DO20" s="679"/>
      <c r="DP20" s="680"/>
      <c r="DQ20" s="684">
        <v>1691177</v>
      </c>
      <c r="DR20" s="679"/>
      <c r="DS20" s="679"/>
      <c r="DT20" s="679"/>
      <c r="DU20" s="679"/>
      <c r="DV20" s="679"/>
      <c r="DW20" s="679"/>
      <c r="DX20" s="679"/>
      <c r="DY20" s="679"/>
      <c r="DZ20" s="679"/>
      <c r="EA20" s="679"/>
      <c r="EB20" s="679"/>
      <c r="EC20" s="722"/>
    </row>
    <row r="21" spans="2:133" ht="11.25" customHeight="1">
      <c r="B21" s="675" t="s">
        <v>275</v>
      </c>
      <c r="C21" s="676"/>
      <c r="D21" s="676"/>
      <c r="E21" s="676"/>
      <c r="F21" s="676"/>
      <c r="G21" s="676"/>
      <c r="H21" s="676"/>
      <c r="I21" s="676"/>
      <c r="J21" s="676"/>
      <c r="K21" s="676"/>
      <c r="L21" s="676"/>
      <c r="M21" s="676"/>
      <c r="N21" s="676"/>
      <c r="O21" s="676"/>
      <c r="P21" s="676"/>
      <c r="Q21" s="677"/>
      <c r="R21" s="678">
        <v>4869</v>
      </c>
      <c r="S21" s="679"/>
      <c r="T21" s="679"/>
      <c r="U21" s="679"/>
      <c r="V21" s="679"/>
      <c r="W21" s="679"/>
      <c r="X21" s="679"/>
      <c r="Y21" s="680"/>
      <c r="Z21" s="715">
        <v>0.2</v>
      </c>
      <c r="AA21" s="715"/>
      <c r="AB21" s="715"/>
      <c r="AC21" s="715"/>
      <c r="AD21" s="716">
        <v>4869</v>
      </c>
      <c r="AE21" s="716"/>
      <c r="AF21" s="716"/>
      <c r="AG21" s="716"/>
      <c r="AH21" s="716"/>
      <c r="AI21" s="716"/>
      <c r="AJ21" s="716"/>
      <c r="AK21" s="716"/>
      <c r="AL21" s="681">
        <v>0.4</v>
      </c>
      <c r="AM21" s="682"/>
      <c r="AN21" s="682"/>
      <c r="AO21" s="717"/>
      <c r="AP21" s="773" t="s">
        <v>276</v>
      </c>
      <c r="AQ21" s="780"/>
      <c r="AR21" s="780"/>
      <c r="AS21" s="780"/>
      <c r="AT21" s="780"/>
      <c r="AU21" s="780"/>
      <c r="AV21" s="780"/>
      <c r="AW21" s="780"/>
      <c r="AX21" s="780"/>
      <c r="AY21" s="780"/>
      <c r="AZ21" s="780"/>
      <c r="BA21" s="780"/>
      <c r="BB21" s="780"/>
      <c r="BC21" s="780"/>
      <c r="BD21" s="780"/>
      <c r="BE21" s="780"/>
      <c r="BF21" s="775"/>
      <c r="BG21" s="678" t="s">
        <v>225</v>
      </c>
      <c r="BH21" s="679"/>
      <c r="BI21" s="679"/>
      <c r="BJ21" s="679"/>
      <c r="BK21" s="679"/>
      <c r="BL21" s="679"/>
      <c r="BM21" s="679"/>
      <c r="BN21" s="680"/>
      <c r="BO21" s="715" t="s">
        <v>242</v>
      </c>
      <c r="BP21" s="715"/>
      <c r="BQ21" s="715"/>
      <c r="BR21" s="715"/>
      <c r="BS21" s="684" t="s">
        <v>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277</v>
      </c>
      <c r="C22" s="676"/>
      <c r="D22" s="676"/>
      <c r="E22" s="676"/>
      <c r="F22" s="676"/>
      <c r="G22" s="676"/>
      <c r="H22" s="676"/>
      <c r="I22" s="676"/>
      <c r="J22" s="676"/>
      <c r="K22" s="676"/>
      <c r="L22" s="676"/>
      <c r="M22" s="676"/>
      <c r="N22" s="676"/>
      <c r="O22" s="676"/>
      <c r="P22" s="676"/>
      <c r="Q22" s="677"/>
      <c r="R22" s="678">
        <v>1328154</v>
      </c>
      <c r="S22" s="679"/>
      <c r="T22" s="679"/>
      <c r="U22" s="679"/>
      <c r="V22" s="679"/>
      <c r="W22" s="679"/>
      <c r="X22" s="679"/>
      <c r="Y22" s="680"/>
      <c r="Z22" s="715">
        <v>47.3</v>
      </c>
      <c r="AA22" s="715"/>
      <c r="AB22" s="715"/>
      <c r="AC22" s="715"/>
      <c r="AD22" s="716">
        <v>1098462</v>
      </c>
      <c r="AE22" s="716"/>
      <c r="AF22" s="716"/>
      <c r="AG22" s="716"/>
      <c r="AH22" s="716"/>
      <c r="AI22" s="716"/>
      <c r="AJ22" s="716"/>
      <c r="AK22" s="716"/>
      <c r="AL22" s="681">
        <v>84</v>
      </c>
      <c r="AM22" s="682"/>
      <c r="AN22" s="682"/>
      <c r="AO22" s="717"/>
      <c r="AP22" s="773" t="s">
        <v>278</v>
      </c>
      <c r="AQ22" s="780"/>
      <c r="AR22" s="780"/>
      <c r="AS22" s="780"/>
      <c r="AT22" s="780"/>
      <c r="AU22" s="780"/>
      <c r="AV22" s="780"/>
      <c r="AW22" s="780"/>
      <c r="AX22" s="780"/>
      <c r="AY22" s="780"/>
      <c r="AZ22" s="780"/>
      <c r="BA22" s="780"/>
      <c r="BB22" s="780"/>
      <c r="BC22" s="780"/>
      <c r="BD22" s="780"/>
      <c r="BE22" s="780"/>
      <c r="BF22" s="775"/>
      <c r="BG22" s="678" t="s">
        <v>242</v>
      </c>
      <c r="BH22" s="679"/>
      <c r="BI22" s="679"/>
      <c r="BJ22" s="679"/>
      <c r="BK22" s="679"/>
      <c r="BL22" s="679"/>
      <c r="BM22" s="679"/>
      <c r="BN22" s="680"/>
      <c r="BO22" s="715" t="s">
        <v>242</v>
      </c>
      <c r="BP22" s="715"/>
      <c r="BQ22" s="715"/>
      <c r="BR22" s="715"/>
      <c r="BS22" s="684" t="s">
        <v>225</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280</v>
      </c>
      <c r="C23" s="676"/>
      <c r="D23" s="676"/>
      <c r="E23" s="676"/>
      <c r="F23" s="676"/>
      <c r="G23" s="676"/>
      <c r="H23" s="676"/>
      <c r="I23" s="676"/>
      <c r="J23" s="676"/>
      <c r="K23" s="676"/>
      <c r="L23" s="676"/>
      <c r="M23" s="676"/>
      <c r="N23" s="676"/>
      <c r="O23" s="676"/>
      <c r="P23" s="676"/>
      <c r="Q23" s="677"/>
      <c r="R23" s="678">
        <v>1098462</v>
      </c>
      <c r="S23" s="679"/>
      <c r="T23" s="679"/>
      <c r="U23" s="679"/>
      <c r="V23" s="679"/>
      <c r="W23" s="679"/>
      <c r="X23" s="679"/>
      <c r="Y23" s="680"/>
      <c r="Z23" s="715">
        <v>39.1</v>
      </c>
      <c r="AA23" s="715"/>
      <c r="AB23" s="715"/>
      <c r="AC23" s="715"/>
      <c r="AD23" s="716">
        <v>1098462</v>
      </c>
      <c r="AE23" s="716"/>
      <c r="AF23" s="716"/>
      <c r="AG23" s="716"/>
      <c r="AH23" s="716"/>
      <c r="AI23" s="716"/>
      <c r="AJ23" s="716"/>
      <c r="AK23" s="716"/>
      <c r="AL23" s="681">
        <v>84</v>
      </c>
      <c r="AM23" s="682"/>
      <c r="AN23" s="682"/>
      <c r="AO23" s="717"/>
      <c r="AP23" s="773" t="s">
        <v>281</v>
      </c>
      <c r="AQ23" s="780"/>
      <c r="AR23" s="780"/>
      <c r="AS23" s="780"/>
      <c r="AT23" s="780"/>
      <c r="AU23" s="780"/>
      <c r="AV23" s="780"/>
      <c r="AW23" s="780"/>
      <c r="AX23" s="780"/>
      <c r="AY23" s="780"/>
      <c r="AZ23" s="780"/>
      <c r="BA23" s="780"/>
      <c r="BB23" s="780"/>
      <c r="BC23" s="780"/>
      <c r="BD23" s="780"/>
      <c r="BE23" s="780"/>
      <c r="BF23" s="775"/>
      <c r="BG23" s="678" t="s">
        <v>225</v>
      </c>
      <c r="BH23" s="679"/>
      <c r="BI23" s="679"/>
      <c r="BJ23" s="679"/>
      <c r="BK23" s="679"/>
      <c r="BL23" s="679"/>
      <c r="BM23" s="679"/>
      <c r="BN23" s="680"/>
      <c r="BO23" s="715" t="s">
        <v>242</v>
      </c>
      <c r="BP23" s="715"/>
      <c r="BQ23" s="715"/>
      <c r="BR23" s="715"/>
      <c r="BS23" s="684" t="s">
        <v>225</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c r="B24" s="675" t="s">
        <v>287</v>
      </c>
      <c r="C24" s="676"/>
      <c r="D24" s="676"/>
      <c r="E24" s="676"/>
      <c r="F24" s="676"/>
      <c r="G24" s="676"/>
      <c r="H24" s="676"/>
      <c r="I24" s="676"/>
      <c r="J24" s="676"/>
      <c r="K24" s="676"/>
      <c r="L24" s="676"/>
      <c r="M24" s="676"/>
      <c r="N24" s="676"/>
      <c r="O24" s="676"/>
      <c r="P24" s="676"/>
      <c r="Q24" s="677"/>
      <c r="R24" s="678">
        <v>229692</v>
      </c>
      <c r="S24" s="679"/>
      <c r="T24" s="679"/>
      <c r="U24" s="679"/>
      <c r="V24" s="679"/>
      <c r="W24" s="679"/>
      <c r="X24" s="679"/>
      <c r="Y24" s="680"/>
      <c r="Z24" s="715">
        <v>8.1999999999999993</v>
      </c>
      <c r="AA24" s="715"/>
      <c r="AB24" s="715"/>
      <c r="AC24" s="715"/>
      <c r="AD24" s="716" t="s">
        <v>225</v>
      </c>
      <c r="AE24" s="716"/>
      <c r="AF24" s="716"/>
      <c r="AG24" s="716"/>
      <c r="AH24" s="716"/>
      <c r="AI24" s="716"/>
      <c r="AJ24" s="716"/>
      <c r="AK24" s="716"/>
      <c r="AL24" s="681" t="s">
        <v>225</v>
      </c>
      <c r="AM24" s="682"/>
      <c r="AN24" s="682"/>
      <c r="AO24" s="717"/>
      <c r="AP24" s="773" t="s">
        <v>288</v>
      </c>
      <c r="AQ24" s="780"/>
      <c r="AR24" s="780"/>
      <c r="AS24" s="780"/>
      <c r="AT24" s="780"/>
      <c r="AU24" s="780"/>
      <c r="AV24" s="780"/>
      <c r="AW24" s="780"/>
      <c r="AX24" s="780"/>
      <c r="AY24" s="780"/>
      <c r="AZ24" s="780"/>
      <c r="BA24" s="780"/>
      <c r="BB24" s="780"/>
      <c r="BC24" s="780"/>
      <c r="BD24" s="780"/>
      <c r="BE24" s="780"/>
      <c r="BF24" s="775"/>
      <c r="BG24" s="678" t="s">
        <v>242</v>
      </c>
      <c r="BH24" s="679"/>
      <c r="BI24" s="679"/>
      <c r="BJ24" s="679"/>
      <c r="BK24" s="679"/>
      <c r="BL24" s="679"/>
      <c r="BM24" s="679"/>
      <c r="BN24" s="680"/>
      <c r="BO24" s="715" t="s">
        <v>242</v>
      </c>
      <c r="BP24" s="715"/>
      <c r="BQ24" s="715"/>
      <c r="BR24" s="715"/>
      <c r="BS24" s="684" t="s">
        <v>242</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844439</v>
      </c>
      <c r="CS24" s="734"/>
      <c r="CT24" s="734"/>
      <c r="CU24" s="734"/>
      <c r="CV24" s="734"/>
      <c r="CW24" s="734"/>
      <c r="CX24" s="734"/>
      <c r="CY24" s="777"/>
      <c r="CZ24" s="778">
        <v>32.9</v>
      </c>
      <c r="DA24" s="749"/>
      <c r="DB24" s="749"/>
      <c r="DC24" s="781"/>
      <c r="DD24" s="776">
        <v>762267</v>
      </c>
      <c r="DE24" s="734"/>
      <c r="DF24" s="734"/>
      <c r="DG24" s="734"/>
      <c r="DH24" s="734"/>
      <c r="DI24" s="734"/>
      <c r="DJ24" s="734"/>
      <c r="DK24" s="777"/>
      <c r="DL24" s="776">
        <v>760667</v>
      </c>
      <c r="DM24" s="734"/>
      <c r="DN24" s="734"/>
      <c r="DO24" s="734"/>
      <c r="DP24" s="734"/>
      <c r="DQ24" s="734"/>
      <c r="DR24" s="734"/>
      <c r="DS24" s="734"/>
      <c r="DT24" s="734"/>
      <c r="DU24" s="734"/>
      <c r="DV24" s="777"/>
      <c r="DW24" s="778">
        <v>56.7</v>
      </c>
      <c r="DX24" s="749"/>
      <c r="DY24" s="749"/>
      <c r="DZ24" s="749"/>
      <c r="EA24" s="749"/>
      <c r="EB24" s="749"/>
      <c r="EC24" s="779"/>
    </row>
    <row r="25" spans="2:133" ht="11.25" customHeight="1">
      <c r="B25" s="675" t="s">
        <v>290</v>
      </c>
      <c r="C25" s="676"/>
      <c r="D25" s="676"/>
      <c r="E25" s="676"/>
      <c r="F25" s="676"/>
      <c r="G25" s="676"/>
      <c r="H25" s="676"/>
      <c r="I25" s="676"/>
      <c r="J25" s="676"/>
      <c r="K25" s="676"/>
      <c r="L25" s="676"/>
      <c r="M25" s="676"/>
      <c r="N25" s="676"/>
      <c r="O25" s="676"/>
      <c r="P25" s="676"/>
      <c r="Q25" s="677"/>
      <c r="R25" s="678" t="s">
        <v>225</v>
      </c>
      <c r="S25" s="679"/>
      <c r="T25" s="679"/>
      <c r="U25" s="679"/>
      <c r="V25" s="679"/>
      <c r="W25" s="679"/>
      <c r="X25" s="679"/>
      <c r="Y25" s="680"/>
      <c r="Z25" s="715" t="s">
        <v>137</v>
      </c>
      <c r="AA25" s="715"/>
      <c r="AB25" s="715"/>
      <c r="AC25" s="715"/>
      <c r="AD25" s="716" t="s">
        <v>242</v>
      </c>
      <c r="AE25" s="716"/>
      <c r="AF25" s="716"/>
      <c r="AG25" s="716"/>
      <c r="AH25" s="716"/>
      <c r="AI25" s="716"/>
      <c r="AJ25" s="716"/>
      <c r="AK25" s="716"/>
      <c r="AL25" s="681" t="s">
        <v>225</v>
      </c>
      <c r="AM25" s="682"/>
      <c r="AN25" s="682"/>
      <c r="AO25" s="717"/>
      <c r="AP25" s="773" t="s">
        <v>291</v>
      </c>
      <c r="AQ25" s="780"/>
      <c r="AR25" s="780"/>
      <c r="AS25" s="780"/>
      <c r="AT25" s="780"/>
      <c r="AU25" s="780"/>
      <c r="AV25" s="780"/>
      <c r="AW25" s="780"/>
      <c r="AX25" s="780"/>
      <c r="AY25" s="780"/>
      <c r="AZ25" s="780"/>
      <c r="BA25" s="780"/>
      <c r="BB25" s="780"/>
      <c r="BC25" s="780"/>
      <c r="BD25" s="780"/>
      <c r="BE25" s="780"/>
      <c r="BF25" s="775"/>
      <c r="BG25" s="678" t="s">
        <v>225</v>
      </c>
      <c r="BH25" s="679"/>
      <c r="BI25" s="679"/>
      <c r="BJ25" s="679"/>
      <c r="BK25" s="679"/>
      <c r="BL25" s="679"/>
      <c r="BM25" s="679"/>
      <c r="BN25" s="680"/>
      <c r="BO25" s="715" t="s">
        <v>225</v>
      </c>
      <c r="BP25" s="715"/>
      <c r="BQ25" s="715"/>
      <c r="BR25" s="715"/>
      <c r="BS25" s="684" t="s">
        <v>225</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530379</v>
      </c>
      <c r="CS25" s="697"/>
      <c r="CT25" s="697"/>
      <c r="CU25" s="697"/>
      <c r="CV25" s="697"/>
      <c r="CW25" s="697"/>
      <c r="CX25" s="697"/>
      <c r="CY25" s="698"/>
      <c r="CZ25" s="681">
        <v>20.7</v>
      </c>
      <c r="DA25" s="699"/>
      <c r="DB25" s="699"/>
      <c r="DC25" s="700"/>
      <c r="DD25" s="684">
        <v>511621</v>
      </c>
      <c r="DE25" s="697"/>
      <c r="DF25" s="697"/>
      <c r="DG25" s="697"/>
      <c r="DH25" s="697"/>
      <c r="DI25" s="697"/>
      <c r="DJ25" s="697"/>
      <c r="DK25" s="698"/>
      <c r="DL25" s="684">
        <v>511581</v>
      </c>
      <c r="DM25" s="697"/>
      <c r="DN25" s="697"/>
      <c r="DO25" s="697"/>
      <c r="DP25" s="697"/>
      <c r="DQ25" s="697"/>
      <c r="DR25" s="697"/>
      <c r="DS25" s="697"/>
      <c r="DT25" s="697"/>
      <c r="DU25" s="697"/>
      <c r="DV25" s="698"/>
      <c r="DW25" s="681">
        <v>38.1</v>
      </c>
      <c r="DX25" s="699"/>
      <c r="DY25" s="699"/>
      <c r="DZ25" s="699"/>
      <c r="EA25" s="699"/>
      <c r="EB25" s="699"/>
      <c r="EC25" s="714"/>
    </row>
    <row r="26" spans="2:133" ht="11.25" customHeight="1">
      <c r="B26" s="675" t="s">
        <v>293</v>
      </c>
      <c r="C26" s="676"/>
      <c r="D26" s="676"/>
      <c r="E26" s="676"/>
      <c r="F26" s="676"/>
      <c r="G26" s="676"/>
      <c r="H26" s="676"/>
      <c r="I26" s="676"/>
      <c r="J26" s="676"/>
      <c r="K26" s="676"/>
      <c r="L26" s="676"/>
      <c r="M26" s="676"/>
      <c r="N26" s="676"/>
      <c r="O26" s="676"/>
      <c r="P26" s="676"/>
      <c r="Q26" s="677"/>
      <c r="R26" s="678">
        <v>1501005</v>
      </c>
      <c r="S26" s="679"/>
      <c r="T26" s="679"/>
      <c r="U26" s="679"/>
      <c r="V26" s="679"/>
      <c r="W26" s="679"/>
      <c r="X26" s="679"/>
      <c r="Y26" s="680"/>
      <c r="Z26" s="715">
        <v>53.4</v>
      </c>
      <c r="AA26" s="715"/>
      <c r="AB26" s="715"/>
      <c r="AC26" s="715"/>
      <c r="AD26" s="716">
        <v>1271313</v>
      </c>
      <c r="AE26" s="716"/>
      <c r="AF26" s="716"/>
      <c r="AG26" s="716"/>
      <c r="AH26" s="716"/>
      <c r="AI26" s="716"/>
      <c r="AJ26" s="716"/>
      <c r="AK26" s="716"/>
      <c r="AL26" s="681">
        <v>97.2</v>
      </c>
      <c r="AM26" s="682"/>
      <c r="AN26" s="682"/>
      <c r="AO26" s="717"/>
      <c r="AP26" s="773" t="s">
        <v>294</v>
      </c>
      <c r="AQ26" s="774"/>
      <c r="AR26" s="774"/>
      <c r="AS26" s="774"/>
      <c r="AT26" s="774"/>
      <c r="AU26" s="774"/>
      <c r="AV26" s="774"/>
      <c r="AW26" s="774"/>
      <c r="AX26" s="774"/>
      <c r="AY26" s="774"/>
      <c r="AZ26" s="774"/>
      <c r="BA26" s="774"/>
      <c r="BB26" s="774"/>
      <c r="BC26" s="774"/>
      <c r="BD26" s="774"/>
      <c r="BE26" s="774"/>
      <c r="BF26" s="775"/>
      <c r="BG26" s="678" t="s">
        <v>225</v>
      </c>
      <c r="BH26" s="679"/>
      <c r="BI26" s="679"/>
      <c r="BJ26" s="679"/>
      <c r="BK26" s="679"/>
      <c r="BL26" s="679"/>
      <c r="BM26" s="679"/>
      <c r="BN26" s="680"/>
      <c r="BO26" s="715" t="s">
        <v>225</v>
      </c>
      <c r="BP26" s="715"/>
      <c r="BQ26" s="715"/>
      <c r="BR26" s="715"/>
      <c r="BS26" s="684" t="s">
        <v>137</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359370</v>
      </c>
      <c r="CS26" s="679"/>
      <c r="CT26" s="679"/>
      <c r="CU26" s="679"/>
      <c r="CV26" s="679"/>
      <c r="CW26" s="679"/>
      <c r="CX26" s="679"/>
      <c r="CY26" s="680"/>
      <c r="CZ26" s="681">
        <v>14</v>
      </c>
      <c r="DA26" s="699"/>
      <c r="DB26" s="699"/>
      <c r="DC26" s="700"/>
      <c r="DD26" s="684">
        <v>341257</v>
      </c>
      <c r="DE26" s="679"/>
      <c r="DF26" s="679"/>
      <c r="DG26" s="679"/>
      <c r="DH26" s="679"/>
      <c r="DI26" s="679"/>
      <c r="DJ26" s="679"/>
      <c r="DK26" s="680"/>
      <c r="DL26" s="684" t="s">
        <v>225</v>
      </c>
      <c r="DM26" s="679"/>
      <c r="DN26" s="679"/>
      <c r="DO26" s="679"/>
      <c r="DP26" s="679"/>
      <c r="DQ26" s="679"/>
      <c r="DR26" s="679"/>
      <c r="DS26" s="679"/>
      <c r="DT26" s="679"/>
      <c r="DU26" s="679"/>
      <c r="DV26" s="680"/>
      <c r="DW26" s="681" t="s">
        <v>242</v>
      </c>
      <c r="DX26" s="699"/>
      <c r="DY26" s="699"/>
      <c r="DZ26" s="699"/>
      <c r="EA26" s="699"/>
      <c r="EB26" s="699"/>
      <c r="EC26" s="714"/>
    </row>
    <row r="27" spans="2:133" ht="11.25" customHeight="1">
      <c r="B27" s="675" t="s">
        <v>296</v>
      </c>
      <c r="C27" s="676"/>
      <c r="D27" s="676"/>
      <c r="E27" s="676"/>
      <c r="F27" s="676"/>
      <c r="G27" s="676"/>
      <c r="H27" s="676"/>
      <c r="I27" s="676"/>
      <c r="J27" s="676"/>
      <c r="K27" s="676"/>
      <c r="L27" s="676"/>
      <c r="M27" s="676"/>
      <c r="N27" s="676"/>
      <c r="O27" s="676"/>
      <c r="P27" s="676"/>
      <c r="Q27" s="677"/>
      <c r="R27" s="678" t="s">
        <v>225</v>
      </c>
      <c r="S27" s="679"/>
      <c r="T27" s="679"/>
      <c r="U27" s="679"/>
      <c r="V27" s="679"/>
      <c r="W27" s="679"/>
      <c r="X27" s="679"/>
      <c r="Y27" s="680"/>
      <c r="Z27" s="715" t="s">
        <v>225</v>
      </c>
      <c r="AA27" s="715"/>
      <c r="AB27" s="715"/>
      <c r="AC27" s="715"/>
      <c r="AD27" s="716" t="s">
        <v>225</v>
      </c>
      <c r="AE27" s="716"/>
      <c r="AF27" s="716"/>
      <c r="AG27" s="716"/>
      <c r="AH27" s="716"/>
      <c r="AI27" s="716"/>
      <c r="AJ27" s="716"/>
      <c r="AK27" s="716"/>
      <c r="AL27" s="681" t="s">
        <v>242</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124110</v>
      </c>
      <c r="BH27" s="679"/>
      <c r="BI27" s="679"/>
      <c r="BJ27" s="679"/>
      <c r="BK27" s="679"/>
      <c r="BL27" s="679"/>
      <c r="BM27" s="679"/>
      <c r="BN27" s="680"/>
      <c r="BO27" s="715">
        <v>100</v>
      </c>
      <c r="BP27" s="715"/>
      <c r="BQ27" s="715"/>
      <c r="BR27" s="715"/>
      <c r="BS27" s="684" t="s">
        <v>225</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86619</v>
      </c>
      <c r="CS27" s="697"/>
      <c r="CT27" s="697"/>
      <c r="CU27" s="697"/>
      <c r="CV27" s="697"/>
      <c r="CW27" s="697"/>
      <c r="CX27" s="697"/>
      <c r="CY27" s="698"/>
      <c r="CZ27" s="681">
        <v>3.4</v>
      </c>
      <c r="DA27" s="699"/>
      <c r="DB27" s="699"/>
      <c r="DC27" s="700"/>
      <c r="DD27" s="684">
        <v>23205</v>
      </c>
      <c r="DE27" s="697"/>
      <c r="DF27" s="697"/>
      <c r="DG27" s="697"/>
      <c r="DH27" s="697"/>
      <c r="DI27" s="697"/>
      <c r="DJ27" s="697"/>
      <c r="DK27" s="698"/>
      <c r="DL27" s="684">
        <v>21645</v>
      </c>
      <c r="DM27" s="697"/>
      <c r="DN27" s="697"/>
      <c r="DO27" s="697"/>
      <c r="DP27" s="697"/>
      <c r="DQ27" s="697"/>
      <c r="DR27" s="697"/>
      <c r="DS27" s="697"/>
      <c r="DT27" s="697"/>
      <c r="DU27" s="697"/>
      <c r="DV27" s="698"/>
      <c r="DW27" s="681">
        <v>1.6</v>
      </c>
      <c r="DX27" s="699"/>
      <c r="DY27" s="699"/>
      <c r="DZ27" s="699"/>
      <c r="EA27" s="699"/>
      <c r="EB27" s="699"/>
      <c r="EC27" s="714"/>
    </row>
    <row r="28" spans="2:133" ht="11.25" customHeight="1">
      <c r="B28" s="675" t="s">
        <v>299</v>
      </c>
      <c r="C28" s="676"/>
      <c r="D28" s="676"/>
      <c r="E28" s="676"/>
      <c r="F28" s="676"/>
      <c r="G28" s="676"/>
      <c r="H28" s="676"/>
      <c r="I28" s="676"/>
      <c r="J28" s="676"/>
      <c r="K28" s="676"/>
      <c r="L28" s="676"/>
      <c r="M28" s="676"/>
      <c r="N28" s="676"/>
      <c r="O28" s="676"/>
      <c r="P28" s="676"/>
      <c r="Q28" s="677"/>
      <c r="R28" s="678">
        <v>116</v>
      </c>
      <c r="S28" s="679"/>
      <c r="T28" s="679"/>
      <c r="U28" s="679"/>
      <c r="V28" s="679"/>
      <c r="W28" s="679"/>
      <c r="X28" s="679"/>
      <c r="Y28" s="680"/>
      <c r="Z28" s="715">
        <v>0</v>
      </c>
      <c r="AA28" s="715"/>
      <c r="AB28" s="715"/>
      <c r="AC28" s="715"/>
      <c r="AD28" s="716" t="s">
        <v>225</v>
      </c>
      <c r="AE28" s="716"/>
      <c r="AF28" s="716"/>
      <c r="AG28" s="716"/>
      <c r="AH28" s="716"/>
      <c r="AI28" s="716"/>
      <c r="AJ28" s="716"/>
      <c r="AK28" s="716"/>
      <c r="AL28" s="681" t="s">
        <v>225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227441</v>
      </c>
      <c r="CS28" s="679"/>
      <c r="CT28" s="679"/>
      <c r="CU28" s="679"/>
      <c r="CV28" s="679"/>
      <c r="CW28" s="679"/>
      <c r="CX28" s="679"/>
      <c r="CY28" s="680"/>
      <c r="CZ28" s="681">
        <v>8.9</v>
      </c>
      <c r="DA28" s="699"/>
      <c r="DB28" s="699"/>
      <c r="DC28" s="700"/>
      <c r="DD28" s="684">
        <v>227441</v>
      </c>
      <c r="DE28" s="679"/>
      <c r="DF28" s="679"/>
      <c r="DG28" s="679"/>
      <c r="DH28" s="679"/>
      <c r="DI28" s="679"/>
      <c r="DJ28" s="679"/>
      <c r="DK28" s="680"/>
      <c r="DL28" s="684">
        <v>227441</v>
      </c>
      <c r="DM28" s="679"/>
      <c r="DN28" s="679"/>
      <c r="DO28" s="679"/>
      <c r="DP28" s="679"/>
      <c r="DQ28" s="679"/>
      <c r="DR28" s="679"/>
      <c r="DS28" s="679"/>
      <c r="DT28" s="679"/>
      <c r="DU28" s="679"/>
      <c r="DV28" s="680"/>
      <c r="DW28" s="681">
        <v>17</v>
      </c>
      <c r="DX28" s="699"/>
      <c r="DY28" s="699"/>
      <c r="DZ28" s="699"/>
      <c r="EA28" s="699"/>
      <c r="EB28" s="699"/>
      <c r="EC28" s="714"/>
    </row>
    <row r="29" spans="2:133" ht="11.25" customHeight="1">
      <c r="B29" s="675" t="s">
        <v>301</v>
      </c>
      <c r="C29" s="676"/>
      <c r="D29" s="676"/>
      <c r="E29" s="676"/>
      <c r="F29" s="676"/>
      <c r="G29" s="676"/>
      <c r="H29" s="676"/>
      <c r="I29" s="676"/>
      <c r="J29" s="676"/>
      <c r="K29" s="676"/>
      <c r="L29" s="676"/>
      <c r="M29" s="676"/>
      <c r="N29" s="676"/>
      <c r="O29" s="676"/>
      <c r="P29" s="676"/>
      <c r="Q29" s="677"/>
      <c r="R29" s="678">
        <v>44407</v>
      </c>
      <c r="S29" s="679"/>
      <c r="T29" s="679"/>
      <c r="U29" s="679"/>
      <c r="V29" s="679"/>
      <c r="W29" s="679"/>
      <c r="X29" s="679"/>
      <c r="Y29" s="680"/>
      <c r="Z29" s="715">
        <v>1.6</v>
      </c>
      <c r="AA29" s="715"/>
      <c r="AB29" s="715"/>
      <c r="AC29" s="715"/>
      <c r="AD29" s="716">
        <v>13</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302</v>
      </c>
      <c r="CE29" s="768"/>
      <c r="CF29" s="711" t="s">
        <v>303</v>
      </c>
      <c r="CG29" s="712"/>
      <c r="CH29" s="712"/>
      <c r="CI29" s="712"/>
      <c r="CJ29" s="712"/>
      <c r="CK29" s="712"/>
      <c r="CL29" s="712"/>
      <c r="CM29" s="712"/>
      <c r="CN29" s="712"/>
      <c r="CO29" s="712"/>
      <c r="CP29" s="712"/>
      <c r="CQ29" s="713"/>
      <c r="CR29" s="678">
        <v>227441</v>
      </c>
      <c r="CS29" s="697"/>
      <c r="CT29" s="697"/>
      <c r="CU29" s="697"/>
      <c r="CV29" s="697"/>
      <c r="CW29" s="697"/>
      <c r="CX29" s="697"/>
      <c r="CY29" s="698"/>
      <c r="CZ29" s="681">
        <v>8.9</v>
      </c>
      <c r="DA29" s="699"/>
      <c r="DB29" s="699"/>
      <c r="DC29" s="700"/>
      <c r="DD29" s="684">
        <v>227441</v>
      </c>
      <c r="DE29" s="697"/>
      <c r="DF29" s="697"/>
      <c r="DG29" s="697"/>
      <c r="DH29" s="697"/>
      <c r="DI29" s="697"/>
      <c r="DJ29" s="697"/>
      <c r="DK29" s="698"/>
      <c r="DL29" s="684">
        <v>227441</v>
      </c>
      <c r="DM29" s="697"/>
      <c r="DN29" s="697"/>
      <c r="DO29" s="697"/>
      <c r="DP29" s="697"/>
      <c r="DQ29" s="697"/>
      <c r="DR29" s="697"/>
      <c r="DS29" s="697"/>
      <c r="DT29" s="697"/>
      <c r="DU29" s="697"/>
      <c r="DV29" s="698"/>
      <c r="DW29" s="681">
        <v>17</v>
      </c>
      <c r="DX29" s="699"/>
      <c r="DY29" s="699"/>
      <c r="DZ29" s="699"/>
      <c r="EA29" s="699"/>
      <c r="EB29" s="699"/>
      <c r="EC29" s="714"/>
    </row>
    <row r="30" spans="2:133" ht="11.25" customHeight="1">
      <c r="B30" s="675" t="s">
        <v>304</v>
      </c>
      <c r="C30" s="676"/>
      <c r="D30" s="676"/>
      <c r="E30" s="676"/>
      <c r="F30" s="676"/>
      <c r="G30" s="676"/>
      <c r="H30" s="676"/>
      <c r="I30" s="676"/>
      <c r="J30" s="676"/>
      <c r="K30" s="676"/>
      <c r="L30" s="676"/>
      <c r="M30" s="676"/>
      <c r="N30" s="676"/>
      <c r="O30" s="676"/>
      <c r="P30" s="676"/>
      <c r="Q30" s="677"/>
      <c r="R30" s="678">
        <v>798</v>
      </c>
      <c r="S30" s="679"/>
      <c r="T30" s="679"/>
      <c r="U30" s="679"/>
      <c r="V30" s="679"/>
      <c r="W30" s="679"/>
      <c r="X30" s="679"/>
      <c r="Y30" s="680"/>
      <c r="Z30" s="715">
        <v>0</v>
      </c>
      <c r="AA30" s="715"/>
      <c r="AB30" s="715"/>
      <c r="AC30" s="715"/>
      <c r="AD30" s="716" t="s">
        <v>242</v>
      </c>
      <c r="AE30" s="716"/>
      <c r="AF30" s="716"/>
      <c r="AG30" s="716"/>
      <c r="AH30" s="716"/>
      <c r="AI30" s="716"/>
      <c r="AJ30" s="716"/>
      <c r="AK30" s="716"/>
      <c r="AL30" s="681" t="s">
        <v>225</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9"/>
      <c r="CE30" s="770"/>
      <c r="CF30" s="711" t="s">
        <v>307</v>
      </c>
      <c r="CG30" s="712"/>
      <c r="CH30" s="712"/>
      <c r="CI30" s="712"/>
      <c r="CJ30" s="712"/>
      <c r="CK30" s="712"/>
      <c r="CL30" s="712"/>
      <c r="CM30" s="712"/>
      <c r="CN30" s="712"/>
      <c r="CO30" s="712"/>
      <c r="CP30" s="712"/>
      <c r="CQ30" s="713"/>
      <c r="CR30" s="678">
        <v>216841</v>
      </c>
      <c r="CS30" s="679"/>
      <c r="CT30" s="679"/>
      <c r="CU30" s="679"/>
      <c r="CV30" s="679"/>
      <c r="CW30" s="679"/>
      <c r="CX30" s="679"/>
      <c r="CY30" s="680"/>
      <c r="CZ30" s="681">
        <v>8.4</v>
      </c>
      <c r="DA30" s="699"/>
      <c r="DB30" s="699"/>
      <c r="DC30" s="700"/>
      <c r="DD30" s="684">
        <v>216841</v>
      </c>
      <c r="DE30" s="679"/>
      <c r="DF30" s="679"/>
      <c r="DG30" s="679"/>
      <c r="DH30" s="679"/>
      <c r="DI30" s="679"/>
      <c r="DJ30" s="679"/>
      <c r="DK30" s="680"/>
      <c r="DL30" s="684">
        <v>216841</v>
      </c>
      <c r="DM30" s="679"/>
      <c r="DN30" s="679"/>
      <c r="DO30" s="679"/>
      <c r="DP30" s="679"/>
      <c r="DQ30" s="679"/>
      <c r="DR30" s="679"/>
      <c r="DS30" s="679"/>
      <c r="DT30" s="679"/>
      <c r="DU30" s="679"/>
      <c r="DV30" s="680"/>
      <c r="DW30" s="681">
        <v>16.2</v>
      </c>
      <c r="DX30" s="699"/>
      <c r="DY30" s="699"/>
      <c r="DZ30" s="699"/>
      <c r="EA30" s="699"/>
      <c r="EB30" s="699"/>
      <c r="EC30" s="714"/>
    </row>
    <row r="31" spans="2:133" ht="11.25" customHeight="1">
      <c r="B31" s="675" t="s">
        <v>308</v>
      </c>
      <c r="C31" s="676"/>
      <c r="D31" s="676"/>
      <c r="E31" s="676"/>
      <c r="F31" s="676"/>
      <c r="G31" s="676"/>
      <c r="H31" s="676"/>
      <c r="I31" s="676"/>
      <c r="J31" s="676"/>
      <c r="K31" s="676"/>
      <c r="L31" s="676"/>
      <c r="M31" s="676"/>
      <c r="N31" s="676"/>
      <c r="O31" s="676"/>
      <c r="P31" s="676"/>
      <c r="Q31" s="677"/>
      <c r="R31" s="678">
        <v>178200</v>
      </c>
      <c r="S31" s="679"/>
      <c r="T31" s="679"/>
      <c r="U31" s="679"/>
      <c r="V31" s="679"/>
      <c r="W31" s="679"/>
      <c r="X31" s="679"/>
      <c r="Y31" s="680"/>
      <c r="Z31" s="715">
        <v>6.3</v>
      </c>
      <c r="AA31" s="715"/>
      <c r="AB31" s="715"/>
      <c r="AC31" s="715"/>
      <c r="AD31" s="716" t="s">
        <v>137</v>
      </c>
      <c r="AE31" s="716"/>
      <c r="AF31" s="716"/>
      <c r="AG31" s="716"/>
      <c r="AH31" s="716"/>
      <c r="AI31" s="716"/>
      <c r="AJ31" s="716"/>
      <c r="AK31" s="716"/>
      <c r="AL31" s="681" t="s">
        <v>225</v>
      </c>
      <c r="AM31" s="682"/>
      <c r="AN31" s="682"/>
      <c r="AO31" s="717"/>
      <c r="AP31" s="752" t="s">
        <v>309</v>
      </c>
      <c r="AQ31" s="753"/>
      <c r="AR31" s="753"/>
      <c r="AS31" s="753"/>
      <c r="AT31" s="758" t="s">
        <v>310</v>
      </c>
      <c r="AU31" s="231"/>
      <c r="AV31" s="231"/>
      <c r="AW31" s="231"/>
      <c r="AX31" s="744" t="s">
        <v>185</v>
      </c>
      <c r="AY31" s="745"/>
      <c r="AZ31" s="745"/>
      <c r="BA31" s="745"/>
      <c r="BB31" s="745"/>
      <c r="BC31" s="745"/>
      <c r="BD31" s="745"/>
      <c r="BE31" s="745"/>
      <c r="BF31" s="746"/>
      <c r="BG31" s="747">
        <v>99.5</v>
      </c>
      <c r="BH31" s="748"/>
      <c r="BI31" s="748"/>
      <c r="BJ31" s="748"/>
      <c r="BK31" s="748"/>
      <c r="BL31" s="748"/>
      <c r="BM31" s="749">
        <v>98</v>
      </c>
      <c r="BN31" s="748"/>
      <c r="BO31" s="748"/>
      <c r="BP31" s="748"/>
      <c r="BQ31" s="750"/>
      <c r="BR31" s="747">
        <v>99.5</v>
      </c>
      <c r="BS31" s="748"/>
      <c r="BT31" s="748"/>
      <c r="BU31" s="748"/>
      <c r="BV31" s="748"/>
      <c r="BW31" s="748"/>
      <c r="BX31" s="749">
        <v>97.6</v>
      </c>
      <c r="BY31" s="748"/>
      <c r="BZ31" s="748"/>
      <c r="CA31" s="748"/>
      <c r="CB31" s="750"/>
      <c r="CD31" s="769"/>
      <c r="CE31" s="770"/>
      <c r="CF31" s="711" t="s">
        <v>311</v>
      </c>
      <c r="CG31" s="712"/>
      <c r="CH31" s="712"/>
      <c r="CI31" s="712"/>
      <c r="CJ31" s="712"/>
      <c r="CK31" s="712"/>
      <c r="CL31" s="712"/>
      <c r="CM31" s="712"/>
      <c r="CN31" s="712"/>
      <c r="CO31" s="712"/>
      <c r="CP31" s="712"/>
      <c r="CQ31" s="713"/>
      <c r="CR31" s="678">
        <v>10600</v>
      </c>
      <c r="CS31" s="697"/>
      <c r="CT31" s="697"/>
      <c r="CU31" s="697"/>
      <c r="CV31" s="697"/>
      <c r="CW31" s="697"/>
      <c r="CX31" s="697"/>
      <c r="CY31" s="698"/>
      <c r="CZ31" s="681">
        <v>0.4</v>
      </c>
      <c r="DA31" s="699"/>
      <c r="DB31" s="699"/>
      <c r="DC31" s="700"/>
      <c r="DD31" s="684">
        <v>10600</v>
      </c>
      <c r="DE31" s="697"/>
      <c r="DF31" s="697"/>
      <c r="DG31" s="697"/>
      <c r="DH31" s="697"/>
      <c r="DI31" s="697"/>
      <c r="DJ31" s="697"/>
      <c r="DK31" s="698"/>
      <c r="DL31" s="684">
        <v>10600</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1" t="s">
        <v>312</v>
      </c>
      <c r="C32" s="762"/>
      <c r="D32" s="762"/>
      <c r="E32" s="762"/>
      <c r="F32" s="762"/>
      <c r="G32" s="762"/>
      <c r="H32" s="762"/>
      <c r="I32" s="762"/>
      <c r="J32" s="762"/>
      <c r="K32" s="762"/>
      <c r="L32" s="762"/>
      <c r="M32" s="762"/>
      <c r="N32" s="762"/>
      <c r="O32" s="762"/>
      <c r="P32" s="762"/>
      <c r="Q32" s="763"/>
      <c r="R32" s="678" t="s">
        <v>225</v>
      </c>
      <c r="S32" s="679"/>
      <c r="T32" s="679"/>
      <c r="U32" s="679"/>
      <c r="V32" s="679"/>
      <c r="W32" s="679"/>
      <c r="X32" s="679"/>
      <c r="Y32" s="680"/>
      <c r="Z32" s="715" t="s">
        <v>242</v>
      </c>
      <c r="AA32" s="715"/>
      <c r="AB32" s="715"/>
      <c r="AC32" s="715"/>
      <c r="AD32" s="716" t="s">
        <v>225</v>
      </c>
      <c r="AE32" s="716"/>
      <c r="AF32" s="716"/>
      <c r="AG32" s="716"/>
      <c r="AH32" s="716"/>
      <c r="AI32" s="716"/>
      <c r="AJ32" s="716"/>
      <c r="AK32" s="716"/>
      <c r="AL32" s="681" t="s">
        <v>225</v>
      </c>
      <c r="AM32" s="682"/>
      <c r="AN32" s="682"/>
      <c r="AO32" s="717"/>
      <c r="AP32" s="754"/>
      <c r="AQ32" s="755"/>
      <c r="AR32" s="755"/>
      <c r="AS32" s="755"/>
      <c r="AT32" s="759"/>
      <c r="AU32" s="230" t="s">
        <v>313</v>
      </c>
      <c r="AV32" s="230"/>
      <c r="AW32" s="230"/>
      <c r="AX32" s="675" t="s">
        <v>314</v>
      </c>
      <c r="AY32" s="676"/>
      <c r="AZ32" s="676"/>
      <c r="BA32" s="676"/>
      <c r="BB32" s="676"/>
      <c r="BC32" s="676"/>
      <c r="BD32" s="676"/>
      <c r="BE32" s="676"/>
      <c r="BF32" s="677"/>
      <c r="BG32" s="751">
        <v>100</v>
      </c>
      <c r="BH32" s="697"/>
      <c r="BI32" s="697"/>
      <c r="BJ32" s="697"/>
      <c r="BK32" s="697"/>
      <c r="BL32" s="697"/>
      <c r="BM32" s="682">
        <v>100</v>
      </c>
      <c r="BN32" s="743"/>
      <c r="BO32" s="743"/>
      <c r="BP32" s="743"/>
      <c r="BQ32" s="721"/>
      <c r="BR32" s="751">
        <v>99.9</v>
      </c>
      <c r="BS32" s="697"/>
      <c r="BT32" s="697"/>
      <c r="BU32" s="697"/>
      <c r="BV32" s="697"/>
      <c r="BW32" s="697"/>
      <c r="BX32" s="682">
        <v>99.9</v>
      </c>
      <c r="BY32" s="743"/>
      <c r="BZ32" s="743"/>
      <c r="CA32" s="743"/>
      <c r="CB32" s="721"/>
      <c r="CD32" s="771"/>
      <c r="CE32" s="772"/>
      <c r="CF32" s="711" t="s">
        <v>315</v>
      </c>
      <c r="CG32" s="712"/>
      <c r="CH32" s="712"/>
      <c r="CI32" s="712"/>
      <c r="CJ32" s="712"/>
      <c r="CK32" s="712"/>
      <c r="CL32" s="712"/>
      <c r="CM32" s="712"/>
      <c r="CN32" s="712"/>
      <c r="CO32" s="712"/>
      <c r="CP32" s="712"/>
      <c r="CQ32" s="713"/>
      <c r="CR32" s="678" t="s">
        <v>242</v>
      </c>
      <c r="CS32" s="679"/>
      <c r="CT32" s="679"/>
      <c r="CU32" s="679"/>
      <c r="CV32" s="679"/>
      <c r="CW32" s="679"/>
      <c r="CX32" s="679"/>
      <c r="CY32" s="680"/>
      <c r="CZ32" s="681" t="s">
        <v>225</v>
      </c>
      <c r="DA32" s="699"/>
      <c r="DB32" s="699"/>
      <c r="DC32" s="700"/>
      <c r="DD32" s="684" t="s">
        <v>225</v>
      </c>
      <c r="DE32" s="679"/>
      <c r="DF32" s="679"/>
      <c r="DG32" s="679"/>
      <c r="DH32" s="679"/>
      <c r="DI32" s="679"/>
      <c r="DJ32" s="679"/>
      <c r="DK32" s="680"/>
      <c r="DL32" s="684" t="s">
        <v>225</v>
      </c>
      <c r="DM32" s="679"/>
      <c r="DN32" s="679"/>
      <c r="DO32" s="679"/>
      <c r="DP32" s="679"/>
      <c r="DQ32" s="679"/>
      <c r="DR32" s="679"/>
      <c r="DS32" s="679"/>
      <c r="DT32" s="679"/>
      <c r="DU32" s="679"/>
      <c r="DV32" s="680"/>
      <c r="DW32" s="681" t="s">
        <v>225</v>
      </c>
      <c r="DX32" s="699"/>
      <c r="DY32" s="699"/>
      <c r="DZ32" s="699"/>
      <c r="EA32" s="699"/>
      <c r="EB32" s="699"/>
      <c r="EC32" s="714"/>
    </row>
    <row r="33" spans="2:133" ht="11.25" customHeight="1">
      <c r="B33" s="675" t="s">
        <v>316</v>
      </c>
      <c r="C33" s="676"/>
      <c r="D33" s="676"/>
      <c r="E33" s="676"/>
      <c r="F33" s="676"/>
      <c r="G33" s="676"/>
      <c r="H33" s="676"/>
      <c r="I33" s="676"/>
      <c r="J33" s="676"/>
      <c r="K33" s="676"/>
      <c r="L33" s="676"/>
      <c r="M33" s="676"/>
      <c r="N33" s="676"/>
      <c r="O33" s="676"/>
      <c r="P33" s="676"/>
      <c r="Q33" s="677"/>
      <c r="R33" s="678">
        <v>167551</v>
      </c>
      <c r="S33" s="679"/>
      <c r="T33" s="679"/>
      <c r="U33" s="679"/>
      <c r="V33" s="679"/>
      <c r="W33" s="679"/>
      <c r="X33" s="679"/>
      <c r="Y33" s="680"/>
      <c r="Z33" s="715">
        <v>6</v>
      </c>
      <c r="AA33" s="715"/>
      <c r="AB33" s="715"/>
      <c r="AC33" s="715"/>
      <c r="AD33" s="716" t="s">
        <v>225</v>
      </c>
      <c r="AE33" s="716"/>
      <c r="AF33" s="716"/>
      <c r="AG33" s="716"/>
      <c r="AH33" s="716"/>
      <c r="AI33" s="716"/>
      <c r="AJ33" s="716"/>
      <c r="AK33" s="716"/>
      <c r="AL33" s="681" t="s">
        <v>137</v>
      </c>
      <c r="AM33" s="682"/>
      <c r="AN33" s="682"/>
      <c r="AO33" s="717"/>
      <c r="AP33" s="756"/>
      <c r="AQ33" s="757"/>
      <c r="AR33" s="757"/>
      <c r="AS33" s="757"/>
      <c r="AT33" s="760"/>
      <c r="AU33" s="232"/>
      <c r="AV33" s="232"/>
      <c r="AW33" s="232"/>
      <c r="AX33" s="659" t="s">
        <v>317</v>
      </c>
      <c r="AY33" s="660"/>
      <c r="AZ33" s="660"/>
      <c r="BA33" s="660"/>
      <c r="BB33" s="660"/>
      <c r="BC33" s="660"/>
      <c r="BD33" s="660"/>
      <c r="BE33" s="660"/>
      <c r="BF33" s="661"/>
      <c r="BG33" s="742">
        <v>98.9</v>
      </c>
      <c r="BH33" s="663"/>
      <c r="BI33" s="663"/>
      <c r="BJ33" s="663"/>
      <c r="BK33" s="663"/>
      <c r="BL33" s="663"/>
      <c r="BM33" s="706">
        <v>95.4</v>
      </c>
      <c r="BN33" s="663"/>
      <c r="BO33" s="663"/>
      <c r="BP33" s="663"/>
      <c r="BQ33" s="727"/>
      <c r="BR33" s="742">
        <v>99</v>
      </c>
      <c r="BS33" s="663"/>
      <c r="BT33" s="663"/>
      <c r="BU33" s="663"/>
      <c r="BV33" s="663"/>
      <c r="BW33" s="663"/>
      <c r="BX33" s="706">
        <v>94.4</v>
      </c>
      <c r="BY33" s="663"/>
      <c r="BZ33" s="663"/>
      <c r="CA33" s="663"/>
      <c r="CB33" s="727"/>
      <c r="CD33" s="711" t="s">
        <v>318</v>
      </c>
      <c r="CE33" s="712"/>
      <c r="CF33" s="712"/>
      <c r="CG33" s="712"/>
      <c r="CH33" s="712"/>
      <c r="CI33" s="712"/>
      <c r="CJ33" s="712"/>
      <c r="CK33" s="712"/>
      <c r="CL33" s="712"/>
      <c r="CM33" s="712"/>
      <c r="CN33" s="712"/>
      <c r="CO33" s="712"/>
      <c r="CP33" s="712"/>
      <c r="CQ33" s="713"/>
      <c r="CR33" s="678">
        <v>1044036</v>
      </c>
      <c r="CS33" s="697"/>
      <c r="CT33" s="697"/>
      <c r="CU33" s="697"/>
      <c r="CV33" s="697"/>
      <c r="CW33" s="697"/>
      <c r="CX33" s="697"/>
      <c r="CY33" s="698"/>
      <c r="CZ33" s="681">
        <v>40.6</v>
      </c>
      <c r="DA33" s="699"/>
      <c r="DB33" s="699"/>
      <c r="DC33" s="700"/>
      <c r="DD33" s="684">
        <v>891433</v>
      </c>
      <c r="DE33" s="697"/>
      <c r="DF33" s="697"/>
      <c r="DG33" s="697"/>
      <c r="DH33" s="697"/>
      <c r="DI33" s="697"/>
      <c r="DJ33" s="697"/>
      <c r="DK33" s="698"/>
      <c r="DL33" s="684">
        <v>389075</v>
      </c>
      <c r="DM33" s="697"/>
      <c r="DN33" s="697"/>
      <c r="DO33" s="697"/>
      <c r="DP33" s="697"/>
      <c r="DQ33" s="697"/>
      <c r="DR33" s="697"/>
      <c r="DS33" s="697"/>
      <c r="DT33" s="697"/>
      <c r="DU33" s="697"/>
      <c r="DV33" s="698"/>
      <c r="DW33" s="681">
        <v>29</v>
      </c>
      <c r="DX33" s="699"/>
      <c r="DY33" s="699"/>
      <c r="DZ33" s="699"/>
      <c r="EA33" s="699"/>
      <c r="EB33" s="699"/>
      <c r="EC33" s="714"/>
    </row>
    <row r="34" spans="2:133" ht="11.25" customHeight="1">
      <c r="B34" s="675" t="s">
        <v>319</v>
      </c>
      <c r="C34" s="676"/>
      <c r="D34" s="676"/>
      <c r="E34" s="676"/>
      <c r="F34" s="676"/>
      <c r="G34" s="676"/>
      <c r="H34" s="676"/>
      <c r="I34" s="676"/>
      <c r="J34" s="676"/>
      <c r="K34" s="676"/>
      <c r="L34" s="676"/>
      <c r="M34" s="676"/>
      <c r="N34" s="676"/>
      <c r="O34" s="676"/>
      <c r="P34" s="676"/>
      <c r="Q34" s="677"/>
      <c r="R34" s="678">
        <v>26088</v>
      </c>
      <c r="S34" s="679"/>
      <c r="T34" s="679"/>
      <c r="U34" s="679"/>
      <c r="V34" s="679"/>
      <c r="W34" s="679"/>
      <c r="X34" s="679"/>
      <c r="Y34" s="680"/>
      <c r="Z34" s="715">
        <v>0.9</v>
      </c>
      <c r="AA34" s="715"/>
      <c r="AB34" s="715"/>
      <c r="AC34" s="715"/>
      <c r="AD34" s="716" t="s">
        <v>242</v>
      </c>
      <c r="AE34" s="716"/>
      <c r="AF34" s="716"/>
      <c r="AG34" s="716"/>
      <c r="AH34" s="716"/>
      <c r="AI34" s="716"/>
      <c r="AJ34" s="716"/>
      <c r="AK34" s="716"/>
      <c r="AL34" s="681" t="s">
        <v>242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379927</v>
      </c>
      <c r="CS34" s="679"/>
      <c r="CT34" s="679"/>
      <c r="CU34" s="679"/>
      <c r="CV34" s="679"/>
      <c r="CW34" s="679"/>
      <c r="CX34" s="679"/>
      <c r="CY34" s="680"/>
      <c r="CZ34" s="681">
        <v>14.8</v>
      </c>
      <c r="DA34" s="699"/>
      <c r="DB34" s="699"/>
      <c r="DC34" s="700"/>
      <c r="DD34" s="684">
        <v>297151</v>
      </c>
      <c r="DE34" s="679"/>
      <c r="DF34" s="679"/>
      <c r="DG34" s="679"/>
      <c r="DH34" s="679"/>
      <c r="DI34" s="679"/>
      <c r="DJ34" s="679"/>
      <c r="DK34" s="680"/>
      <c r="DL34" s="684">
        <v>209496</v>
      </c>
      <c r="DM34" s="679"/>
      <c r="DN34" s="679"/>
      <c r="DO34" s="679"/>
      <c r="DP34" s="679"/>
      <c r="DQ34" s="679"/>
      <c r="DR34" s="679"/>
      <c r="DS34" s="679"/>
      <c r="DT34" s="679"/>
      <c r="DU34" s="679"/>
      <c r="DV34" s="680"/>
      <c r="DW34" s="681">
        <v>15.6</v>
      </c>
      <c r="DX34" s="699"/>
      <c r="DY34" s="699"/>
      <c r="DZ34" s="699"/>
      <c r="EA34" s="699"/>
      <c r="EB34" s="699"/>
      <c r="EC34" s="714"/>
    </row>
    <row r="35" spans="2:133" ht="11.25" customHeight="1">
      <c r="B35" s="675" t="s">
        <v>321</v>
      </c>
      <c r="C35" s="676"/>
      <c r="D35" s="676"/>
      <c r="E35" s="676"/>
      <c r="F35" s="676"/>
      <c r="G35" s="676"/>
      <c r="H35" s="676"/>
      <c r="I35" s="676"/>
      <c r="J35" s="676"/>
      <c r="K35" s="676"/>
      <c r="L35" s="676"/>
      <c r="M35" s="676"/>
      <c r="N35" s="676"/>
      <c r="O35" s="676"/>
      <c r="P35" s="676"/>
      <c r="Q35" s="677"/>
      <c r="R35" s="678">
        <v>1780</v>
      </c>
      <c r="S35" s="679"/>
      <c r="T35" s="679"/>
      <c r="U35" s="679"/>
      <c r="V35" s="679"/>
      <c r="W35" s="679"/>
      <c r="X35" s="679"/>
      <c r="Y35" s="680"/>
      <c r="Z35" s="715">
        <v>0.1</v>
      </c>
      <c r="AA35" s="715"/>
      <c r="AB35" s="715"/>
      <c r="AC35" s="715"/>
      <c r="AD35" s="716" t="s">
        <v>242</v>
      </c>
      <c r="AE35" s="716"/>
      <c r="AF35" s="716"/>
      <c r="AG35" s="716"/>
      <c r="AH35" s="716"/>
      <c r="AI35" s="716"/>
      <c r="AJ35" s="716"/>
      <c r="AK35" s="716"/>
      <c r="AL35" s="681" t="s">
        <v>225</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8308</v>
      </c>
      <c r="CS35" s="697"/>
      <c r="CT35" s="697"/>
      <c r="CU35" s="697"/>
      <c r="CV35" s="697"/>
      <c r="CW35" s="697"/>
      <c r="CX35" s="697"/>
      <c r="CY35" s="698"/>
      <c r="CZ35" s="681">
        <v>0.3</v>
      </c>
      <c r="DA35" s="699"/>
      <c r="DB35" s="699"/>
      <c r="DC35" s="700"/>
      <c r="DD35" s="684">
        <v>6536</v>
      </c>
      <c r="DE35" s="697"/>
      <c r="DF35" s="697"/>
      <c r="DG35" s="697"/>
      <c r="DH35" s="697"/>
      <c r="DI35" s="697"/>
      <c r="DJ35" s="697"/>
      <c r="DK35" s="698"/>
      <c r="DL35" s="684">
        <v>6536</v>
      </c>
      <c r="DM35" s="697"/>
      <c r="DN35" s="697"/>
      <c r="DO35" s="697"/>
      <c r="DP35" s="697"/>
      <c r="DQ35" s="697"/>
      <c r="DR35" s="697"/>
      <c r="DS35" s="697"/>
      <c r="DT35" s="697"/>
      <c r="DU35" s="697"/>
      <c r="DV35" s="698"/>
      <c r="DW35" s="681">
        <v>0.5</v>
      </c>
      <c r="DX35" s="699"/>
      <c r="DY35" s="699"/>
      <c r="DZ35" s="699"/>
      <c r="EA35" s="699"/>
      <c r="EB35" s="699"/>
      <c r="EC35" s="714"/>
    </row>
    <row r="36" spans="2:133" ht="11.25" customHeight="1">
      <c r="B36" s="675" t="s">
        <v>325</v>
      </c>
      <c r="C36" s="676"/>
      <c r="D36" s="676"/>
      <c r="E36" s="676"/>
      <c r="F36" s="676"/>
      <c r="G36" s="676"/>
      <c r="H36" s="676"/>
      <c r="I36" s="676"/>
      <c r="J36" s="676"/>
      <c r="K36" s="676"/>
      <c r="L36" s="676"/>
      <c r="M36" s="676"/>
      <c r="N36" s="676"/>
      <c r="O36" s="676"/>
      <c r="P36" s="676"/>
      <c r="Q36" s="677"/>
      <c r="R36" s="678">
        <v>111857</v>
      </c>
      <c r="S36" s="679"/>
      <c r="T36" s="679"/>
      <c r="U36" s="679"/>
      <c r="V36" s="679"/>
      <c r="W36" s="679"/>
      <c r="X36" s="679"/>
      <c r="Y36" s="680"/>
      <c r="Z36" s="715">
        <v>4</v>
      </c>
      <c r="AA36" s="715"/>
      <c r="AB36" s="715"/>
      <c r="AC36" s="715"/>
      <c r="AD36" s="716" t="s">
        <v>225</v>
      </c>
      <c r="AE36" s="716"/>
      <c r="AF36" s="716"/>
      <c r="AG36" s="716"/>
      <c r="AH36" s="716"/>
      <c r="AI36" s="716"/>
      <c r="AJ36" s="716"/>
      <c r="AK36" s="716"/>
      <c r="AL36" s="681" t="s">
        <v>225</v>
      </c>
      <c r="AM36" s="682"/>
      <c r="AN36" s="682"/>
      <c r="AO36" s="717"/>
      <c r="AP36" s="235"/>
      <c r="AQ36" s="730" t="s">
        <v>326</v>
      </c>
      <c r="AR36" s="731"/>
      <c r="AS36" s="731"/>
      <c r="AT36" s="731"/>
      <c r="AU36" s="731"/>
      <c r="AV36" s="731"/>
      <c r="AW36" s="731"/>
      <c r="AX36" s="731"/>
      <c r="AY36" s="732"/>
      <c r="AZ36" s="733">
        <v>325740</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1622</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94499</v>
      </c>
      <c r="CS36" s="679"/>
      <c r="CT36" s="679"/>
      <c r="CU36" s="679"/>
      <c r="CV36" s="679"/>
      <c r="CW36" s="679"/>
      <c r="CX36" s="679"/>
      <c r="CY36" s="680"/>
      <c r="CZ36" s="681">
        <v>3.7</v>
      </c>
      <c r="DA36" s="699"/>
      <c r="DB36" s="699"/>
      <c r="DC36" s="700"/>
      <c r="DD36" s="684">
        <v>50489</v>
      </c>
      <c r="DE36" s="679"/>
      <c r="DF36" s="679"/>
      <c r="DG36" s="679"/>
      <c r="DH36" s="679"/>
      <c r="DI36" s="679"/>
      <c r="DJ36" s="679"/>
      <c r="DK36" s="680"/>
      <c r="DL36" s="684">
        <v>33716</v>
      </c>
      <c r="DM36" s="679"/>
      <c r="DN36" s="679"/>
      <c r="DO36" s="679"/>
      <c r="DP36" s="679"/>
      <c r="DQ36" s="679"/>
      <c r="DR36" s="679"/>
      <c r="DS36" s="679"/>
      <c r="DT36" s="679"/>
      <c r="DU36" s="679"/>
      <c r="DV36" s="680"/>
      <c r="DW36" s="681">
        <v>2.5</v>
      </c>
      <c r="DX36" s="699"/>
      <c r="DY36" s="699"/>
      <c r="DZ36" s="699"/>
      <c r="EA36" s="699"/>
      <c r="EB36" s="699"/>
      <c r="EC36" s="714"/>
    </row>
    <row r="37" spans="2:133" ht="11.25" customHeight="1">
      <c r="B37" s="675" t="s">
        <v>329</v>
      </c>
      <c r="C37" s="676"/>
      <c r="D37" s="676"/>
      <c r="E37" s="676"/>
      <c r="F37" s="676"/>
      <c r="G37" s="676"/>
      <c r="H37" s="676"/>
      <c r="I37" s="676"/>
      <c r="J37" s="676"/>
      <c r="K37" s="676"/>
      <c r="L37" s="676"/>
      <c r="M37" s="676"/>
      <c r="N37" s="676"/>
      <c r="O37" s="676"/>
      <c r="P37" s="676"/>
      <c r="Q37" s="677"/>
      <c r="R37" s="678">
        <v>216243</v>
      </c>
      <c r="S37" s="679"/>
      <c r="T37" s="679"/>
      <c r="U37" s="679"/>
      <c r="V37" s="679"/>
      <c r="W37" s="679"/>
      <c r="X37" s="679"/>
      <c r="Y37" s="680"/>
      <c r="Z37" s="715">
        <v>7.7</v>
      </c>
      <c r="AA37" s="715"/>
      <c r="AB37" s="715"/>
      <c r="AC37" s="715"/>
      <c r="AD37" s="716" t="s">
        <v>225</v>
      </c>
      <c r="AE37" s="716"/>
      <c r="AF37" s="716"/>
      <c r="AG37" s="716"/>
      <c r="AH37" s="716"/>
      <c r="AI37" s="716"/>
      <c r="AJ37" s="716"/>
      <c r="AK37" s="716"/>
      <c r="AL37" s="681" t="s">
        <v>225</v>
      </c>
      <c r="AM37" s="682"/>
      <c r="AN37" s="682"/>
      <c r="AO37" s="717"/>
      <c r="AQ37" s="718" t="s">
        <v>330</v>
      </c>
      <c r="AR37" s="719"/>
      <c r="AS37" s="719"/>
      <c r="AT37" s="719"/>
      <c r="AU37" s="719"/>
      <c r="AV37" s="719"/>
      <c r="AW37" s="719"/>
      <c r="AX37" s="719"/>
      <c r="AY37" s="720"/>
      <c r="AZ37" s="678">
        <v>57000</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46011</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3360</v>
      </c>
      <c r="CS37" s="697"/>
      <c r="CT37" s="697"/>
      <c r="CU37" s="697"/>
      <c r="CV37" s="697"/>
      <c r="CW37" s="697"/>
      <c r="CX37" s="697"/>
      <c r="CY37" s="698"/>
      <c r="CZ37" s="681">
        <v>0.1</v>
      </c>
      <c r="DA37" s="699"/>
      <c r="DB37" s="699"/>
      <c r="DC37" s="700"/>
      <c r="DD37" s="684">
        <v>3360</v>
      </c>
      <c r="DE37" s="697"/>
      <c r="DF37" s="697"/>
      <c r="DG37" s="697"/>
      <c r="DH37" s="697"/>
      <c r="DI37" s="697"/>
      <c r="DJ37" s="697"/>
      <c r="DK37" s="698"/>
      <c r="DL37" s="684">
        <v>2891</v>
      </c>
      <c r="DM37" s="697"/>
      <c r="DN37" s="697"/>
      <c r="DO37" s="697"/>
      <c r="DP37" s="697"/>
      <c r="DQ37" s="697"/>
      <c r="DR37" s="697"/>
      <c r="DS37" s="697"/>
      <c r="DT37" s="697"/>
      <c r="DU37" s="697"/>
      <c r="DV37" s="698"/>
      <c r="DW37" s="681">
        <v>0.2</v>
      </c>
      <c r="DX37" s="699"/>
      <c r="DY37" s="699"/>
      <c r="DZ37" s="699"/>
      <c r="EA37" s="699"/>
      <c r="EB37" s="699"/>
      <c r="EC37" s="714"/>
    </row>
    <row r="38" spans="2:133" ht="11.25" customHeight="1">
      <c r="B38" s="675" t="s">
        <v>333</v>
      </c>
      <c r="C38" s="676"/>
      <c r="D38" s="676"/>
      <c r="E38" s="676"/>
      <c r="F38" s="676"/>
      <c r="G38" s="676"/>
      <c r="H38" s="676"/>
      <c r="I38" s="676"/>
      <c r="J38" s="676"/>
      <c r="K38" s="676"/>
      <c r="L38" s="676"/>
      <c r="M38" s="676"/>
      <c r="N38" s="676"/>
      <c r="O38" s="676"/>
      <c r="P38" s="676"/>
      <c r="Q38" s="677"/>
      <c r="R38" s="678">
        <v>58094</v>
      </c>
      <c r="S38" s="679"/>
      <c r="T38" s="679"/>
      <c r="U38" s="679"/>
      <c r="V38" s="679"/>
      <c r="W38" s="679"/>
      <c r="X38" s="679"/>
      <c r="Y38" s="680"/>
      <c r="Z38" s="715">
        <v>2.1</v>
      </c>
      <c r="AA38" s="715"/>
      <c r="AB38" s="715"/>
      <c r="AC38" s="715"/>
      <c r="AD38" s="716">
        <v>37095</v>
      </c>
      <c r="AE38" s="716"/>
      <c r="AF38" s="716"/>
      <c r="AG38" s="716"/>
      <c r="AH38" s="716"/>
      <c r="AI38" s="716"/>
      <c r="AJ38" s="716"/>
      <c r="AK38" s="716"/>
      <c r="AL38" s="681">
        <v>2.8</v>
      </c>
      <c r="AM38" s="682"/>
      <c r="AN38" s="682"/>
      <c r="AO38" s="717"/>
      <c r="AQ38" s="718" t="s">
        <v>334</v>
      </c>
      <c r="AR38" s="719"/>
      <c r="AS38" s="719"/>
      <c r="AT38" s="719"/>
      <c r="AU38" s="719"/>
      <c r="AV38" s="719"/>
      <c r="AW38" s="719"/>
      <c r="AX38" s="719"/>
      <c r="AY38" s="720"/>
      <c r="AZ38" s="678">
        <v>50564</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394</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325740</v>
      </c>
      <c r="CS38" s="679"/>
      <c r="CT38" s="679"/>
      <c r="CU38" s="679"/>
      <c r="CV38" s="679"/>
      <c r="CW38" s="679"/>
      <c r="CX38" s="679"/>
      <c r="CY38" s="680"/>
      <c r="CZ38" s="681">
        <v>12.7</v>
      </c>
      <c r="DA38" s="699"/>
      <c r="DB38" s="699"/>
      <c r="DC38" s="700"/>
      <c r="DD38" s="684">
        <v>305146</v>
      </c>
      <c r="DE38" s="679"/>
      <c r="DF38" s="679"/>
      <c r="DG38" s="679"/>
      <c r="DH38" s="679"/>
      <c r="DI38" s="679"/>
      <c r="DJ38" s="679"/>
      <c r="DK38" s="680"/>
      <c r="DL38" s="684">
        <v>139327</v>
      </c>
      <c r="DM38" s="679"/>
      <c r="DN38" s="679"/>
      <c r="DO38" s="679"/>
      <c r="DP38" s="679"/>
      <c r="DQ38" s="679"/>
      <c r="DR38" s="679"/>
      <c r="DS38" s="679"/>
      <c r="DT38" s="679"/>
      <c r="DU38" s="679"/>
      <c r="DV38" s="680"/>
      <c r="DW38" s="681">
        <v>10.4</v>
      </c>
      <c r="DX38" s="699"/>
      <c r="DY38" s="699"/>
      <c r="DZ38" s="699"/>
      <c r="EA38" s="699"/>
      <c r="EB38" s="699"/>
      <c r="EC38" s="714"/>
    </row>
    <row r="39" spans="2:133" ht="11.25" customHeight="1">
      <c r="B39" s="675" t="s">
        <v>337</v>
      </c>
      <c r="C39" s="676"/>
      <c r="D39" s="676"/>
      <c r="E39" s="676"/>
      <c r="F39" s="676"/>
      <c r="G39" s="676"/>
      <c r="H39" s="676"/>
      <c r="I39" s="676"/>
      <c r="J39" s="676"/>
      <c r="K39" s="676"/>
      <c r="L39" s="676"/>
      <c r="M39" s="676"/>
      <c r="N39" s="676"/>
      <c r="O39" s="676"/>
      <c r="P39" s="676"/>
      <c r="Q39" s="677"/>
      <c r="R39" s="678">
        <v>502181</v>
      </c>
      <c r="S39" s="679"/>
      <c r="T39" s="679"/>
      <c r="U39" s="679"/>
      <c r="V39" s="679"/>
      <c r="W39" s="679"/>
      <c r="X39" s="679"/>
      <c r="Y39" s="680"/>
      <c r="Z39" s="715">
        <v>17.899999999999999</v>
      </c>
      <c r="AA39" s="715"/>
      <c r="AB39" s="715"/>
      <c r="AC39" s="715"/>
      <c r="AD39" s="716" t="s">
        <v>225</v>
      </c>
      <c r="AE39" s="716"/>
      <c r="AF39" s="716"/>
      <c r="AG39" s="716"/>
      <c r="AH39" s="716"/>
      <c r="AI39" s="716"/>
      <c r="AJ39" s="716"/>
      <c r="AK39" s="716"/>
      <c r="AL39" s="681" t="s">
        <v>242</v>
      </c>
      <c r="AM39" s="682"/>
      <c r="AN39" s="682"/>
      <c r="AO39" s="717"/>
      <c r="AQ39" s="718" t="s">
        <v>338</v>
      </c>
      <c r="AR39" s="719"/>
      <c r="AS39" s="719"/>
      <c r="AT39" s="719"/>
      <c r="AU39" s="719"/>
      <c r="AV39" s="719"/>
      <c r="AW39" s="719"/>
      <c r="AX39" s="719"/>
      <c r="AY39" s="720"/>
      <c r="AZ39" s="678">
        <v>42499</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627</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215562</v>
      </c>
      <c r="CS39" s="697"/>
      <c r="CT39" s="697"/>
      <c r="CU39" s="697"/>
      <c r="CV39" s="697"/>
      <c r="CW39" s="697"/>
      <c r="CX39" s="697"/>
      <c r="CY39" s="698"/>
      <c r="CZ39" s="681">
        <v>8.4</v>
      </c>
      <c r="DA39" s="699"/>
      <c r="DB39" s="699"/>
      <c r="DC39" s="700"/>
      <c r="DD39" s="684">
        <v>212111</v>
      </c>
      <c r="DE39" s="697"/>
      <c r="DF39" s="697"/>
      <c r="DG39" s="697"/>
      <c r="DH39" s="697"/>
      <c r="DI39" s="697"/>
      <c r="DJ39" s="697"/>
      <c r="DK39" s="698"/>
      <c r="DL39" s="684" t="s">
        <v>242</v>
      </c>
      <c r="DM39" s="697"/>
      <c r="DN39" s="697"/>
      <c r="DO39" s="697"/>
      <c r="DP39" s="697"/>
      <c r="DQ39" s="697"/>
      <c r="DR39" s="697"/>
      <c r="DS39" s="697"/>
      <c r="DT39" s="697"/>
      <c r="DU39" s="697"/>
      <c r="DV39" s="698"/>
      <c r="DW39" s="681" t="s">
        <v>225</v>
      </c>
      <c r="DX39" s="699"/>
      <c r="DY39" s="699"/>
      <c r="DZ39" s="699"/>
      <c r="EA39" s="699"/>
      <c r="EB39" s="699"/>
      <c r="EC39" s="714"/>
    </row>
    <row r="40" spans="2:133" ht="11.25" customHeight="1">
      <c r="B40" s="675" t="s">
        <v>341</v>
      </c>
      <c r="C40" s="676"/>
      <c r="D40" s="676"/>
      <c r="E40" s="676"/>
      <c r="F40" s="676"/>
      <c r="G40" s="676"/>
      <c r="H40" s="676"/>
      <c r="I40" s="676"/>
      <c r="J40" s="676"/>
      <c r="K40" s="676"/>
      <c r="L40" s="676"/>
      <c r="M40" s="676"/>
      <c r="N40" s="676"/>
      <c r="O40" s="676"/>
      <c r="P40" s="676"/>
      <c r="Q40" s="677"/>
      <c r="R40" s="678" t="s">
        <v>137</v>
      </c>
      <c r="S40" s="679"/>
      <c r="T40" s="679"/>
      <c r="U40" s="679"/>
      <c r="V40" s="679"/>
      <c r="W40" s="679"/>
      <c r="X40" s="679"/>
      <c r="Y40" s="680"/>
      <c r="Z40" s="715" t="s">
        <v>225</v>
      </c>
      <c r="AA40" s="715"/>
      <c r="AB40" s="715"/>
      <c r="AC40" s="715"/>
      <c r="AD40" s="716" t="s">
        <v>225</v>
      </c>
      <c r="AE40" s="716"/>
      <c r="AF40" s="716"/>
      <c r="AG40" s="716"/>
      <c r="AH40" s="716"/>
      <c r="AI40" s="716"/>
      <c r="AJ40" s="716"/>
      <c r="AK40" s="716"/>
      <c r="AL40" s="681" t="s">
        <v>225</v>
      </c>
      <c r="AM40" s="682"/>
      <c r="AN40" s="682"/>
      <c r="AO40" s="717"/>
      <c r="AQ40" s="718" t="s">
        <v>342</v>
      </c>
      <c r="AR40" s="719"/>
      <c r="AS40" s="719"/>
      <c r="AT40" s="719"/>
      <c r="AU40" s="719"/>
      <c r="AV40" s="719"/>
      <c r="AW40" s="719"/>
      <c r="AX40" s="719"/>
      <c r="AY40" s="720"/>
      <c r="AZ40" s="678">
        <v>22700</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56</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20000</v>
      </c>
      <c r="CS40" s="679"/>
      <c r="CT40" s="679"/>
      <c r="CU40" s="679"/>
      <c r="CV40" s="679"/>
      <c r="CW40" s="679"/>
      <c r="CX40" s="679"/>
      <c r="CY40" s="680"/>
      <c r="CZ40" s="681">
        <v>0.8</v>
      </c>
      <c r="DA40" s="699"/>
      <c r="DB40" s="699"/>
      <c r="DC40" s="700"/>
      <c r="DD40" s="684">
        <v>20000</v>
      </c>
      <c r="DE40" s="679"/>
      <c r="DF40" s="679"/>
      <c r="DG40" s="679"/>
      <c r="DH40" s="679"/>
      <c r="DI40" s="679"/>
      <c r="DJ40" s="679"/>
      <c r="DK40" s="680"/>
      <c r="DL40" s="684" t="s">
        <v>225</v>
      </c>
      <c r="DM40" s="679"/>
      <c r="DN40" s="679"/>
      <c r="DO40" s="679"/>
      <c r="DP40" s="679"/>
      <c r="DQ40" s="679"/>
      <c r="DR40" s="679"/>
      <c r="DS40" s="679"/>
      <c r="DT40" s="679"/>
      <c r="DU40" s="679"/>
      <c r="DV40" s="680"/>
      <c r="DW40" s="681" t="s">
        <v>225</v>
      </c>
      <c r="DX40" s="699"/>
      <c r="DY40" s="699"/>
      <c r="DZ40" s="699"/>
      <c r="EA40" s="699"/>
      <c r="EB40" s="699"/>
      <c r="EC40" s="714"/>
    </row>
    <row r="41" spans="2:133" ht="11.25" customHeight="1">
      <c r="B41" s="675" t="s">
        <v>346</v>
      </c>
      <c r="C41" s="676"/>
      <c r="D41" s="676"/>
      <c r="E41" s="676"/>
      <c r="F41" s="676"/>
      <c r="G41" s="676"/>
      <c r="H41" s="676"/>
      <c r="I41" s="676"/>
      <c r="J41" s="676"/>
      <c r="K41" s="676"/>
      <c r="L41" s="676"/>
      <c r="M41" s="676"/>
      <c r="N41" s="676"/>
      <c r="O41" s="676"/>
      <c r="P41" s="676"/>
      <c r="Q41" s="677"/>
      <c r="R41" s="678">
        <v>32981</v>
      </c>
      <c r="S41" s="679"/>
      <c r="T41" s="679"/>
      <c r="U41" s="679"/>
      <c r="V41" s="679"/>
      <c r="W41" s="679"/>
      <c r="X41" s="679"/>
      <c r="Y41" s="680"/>
      <c r="Z41" s="715">
        <v>1.2</v>
      </c>
      <c r="AA41" s="715"/>
      <c r="AB41" s="715"/>
      <c r="AC41" s="715"/>
      <c r="AD41" s="716" t="s">
        <v>225</v>
      </c>
      <c r="AE41" s="716"/>
      <c r="AF41" s="716"/>
      <c r="AG41" s="716"/>
      <c r="AH41" s="716"/>
      <c r="AI41" s="716"/>
      <c r="AJ41" s="716"/>
      <c r="AK41" s="716"/>
      <c r="AL41" s="681" t="s">
        <v>225</v>
      </c>
      <c r="AM41" s="682"/>
      <c r="AN41" s="682"/>
      <c r="AO41" s="717"/>
      <c r="AQ41" s="718" t="s">
        <v>347</v>
      </c>
      <c r="AR41" s="719"/>
      <c r="AS41" s="719"/>
      <c r="AT41" s="719"/>
      <c r="AU41" s="719"/>
      <c r="AV41" s="719"/>
      <c r="AW41" s="719"/>
      <c r="AX41" s="719"/>
      <c r="AY41" s="720"/>
      <c r="AZ41" s="678">
        <v>65409</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225</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242</v>
      </c>
      <c r="CS41" s="697"/>
      <c r="CT41" s="697"/>
      <c r="CU41" s="697"/>
      <c r="CV41" s="697"/>
      <c r="CW41" s="697"/>
      <c r="CX41" s="697"/>
      <c r="CY41" s="698"/>
      <c r="CZ41" s="681" t="s">
        <v>242</v>
      </c>
      <c r="DA41" s="699"/>
      <c r="DB41" s="699"/>
      <c r="DC41" s="700"/>
      <c r="DD41" s="684" t="s">
        <v>137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350</v>
      </c>
      <c r="C42" s="660"/>
      <c r="D42" s="660"/>
      <c r="E42" s="660"/>
      <c r="F42" s="660"/>
      <c r="G42" s="660"/>
      <c r="H42" s="660"/>
      <c r="I42" s="660"/>
      <c r="J42" s="660"/>
      <c r="K42" s="660"/>
      <c r="L42" s="660"/>
      <c r="M42" s="660"/>
      <c r="N42" s="660"/>
      <c r="O42" s="660"/>
      <c r="P42" s="660"/>
      <c r="Q42" s="661"/>
      <c r="R42" s="662">
        <v>2808320</v>
      </c>
      <c r="S42" s="701"/>
      <c r="T42" s="701"/>
      <c r="U42" s="701"/>
      <c r="V42" s="701"/>
      <c r="W42" s="701"/>
      <c r="X42" s="701"/>
      <c r="Y42" s="703"/>
      <c r="Z42" s="704">
        <v>100</v>
      </c>
      <c r="AA42" s="704"/>
      <c r="AB42" s="704"/>
      <c r="AC42" s="704"/>
      <c r="AD42" s="705">
        <v>1308421</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87568</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483</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679916</v>
      </c>
      <c r="CS42" s="679"/>
      <c r="CT42" s="679"/>
      <c r="CU42" s="679"/>
      <c r="CV42" s="679"/>
      <c r="CW42" s="679"/>
      <c r="CX42" s="679"/>
      <c r="CY42" s="680"/>
      <c r="CZ42" s="681">
        <v>26.5</v>
      </c>
      <c r="DA42" s="682"/>
      <c r="DB42" s="682"/>
      <c r="DC42" s="683"/>
      <c r="DD42" s="684">
        <v>37477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5485</v>
      </c>
      <c r="CS43" s="697"/>
      <c r="CT43" s="697"/>
      <c r="CU43" s="697"/>
      <c r="CV43" s="697"/>
      <c r="CW43" s="697"/>
      <c r="CX43" s="697"/>
      <c r="CY43" s="698"/>
      <c r="CZ43" s="681">
        <v>0.2</v>
      </c>
      <c r="DA43" s="699"/>
      <c r="DB43" s="699"/>
      <c r="DC43" s="700"/>
      <c r="DD43" s="684" t="s">
        <v>225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302</v>
      </c>
      <c r="CE44" s="692"/>
      <c r="CF44" s="675" t="s">
        <v>355</v>
      </c>
      <c r="CG44" s="676"/>
      <c r="CH44" s="676"/>
      <c r="CI44" s="676"/>
      <c r="CJ44" s="676"/>
      <c r="CK44" s="676"/>
      <c r="CL44" s="676"/>
      <c r="CM44" s="676"/>
      <c r="CN44" s="676"/>
      <c r="CO44" s="676"/>
      <c r="CP44" s="676"/>
      <c r="CQ44" s="677"/>
      <c r="CR44" s="678">
        <v>679916</v>
      </c>
      <c r="CS44" s="679"/>
      <c r="CT44" s="679"/>
      <c r="CU44" s="679"/>
      <c r="CV44" s="679"/>
      <c r="CW44" s="679"/>
      <c r="CX44" s="679"/>
      <c r="CY44" s="680"/>
      <c r="CZ44" s="681">
        <v>26.5</v>
      </c>
      <c r="DA44" s="682"/>
      <c r="DB44" s="682"/>
      <c r="DC44" s="683"/>
      <c r="DD44" s="684">
        <v>37477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356</v>
      </c>
      <c r="CG45" s="676"/>
      <c r="CH45" s="676"/>
      <c r="CI45" s="676"/>
      <c r="CJ45" s="676"/>
      <c r="CK45" s="676"/>
      <c r="CL45" s="676"/>
      <c r="CM45" s="676"/>
      <c r="CN45" s="676"/>
      <c r="CO45" s="676"/>
      <c r="CP45" s="676"/>
      <c r="CQ45" s="677"/>
      <c r="CR45" s="678">
        <v>534222</v>
      </c>
      <c r="CS45" s="697"/>
      <c r="CT45" s="697"/>
      <c r="CU45" s="697"/>
      <c r="CV45" s="697"/>
      <c r="CW45" s="697"/>
      <c r="CX45" s="697"/>
      <c r="CY45" s="698"/>
      <c r="CZ45" s="681">
        <v>20.8</v>
      </c>
      <c r="DA45" s="699"/>
      <c r="DB45" s="699"/>
      <c r="DC45" s="700"/>
      <c r="DD45" s="684">
        <v>940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142894</v>
      </c>
      <c r="CS46" s="679"/>
      <c r="CT46" s="679"/>
      <c r="CU46" s="679"/>
      <c r="CV46" s="679"/>
      <c r="CW46" s="679"/>
      <c r="CX46" s="679"/>
      <c r="CY46" s="680"/>
      <c r="CZ46" s="681">
        <v>5.6</v>
      </c>
      <c r="DA46" s="682"/>
      <c r="DB46" s="682"/>
      <c r="DC46" s="683"/>
      <c r="DD46" s="684">
        <v>36537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242</v>
      </c>
      <c r="CS47" s="697"/>
      <c r="CT47" s="697"/>
      <c r="CU47" s="697"/>
      <c r="CV47" s="697"/>
      <c r="CW47" s="697"/>
      <c r="CX47" s="697"/>
      <c r="CY47" s="698"/>
      <c r="CZ47" s="681" t="s">
        <v>225</v>
      </c>
      <c r="DA47" s="699"/>
      <c r="DB47" s="699"/>
      <c r="DC47" s="700"/>
      <c r="DD47" s="684" t="s">
        <v>242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361</v>
      </c>
      <c r="CD48" s="695"/>
      <c r="CE48" s="696"/>
      <c r="CF48" s="675" t="s">
        <v>362</v>
      </c>
      <c r="CG48" s="676"/>
      <c r="CH48" s="676"/>
      <c r="CI48" s="676"/>
      <c r="CJ48" s="676"/>
      <c r="CK48" s="676"/>
      <c r="CL48" s="676"/>
      <c r="CM48" s="676"/>
      <c r="CN48" s="676"/>
      <c r="CO48" s="676"/>
      <c r="CP48" s="676"/>
      <c r="CQ48" s="677"/>
      <c r="CR48" s="678" t="s">
        <v>225</v>
      </c>
      <c r="CS48" s="679"/>
      <c r="CT48" s="679"/>
      <c r="CU48" s="679"/>
      <c r="CV48" s="679"/>
      <c r="CW48" s="679"/>
      <c r="CX48" s="679"/>
      <c r="CY48" s="680"/>
      <c r="CZ48" s="681" t="s">
        <v>225</v>
      </c>
      <c r="DA48" s="682"/>
      <c r="DB48" s="682"/>
      <c r="DC48" s="683"/>
      <c r="DD48" s="684" t="s">
        <v>225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363</v>
      </c>
      <c r="CE49" s="660"/>
      <c r="CF49" s="660"/>
      <c r="CG49" s="660"/>
      <c r="CH49" s="660"/>
      <c r="CI49" s="660"/>
      <c r="CJ49" s="660"/>
      <c r="CK49" s="660"/>
      <c r="CL49" s="660"/>
      <c r="CM49" s="660"/>
      <c r="CN49" s="660"/>
      <c r="CO49" s="660"/>
      <c r="CP49" s="660"/>
      <c r="CQ49" s="661"/>
      <c r="CR49" s="662">
        <v>2568391</v>
      </c>
      <c r="CS49" s="663"/>
      <c r="CT49" s="663"/>
      <c r="CU49" s="663"/>
      <c r="CV49" s="663"/>
      <c r="CW49" s="663"/>
      <c r="CX49" s="663"/>
      <c r="CY49" s="664"/>
      <c r="CZ49" s="665">
        <v>100</v>
      </c>
      <c r="DA49" s="666"/>
      <c r="DB49" s="666"/>
      <c r="DC49" s="667"/>
      <c r="DD49" s="668">
        <v>1691177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Jjh++QOXjnXczeNSOclEGl8NevZRIST1+/x9TkivwPzEI8XYv7aapgimeTDN1A2LcBoq7vv+/3Bg54hnAlM3w==" saltValue="1y1xF61f5u/ARaOJ84b+M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386</v>
      </c>
      <c r="C7" s="1144"/>
      <c r="D7" s="1144"/>
      <c r="E7" s="1144"/>
      <c r="F7" s="1144"/>
      <c r="G7" s="1144"/>
      <c r="H7" s="1144"/>
      <c r="I7" s="1144"/>
      <c r="J7" s="1144"/>
      <c r="K7" s="1144"/>
      <c r="L7" s="1144"/>
      <c r="M7" s="1144"/>
      <c r="N7" s="1144"/>
      <c r="O7" s="1144"/>
      <c r="P7" s="1145"/>
      <c r="Q7" s="1197">
        <v>2754</v>
      </c>
      <c r="R7" s="1198"/>
      <c r="S7" s="1198"/>
      <c r="T7" s="1198"/>
      <c r="U7" s="1198"/>
      <c r="V7" s="1198">
        <v>2515</v>
      </c>
      <c r="W7" s="1198"/>
      <c r="X7" s="1198"/>
      <c r="Y7" s="1198"/>
      <c r="Z7" s="1198"/>
      <c r="AA7" s="1198">
        <v>240</v>
      </c>
      <c r="AB7" s="1198"/>
      <c r="AC7" s="1198"/>
      <c r="AD7" s="1198"/>
      <c r="AE7" s="1199"/>
      <c r="AF7" s="1200">
        <v>234</v>
      </c>
      <c r="AG7" s="1201"/>
      <c r="AH7" s="1201"/>
      <c r="AI7" s="1201"/>
      <c r="AJ7" s="1202"/>
      <c r="AK7" s="1184">
        <v>5</v>
      </c>
      <c r="AL7" s="1185"/>
      <c r="AM7" s="1185"/>
      <c r="AN7" s="1185"/>
      <c r="AO7" s="1185"/>
      <c r="AP7" s="1185">
        <v>2051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606</v>
      </c>
      <c r="BT7" s="1189"/>
      <c r="BU7" s="1189"/>
      <c r="BV7" s="1189"/>
      <c r="BW7" s="1189"/>
      <c r="BX7" s="1189"/>
      <c r="BY7" s="1189"/>
      <c r="BZ7" s="1189"/>
      <c r="CA7" s="1189"/>
      <c r="CB7" s="1189"/>
      <c r="CC7" s="1189"/>
      <c r="CD7" s="1189"/>
      <c r="CE7" s="1189"/>
      <c r="CF7" s="1189"/>
      <c r="CG7" s="1190"/>
      <c r="CH7" s="1181">
        <v>189</v>
      </c>
      <c r="CI7" s="1182"/>
      <c r="CJ7" s="1182"/>
      <c r="CK7" s="1182"/>
      <c r="CL7" s="1183"/>
      <c r="CM7" s="1181">
        <v>225</v>
      </c>
      <c r="CN7" s="1182"/>
      <c r="CO7" s="1182"/>
      <c r="CP7" s="1182"/>
      <c r="CQ7" s="1183"/>
      <c r="CR7" s="1181">
        <v>181</v>
      </c>
      <c r="CS7" s="1182"/>
      <c r="CT7" s="1182"/>
      <c r="CU7" s="1182"/>
      <c r="CV7" s="1183"/>
      <c r="CW7" s="1181" t="s">
        <v>596</v>
      </c>
      <c r="CX7" s="1182"/>
      <c r="CY7" s="1182"/>
      <c r="CZ7" s="1182"/>
      <c r="DA7" s="1183"/>
      <c r="DB7" s="1181">
        <v>71</v>
      </c>
      <c r="DC7" s="1182"/>
      <c r="DD7" s="1182"/>
      <c r="DE7" s="1182"/>
      <c r="DF7" s="1183"/>
      <c r="DG7" s="1181" t="s">
        <v>596</v>
      </c>
      <c r="DH7" s="1182"/>
      <c r="DI7" s="1182"/>
      <c r="DJ7" s="1182"/>
      <c r="DK7" s="1183"/>
      <c r="DL7" s="1181" t="s">
        <v>596</v>
      </c>
      <c r="DM7" s="1182"/>
      <c r="DN7" s="1182"/>
      <c r="DO7" s="1182"/>
      <c r="DP7" s="1183"/>
      <c r="DQ7" s="1181" t="s">
        <v>596</v>
      </c>
      <c r="DR7" s="1182"/>
      <c r="DS7" s="1182"/>
      <c r="DT7" s="1182"/>
      <c r="DU7" s="1183"/>
      <c r="DV7" s="1208"/>
      <c r="DW7" s="1209"/>
      <c r="DX7" s="1209"/>
      <c r="DY7" s="1209"/>
      <c r="DZ7" s="1210"/>
      <c r="EA7" s="255"/>
    </row>
    <row r="8" spans="1:131" s="256" customFormat="1" ht="26.25" customHeight="1">
      <c r="A8" s="262">
        <v>2</v>
      </c>
      <c r="B8" s="1130" t="s">
        <v>387</v>
      </c>
      <c r="C8" s="1131"/>
      <c r="D8" s="1131"/>
      <c r="E8" s="1131"/>
      <c r="F8" s="1131"/>
      <c r="G8" s="1131"/>
      <c r="H8" s="1131"/>
      <c r="I8" s="1131"/>
      <c r="J8" s="1131"/>
      <c r="K8" s="1131"/>
      <c r="L8" s="1131"/>
      <c r="M8" s="1131"/>
      <c r="N8" s="1131"/>
      <c r="O8" s="1131"/>
      <c r="P8" s="1132"/>
      <c r="Q8" s="1136">
        <v>19</v>
      </c>
      <c r="R8" s="1137"/>
      <c r="S8" s="1137"/>
      <c r="T8" s="1137"/>
      <c r="U8" s="1137"/>
      <c r="V8" s="1137">
        <v>19</v>
      </c>
      <c r="W8" s="1137"/>
      <c r="X8" s="1137"/>
      <c r="Y8" s="1137"/>
      <c r="Z8" s="1137"/>
      <c r="AA8" s="1137">
        <v>0</v>
      </c>
      <c r="AB8" s="1137"/>
      <c r="AC8" s="1137"/>
      <c r="AD8" s="1137"/>
      <c r="AE8" s="1138"/>
      <c r="AF8" s="1112">
        <v>0</v>
      </c>
      <c r="AG8" s="1113"/>
      <c r="AH8" s="1113"/>
      <c r="AI8" s="1113"/>
      <c r="AJ8" s="1114"/>
      <c r="AK8" s="1179">
        <v>5</v>
      </c>
      <c r="AL8" s="1180"/>
      <c r="AM8" s="1180"/>
      <c r="AN8" s="1180"/>
      <c r="AO8" s="1180"/>
      <c r="AP8" s="1180">
        <v>20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t="s">
        <v>388</v>
      </c>
      <c r="C9" s="1131"/>
      <c r="D9" s="1131"/>
      <c r="E9" s="1131"/>
      <c r="F9" s="1131"/>
      <c r="G9" s="1131"/>
      <c r="H9" s="1131"/>
      <c r="I9" s="1131"/>
      <c r="J9" s="1131"/>
      <c r="K9" s="1131"/>
      <c r="L9" s="1131"/>
      <c r="M9" s="1131"/>
      <c r="N9" s="1131"/>
      <c r="O9" s="1131"/>
      <c r="P9" s="1132"/>
      <c r="Q9" s="1136">
        <v>90</v>
      </c>
      <c r="R9" s="1137"/>
      <c r="S9" s="1137"/>
      <c r="T9" s="1137"/>
      <c r="U9" s="1137"/>
      <c r="V9" s="1137">
        <v>90</v>
      </c>
      <c r="W9" s="1137"/>
      <c r="X9" s="1137"/>
      <c r="Y9" s="1137"/>
      <c r="Z9" s="1137"/>
      <c r="AA9" s="1137">
        <v>0</v>
      </c>
      <c r="AB9" s="1137"/>
      <c r="AC9" s="1137"/>
      <c r="AD9" s="1137"/>
      <c r="AE9" s="1138"/>
      <c r="AF9" s="1112">
        <v>0</v>
      </c>
      <c r="AG9" s="1113"/>
      <c r="AH9" s="1113"/>
      <c r="AI9" s="1113"/>
      <c r="AJ9" s="1114"/>
      <c r="AK9" s="1179">
        <v>47</v>
      </c>
      <c r="AL9" s="1180"/>
      <c r="AM9" s="1180"/>
      <c r="AN9" s="1180"/>
      <c r="AO9" s="1180"/>
      <c r="AP9" s="1180">
        <v>77</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t="s">
        <v>389</v>
      </c>
      <c r="C10" s="1131"/>
      <c r="D10" s="1131"/>
      <c r="E10" s="1131"/>
      <c r="F10" s="1131"/>
      <c r="G10" s="1131"/>
      <c r="H10" s="1131"/>
      <c r="I10" s="1131"/>
      <c r="J10" s="1131"/>
      <c r="K10" s="1131"/>
      <c r="L10" s="1131"/>
      <c r="M10" s="1131"/>
      <c r="N10" s="1131"/>
      <c r="O10" s="1131"/>
      <c r="P10" s="1132"/>
      <c r="Q10" s="1136">
        <v>13</v>
      </c>
      <c r="R10" s="1137"/>
      <c r="S10" s="1137"/>
      <c r="T10" s="1137"/>
      <c r="U10" s="1137"/>
      <c r="V10" s="1137">
        <v>13</v>
      </c>
      <c r="W10" s="1137"/>
      <c r="X10" s="1137"/>
      <c r="Y10" s="1137"/>
      <c r="Z10" s="1137"/>
      <c r="AA10" s="1137">
        <v>0</v>
      </c>
      <c r="AB10" s="1137"/>
      <c r="AC10" s="1137"/>
      <c r="AD10" s="1137"/>
      <c r="AE10" s="1138"/>
      <c r="AF10" s="1112">
        <v>0</v>
      </c>
      <c r="AG10" s="1113"/>
      <c r="AH10" s="1113"/>
      <c r="AI10" s="1113"/>
      <c r="AJ10" s="1114"/>
      <c r="AK10" s="1179">
        <v>9</v>
      </c>
      <c r="AL10" s="1180"/>
      <c r="AM10" s="1180"/>
      <c r="AN10" s="1180"/>
      <c r="AO10" s="1180"/>
      <c r="AP10" s="1180" t="s">
        <v>595</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391</v>
      </c>
      <c r="B23" s="1037" t="s">
        <v>392</v>
      </c>
      <c r="C23" s="1038"/>
      <c r="D23" s="1038"/>
      <c r="E23" s="1038"/>
      <c r="F23" s="1038"/>
      <c r="G23" s="1038"/>
      <c r="H23" s="1038"/>
      <c r="I23" s="1038"/>
      <c r="J23" s="1038"/>
      <c r="K23" s="1038"/>
      <c r="L23" s="1038"/>
      <c r="M23" s="1038"/>
      <c r="N23" s="1038"/>
      <c r="O23" s="1038"/>
      <c r="P23" s="1039"/>
      <c r="Q23" s="1161">
        <v>2876</v>
      </c>
      <c r="R23" s="1162"/>
      <c r="S23" s="1162"/>
      <c r="T23" s="1162"/>
      <c r="U23" s="1162"/>
      <c r="V23" s="1162">
        <v>659</v>
      </c>
      <c r="W23" s="1162"/>
      <c r="X23" s="1162"/>
      <c r="Y23" s="1162"/>
      <c r="Z23" s="1162"/>
      <c r="AA23" s="1162">
        <v>240</v>
      </c>
      <c r="AB23" s="1162"/>
      <c r="AC23" s="1162"/>
      <c r="AD23" s="1162"/>
      <c r="AE23" s="1163"/>
      <c r="AF23" s="1164">
        <v>235</v>
      </c>
      <c r="AG23" s="1162"/>
      <c r="AH23" s="1162"/>
      <c r="AI23" s="1162"/>
      <c r="AJ23" s="1165"/>
      <c r="AK23" s="1166"/>
      <c r="AL23" s="1167"/>
      <c r="AM23" s="1167"/>
      <c r="AN23" s="1167"/>
      <c r="AO23" s="1167"/>
      <c r="AP23" s="1162">
        <v>2148</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369</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404</v>
      </c>
      <c r="C28" s="1144"/>
      <c r="D28" s="1144"/>
      <c r="E28" s="1144"/>
      <c r="F28" s="1144"/>
      <c r="G28" s="1144"/>
      <c r="H28" s="1144"/>
      <c r="I28" s="1144"/>
      <c r="J28" s="1144"/>
      <c r="K28" s="1144"/>
      <c r="L28" s="1144"/>
      <c r="M28" s="1144"/>
      <c r="N28" s="1144"/>
      <c r="O28" s="1144"/>
      <c r="P28" s="1145"/>
      <c r="Q28" s="1146">
        <v>454</v>
      </c>
      <c r="R28" s="1147"/>
      <c r="S28" s="1147"/>
      <c r="T28" s="1147"/>
      <c r="U28" s="1147"/>
      <c r="V28" s="1147">
        <v>452</v>
      </c>
      <c r="W28" s="1147"/>
      <c r="X28" s="1147"/>
      <c r="Y28" s="1147"/>
      <c r="Z28" s="1147"/>
      <c r="AA28" s="1147">
        <v>2</v>
      </c>
      <c r="AB28" s="1147"/>
      <c r="AC28" s="1147"/>
      <c r="AD28" s="1147"/>
      <c r="AE28" s="1148"/>
      <c r="AF28" s="1149">
        <v>2</v>
      </c>
      <c r="AG28" s="1147"/>
      <c r="AH28" s="1147"/>
      <c r="AI28" s="1147"/>
      <c r="AJ28" s="1150"/>
      <c r="AK28" s="1151">
        <v>32</v>
      </c>
      <c r="AL28" s="1139"/>
      <c r="AM28" s="1139"/>
      <c r="AN28" s="1139"/>
      <c r="AO28" s="1139"/>
      <c r="AP28" s="1139" t="s">
        <v>597</v>
      </c>
      <c r="AQ28" s="1139"/>
      <c r="AR28" s="1139"/>
      <c r="AS28" s="1139"/>
      <c r="AT28" s="1139"/>
      <c r="AU28" s="1139" t="s">
        <v>597</v>
      </c>
      <c r="AV28" s="1139"/>
      <c r="AW28" s="1139"/>
      <c r="AX28" s="1139"/>
      <c r="AY28" s="1139"/>
      <c r="AZ28" s="1140" t="s">
        <v>596</v>
      </c>
      <c r="BA28" s="1140"/>
      <c r="BB28" s="1140"/>
      <c r="BC28" s="1140"/>
      <c r="BD28" s="1140"/>
      <c r="BE28" s="1141" t="s">
        <v>613</v>
      </c>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405</v>
      </c>
      <c r="C29" s="1131"/>
      <c r="D29" s="1131"/>
      <c r="E29" s="1131"/>
      <c r="F29" s="1131"/>
      <c r="G29" s="1131"/>
      <c r="H29" s="1131"/>
      <c r="I29" s="1131"/>
      <c r="J29" s="1131"/>
      <c r="K29" s="1131"/>
      <c r="L29" s="1131"/>
      <c r="M29" s="1131"/>
      <c r="N29" s="1131"/>
      <c r="O29" s="1131"/>
      <c r="P29" s="1132"/>
      <c r="Q29" s="1136">
        <v>410</v>
      </c>
      <c r="R29" s="1137"/>
      <c r="S29" s="1137"/>
      <c r="T29" s="1137"/>
      <c r="U29" s="1137"/>
      <c r="V29" s="1137">
        <v>410</v>
      </c>
      <c r="W29" s="1137"/>
      <c r="X29" s="1137"/>
      <c r="Y29" s="1137"/>
      <c r="Z29" s="1137"/>
      <c r="AA29" s="1137">
        <v>0</v>
      </c>
      <c r="AB29" s="1137"/>
      <c r="AC29" s="1137"/>
      <c r="AD29" s="1137"/>
      <c r="AE29" s="1138"/>
      <c r="AF29" s="1112">
        <v>0</v>
      </c>
      <c r="AG29" s="1113"/>
      <c r="AH29" s="1113"/>
      <c r="AI29" s="1113"/>
      <c r="AJ29" s="1114"/>
      <c r="AK29" s="1073">
        <v>33</v>
      </c>
      <c r="AL29" s="1064"/>
      <c r="AM29" s="1064"/>
      <c r="AN29" s="1064"/>
      <c r="AO29" s="1064"/>
      <c r="AP29" s="1064">
        <v>86</v>
      </c>
      <c r="AQ29" s="1064"/>
      <c r="AR29" s="1064"/>
      <c r="AS29" s="1064"/>
      <c r="AT29" s="1064"/>
      <c r="AU29" s="1064">
        <v>8</v>
      </c>
      <c r="AV29" s="1064"/>
      <c r="AW29" s="1064"/>
      <c r="AX29" s="1064"/>
      <c r="AY29" s="1064"/>
      <c r="AZ29" s="1135" t="s">
        <v>596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406</v>
      </c>
      <c r="C30" s="1131"/>
      <c r="D30" s="1131"/>
      <c r="E30" s="1131"/>
      <c r="F30" s="1131"/>
      <c r="G30" s="1131"/>
      <c r="H30" s="1131"/>
      <c r="I30" s="1131"/>
      <c r="J30" s="1131"/>
      <c r="K30" s="1131"/>
      <c r="L30" s="1131"/>
      <c r="M30" s="1131"/>
      <c r="N30" s="1131"/>
      <c r="O30" s="1131"/>
      <c r="P30" s="1132"/>
      <c r="Q30" s="1136">
        <v>5</v>
      </c>
      <c r="R30" s="1137"/>
      <c r="S30" s="1137"/>
      <c r="T30" s="1137"/>
      <c r="U30" s="1137"/>
      <c r="V30" s="1137">
        <v>4</v>
      </c>
      <c r="W30" s="1137"/>
      <c r="X30" s="1137"/>
      <c r="Y30" s="1137"/>
      <c r="Z30" s="1137"/>
      <c r="AA30" s="1137">
        <v>1</v>
      </c>
      <c r="AB30" s="1137"/>
      <c r="AC30" s="1137"/>
      <c r="AD30" s="1137"/>
      <c r="AE30" s="1138"/>
      <c r="AF30" s="1112">
        <v>1</v>
      </c>
      <c r="AG30" s="1113"/>
      <c r="AH30" s="1113"/>
      <c r="AI30" s="1113"/>
      <c r="AJ30" s="1114"/>
      <c r="AK30" s="1073">
        <v>0</v>
      </c>
      <c r="AL30" s="1064"/>
      <c r="AM30" s="1064"/>
      <c r="AN30" s="1064"/>
      <c r="AO30" s="1064"/>
      <c r="AP30" s="1064" t="s">
        <v>596</v>
      </c>
      <c r="AQ30" s="1064"/>
      <c r="AR30" s="1064"/>
      <c r="AS30" s="1064"/>
      <c r="AT30" s="1064"/>
      <c r="AU30" s="1064" t="s">
        <v>596</v>
      </c>
      <c r="AV30" s="1064"/>
      <c r="AW30" s="1064"/>
      <c r="AX30" s="1064"/>
      <c r="AY30" s="1064"/>
      <c r="AZ30" s="1135" t="s">
        <v>596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407</v>
      </c>
      <c r="C31" s="1131"/>
      <c r="D31" s="1131"/>
      <c r="E31" s="1131"/>
      <c r="F31" s="1131"/>
      <c r="G31" s="1131"/>
      <c r="H31" s="1131"/>
      <c r="I31" s="1131"/>
      <c r="J31" s="1131"/>
      <c r="K31" s="1131"/>
      <c r="L31" s="1131"/>
      <c r="M31" s="1131"/>
      <c r="N31" s="1131"/>
      <c r="O31" s="1131"/>
      <c r="P31" s="1132"/>
      <c r="Q31" s="1136">
        <v>279</v>
      </c>
      <c r="R31" s="1137"/>
      <c r="S31" s="1137"/>
      <c r="T31" s="1137"/>
      <c r="U31" s="1137"/>
      <c r="V31" s="1137">
        <v>244</v>
      </c>
      <c r="W31" s="1137"/>
      <c r="X31" s="1137"/>
      <c r="Y31" s="1137"/>
      <c r="Z31" s="1137"/>
      <c r="AA31" s="1137">
        <v>35</v>
      </c>
      <c r="AB31" s="1137"/>
      <c r="AC31" s="1137"/>
      <c r="AD31" s="1137"/>
      <c r="AE31" s="1138"/>
      <c r="AF31" s="1112">
        <v>35</v>
      </c>
      <c r="AG31" s="1113"/>
      <c r="AH31" s="1113"/>
      <c r="AI31" s="1113"/>
      <c r="AJ31" s="1114"/>
      <c r="AK31" s="1073">
        <v>41</v>
      </c>
      <c r="AL31" s="1064"/>
      <c r="AM31" s="1064"/>
      <c r="AN31" s="1064"/>
      <c r="AO31" s="1064"/>
      <c r="AP31" s="1064" t="s">
        <v>596</v>
      </c>
      <c r="AQ31" s="1064"/>
      <c r="AR31" s="1064"/>
      <c r="AS31" s="1064"/>
      <c r="AT31" s="1064"/>
      <c r="AU31" s="1064" t="s">
        <v>596</v>
      </c>
      <c r="AV31" s="1064"/>
      <c r="AW31" s="1064"/>
      <c r="AX31" s="1064"/>
      <c r="AY31" s="1064"/>
      <c r="AZ31" s="1135" t="s">
        <v>596</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408</v>
      </c>
      <c r="C32" s="1131"/>
      <c r="D32" s="1131"/>
      <c r="E32" s="1131"/>
      <c r="F32" s="1131"/>
      <c r="G32" s="1131"/>
      <c r="H32" s="1131"/>
      <c r="I32" s="1131"/>
      <c r="J32" s="1131"/>
      <c r="K32" s="1131"/>
      <c r="L32" s="1131"/>
      <c r="M32" s="1131"/>
      <c r="N32" s="1131"/>
      <c r="O32" s="1131"/>
      <c r="P32" s="1132"/>
      <c r="Q32" s="1136">
        <v>156</v>
      </c>
      <c r="R32" s="1137"/>
      <c r="S32" s="1137"/>
      <c r="T32" s="1137"/>
      <c r="U32" s="1137"/>
      <c r="V32" s="1137">
        <v>156</v>
      </c>
      <c r="W32" s="1137"/>
      <c r="X32" s="1137"/>
      <c r="Y32" s="1137"/>
      <c r="Z32" s="1137"/>
      <c r="AA32" s="1137">
        <v>0</v>
      </c>
      <c r="AB32" s="1137"/>
      <c r="AC32" s="1137"/>
      <c r="AD32" s="1137"/>
      <c r="AE32" s="1138"/>
      <c r="AF32" s="1112">
        <v>0</v>
      </c>
      <c r="AG32" s="1113"/>
      <c r="AH32" s="1113"/>
      <c r="AI32" s="1113"/>
      <c r="AJ32" s="1114"/>
      <c r="AK32" s="1073">
        <v>40</v>
      </c>
      <c r="AL32" s="1064"/>
      <c r="AM32" s="1064"/>
      <c r="AN32" s="1064"/>
      <c r="AO32" s="1064"/>
      <c r="AP32" s="1064">
        <v>24</v>
      </c>
      <c r="AQ32" s="1064"/>
      <c r="AR32" s="1064"/>
      <c r="AS32" s="1064"/>
      <c r="AT32" s="1064"/>
      <c r="AU32" s="1064">
        <v>7</v>
      </c>
      <c r="AV32" s="1064"/>
      <c r="AW32" s="1064"/>
      <c r="AX32" s="1064"/>
      <c r="AY32" s="1064"/>
      <c r="AZ32" s="1135" t="s">
        <v>598</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409</v>
      </c>
      <c r="C33" s="1131"/>
      <c r="D33" s="1131"/>
      <c r="E33" s="1131"/>
      <c r="F33" s="1131"/>
      <c r="G33" s="1131"/>
      <c r="H33" s="1131"/>
      <c r="I33" s="1131"/>
      <c r="J33" s="1131"/>
      <c r="K33" s="1131"/>
      <c r="L33" s="1131"/>
      <c r="M33" s="1131"/>
      <c r="N33" s="1131"/>
      <c r="O33" s="1131"/>
      <c r="P33" s="1132"/>
      <c r="Q33" s="1136">
        <v>2</v>
      </c>
      <c r="R33" s="1137"/>
      <c r="S33" s="1137"/>
      <c r="T33" s="1137"/>
      <c r="U33" s="1137"/>
      <c r="V33" s="1137">
        <v>1</v>
      </c>
      <c r="W33" s="1137"/>
      <c r="X33" s="1137"/>
      <c r="Y33" s="1137"/>
      <c r="Z33" s="1137"/>
      <c r="AA33" s="1137">
        <v>1</v>
      </c>
      <c r="AB33" s="1137"/>
      <c r="AC33" s="1137"/>
      <c r="AD33" s="1137"/>
      <c r="AE33" s="1138"/>
      <c r="AF33" s="1112">
        <v>1</v>
      </c>
      <c r="AG33" s="1113"/>
      <c r="AH33" s="1113"/>
      <c r="AI33" s="1113"/>
      <c r="AJ33" s="1114"/>
      <c r="AK33" s="1073" t="s">
        <v>596</v>
      </c>
      <c r="AL33" s="1064"/>
      <c r="AM33" s="1064"/>
      <c r="AN33" s="1064"/>
      <c r="AO33" s="1064"/>
      <c r="AP33" s="1064" t="s">
        <v>596</v>
      </c>
      <c r="AQ33" s="1064"/>
      <c r="AR33" s="1064"/>
      <c r="AS33" s="1064"/>
      <c r="AT33" s="1064"/>
      <c r="AU33" s="1064" t="s">
        <v>596</v>
      </c>
      <c r="AV33" s="1064"/>
      <c r="AW33" s="1064"/>
      <c r="AX33" s="1064"/>
      <c r="AY33" s="1064"/>
      <c r="AZ33" s="1135" t="s">
        <v>596</v>
      </c>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410</v>
      </c>
      <c r="C34" s="1131"/>
      <c r="D34" s="1131"/>
      <c r="E34" s="1131"/>
      <c r="F34" s="1131"/>
      <c r="G34" s="1131"/>
      <c r="H34" s="1131"/>
      <c r="I34" s="1131"/>
      <c r="J34" s="1131"/>
      <c r="K34" s="1131"/>
      <c r="L34" s="1131"/>
      <c r="M34" s="1131"/>
      <c r="N34" s="1131"/>
      <c r="O34" s="1131"/>
      <c r="P34" s="1132"/>
      <c r="Q34" s="1136">
        <v>28</v>
      </c>
      <c r="R34" s="1137"/>
      <c r="S34" s="1137"/>
      <c r="T34" s="1137"/>
      <c r="U34" s="1137"/>
      <c r="V34" s="1137">
        <v>28</v>
      </c>
      <c r="W34" s="1137"/>
      <c r="X34" s="1137"/>
      <c r="Y34" s="1137"/>
      <c r="Z34" s="1137"/>
      <c r="AA34" s="1137">
        <v>0</v>
      </c>
      <c r="AB34" s="1137"/>
      <c r="AC34" s="1137"/>
      <c r="AD34" s="1137"/>
      <c r="AE34" s="1138"/>
      <c r="AF34" s="1112" t="s">
        <v>411</v>
      </c>
      <c r="AG34" s="1113"/>
      <c r="AH34" s="1113"/>
      <c r="AI34" s="1113"/>
      <c r="AJ34" s="1114"/>
      <c r="AK34" s="1073">
        <v>12</v>
      </c>
      <c r="AL34" s="1064"/>
      <c r="AM34" s="1064"/>
      <c r="AN34" s="1064"/>
      <c r="AO34" s="1064"/>
      <c r="AP34" s="1064" t="s">
        <v>596</v>
      </c>
      <c r="AQ34" s="1064"/>
      <c r="AR34" s="1064"/>
      <c r="AS34" s="1064"/>
      <c r="AT34" s="1064"/>
      <c r="AU34" s="1064" t="s">
        <v>596</v>
      </c>
      <c r="AV34" s="1064"/>
      <c r="AW34" s="1064"/>
      <c r="AX34" s="1064"/>
      <c r="AY34" s="1064"/>
      <c r="AZ34" s="1135" t="s">
        <v>596</v>
      </c>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412</v>
      </c>
      <c r="C35" s="1131"/>
      <c r="D35" s="1131"/>
      <c r="E35" s="1131"/>
      <c r="F35" s="1131"/>
      <c r="G35" s="1131"/>
      <c r="H35" s="1131"/>
      <c r="I35" s="1131"/>
      <c r="J35" s="1131"/>
      <c r="K35" s="1131"/>
      <c r="L35" s="1131"/>
      <c r="M35" s="1131"/>
      <c r="N35" s="1131"/>
      <c r="O35" s="1131"/>
      <c r="P35" s="1132"/>
      <c r="Q35" s="1136">
        <v>63</v>
      </c>
      <c r="R35" s="1137"/>
      <c r="S35" s="1137"/>
      <c r="T35" s="1137"/>
      <c r="U35" s="1137"/>
      <c r="V35" s="1137">
        <v>61</v>
      </c>
      <c r="W35" s="1137"/>
      <c r="X35" s="1137"/>
      <c r="Y35" s="1137"/>
      <c r="Z35" s="1137"/>
      <c r="AA35" s="1137">
        <v>2</v>
      </c>
      <c r="AB35" s="1137"/>
      <c r="AC35" s="1137"/>
      <c r="AD35" s="1137"/>
      <c r="AE35" s="1138"/>
      <c r="AF35" s="1112">
        <v>1</v>
      </c>
      <c r="AG35" s="1113"/>
      <c r="AH35" s="1113"/>
      <c r="AI35" s="1113"/>
      <c r="AJ35" s="1114"/>
      <c r="AK35" s="1073">
        <v>23</v>
      </c>
      <c r="AL35" s="1064"/>
      <c r="AM35" s="1064"/>
      <c r="AN35" s="1064"/>
      <c r="AO35" s="1064"/>
      <c r="AP35" s="1064">
        <v>118</v>
      </c>
      <c r="AQ35" s="1064"/>
      <c r="AR35" s="1064"/>
      <c r="AS35" s="1064"/>
      <c r="AT35" s="1064"/>
      <c r="AU35" s="1064">
        <v>64</v>
      </c>
      <c r="AV35" s="1064"/>
      <c r="AW35" s="1064"/>
      <c r="AX35" s="1064"/>
      <c r="AY35" s="1064"/>
      <c r="AZ35" s="1135" t="s">
        <v>596</v>
      </c>
      <c r="BA35" s="1135"/>
      <c r="BB35" s="1135"/>
      <c r="BC35" s="1135"/>
      <c r="BD35" s="1135"/>
      <c r="BE35" s="1125" t="s">
        <v>413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414</v>
      </c>
      <c r="C36" s="1131"/>
      <c r="D36" s="1131"/>
      <c r="E36" s="1131"/>
      <c r="F36" s="1131"/>
      <c r="G36" s="1131"/>
      <c r="H36" s="1131"/>
      <c r="I36" s="1131"/>
      <c r="J36" s="1131"/>
      <c r="K36" s="1131"/>
      <c r="L36" s="1131"/>
      <c r="M36" s="1131"/>
      <c r="N36" s="1131"/>
      <c r="O36" s="1131"/>
      <c r="P36" s="1132"/>
      <c r="Q36" s="1136">
        <v>345</v>
      </c>
      <c r="R36" s="1137"/>
      <c r="S36" s="1137"/>
      <c r="T36" s="1137"/>
      <c r="U36" s="1137"/>
      <c r="V36" s="1137">
        <v>345</v>
      </c>
      <c r="W36" s="1137"/>
      <c r="X36" s="1137"/>
      <c r="Y36" s="1137"/>
      <c r="Z36" s="1137"/>
      <c r="AA36" s="1137">
        <v>0</v>
      </c>
      <c r="AB36" s="1137"/>
      <c r="AC36" s="1137"/>
      <c r="AD36" s="1137"/>
      <c r="AE36" s="1138"/>
      <c r="AF36" s="1112">
        <v>0</v>
      </c>
      <c r="AG36" s="1113"/>
      <c r="AH36" s="1113"/>
      <c r="AI36" s="1113"/>
      <c r="AJ36" s="1114"/>
      <c r="AK36" s="1073">
        <v>51</v>
      </c>
      <c r="AL36" s="1064"/>
      <c r="AM36" s="1064"/>
      <c r="AN36" s="1064"/>
      <c r="AO36" s="1064"/>
      <c r="AP36" s="1064">
        <v>337</v>
      </c>
      <c r="AQ36" s="1064"/>
      <c r="AR36" s="1064"/>
      <c r="AS36" s="1064"/>
      <c r="AT36" s="1064"/>
      <c r="AU36" s="1064">
        <v>59</v>
      </c>
      <c r="AV36" s="1064"/>
      <c r="AW36" s="1064"/>
      <c r="AX36" s="1064"/>
      <c r="AY36" s="1064"/>
      <c r="AZ36" s="1135" t="s">
        <v>596</v>
      </c>
      <c r="BA36" s="1135"/>
      <c r="BB36" s="1135"/>
      <c r="BC36" s="1135"/>
      <c r="BD36" s="1135"/>
      <c r="BE36" s="1125" t="s">
        <v>415</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t="s">
        <v>416</v>
      </c>
      <c r="C37" s="1131"/>
      <c r="D37" s="1131"/>
      <c r="E37" s="1131"/>
      <c r="F37" s="1131"/>
      <c r="G37" s="1131"/>
      <c r="H37" s="1131"/>
      <c r="I37" s="1131"/>
      <c r="J37" s="1131"/>
      <c r="K37" s="1131"/>
      <c r="L37" s="1131"/>
      <c r="M37" s="1131"/>
      <c r="N37" s="1131"/>
      <c r="O37" s="1131"/>
      <c r="P37" s="1132"/>
      <c r="Q37" s="1136">
        <v>71</v>
      </c>
      <c r="R37" s="1137"/>
      <c r="S37" s="1137"/>
      <c r="T37" s="1137"/>
      <c r="U37" s="1137"/>
      <c r="V37" s="1137">
        <v>71</v>
      </c>
      <c r="W37" s="1137"/>
      <c r="X37" s="1137"/>
      <c r="Y37" s="1137"/>
      <c r="Z37" s="1137"/>
      <c r="AA37" s="1137">
        <v>0</v>
      </c>
      <c r="AB37" s="1137"/>
      <c r="AC37" s="1137"/>
      <c r="AD37" s="1137"/>
      <c r="AE37" s="1138"/>
      <c r="AF37" s="1112">
        <v>0</v>
      </c>
      <c r="AG37" s="1113"/>
      <c r="AH37" s="1113"/>
      <c r="AI37" s="1113"/>
      <c r="AJ37" s="1114"/>
      <c r="AK37" s="1073">
        <v>46</v>
      </c>
      <c r="AL37" s="1064"/>
      <c r="AM37" s="1064"/>
      <c r="AN37" s="1064"/>
      <c r="AO37" s="1064"/>
      <c r="AP37" s="1064">
        <v>206</v>
      </c>
      <c r="AQ37" s="1064"/>
      <c r="AR37" s="1064"/>
      <c r="AS37" s="1064"/>
      <c r="AT37" s="1064"/>
      <c r="AU37" s="1064">
        <v>206</v>
      </c>
      <c r="AV37" s="1064"/>
      <c r="AW37" s="1064"/>
      <c r="AX37" s="1064"/>
      <c r="AY37" s="1064"/>
      <c r="AZ37" s="1135" t="s">
        <v>596</v>
      </c>
      <c r="BA37" s="1135"/>
      <c r="BB37" s="1135"/>
      <c r="BC37" s="1135"/>
      <c r="BD37" s="1135"/>
      <c r="BE37" s="1125" t="s">
        <v>417</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t="s">
        <v>418</v>
      </c>
      <c r="C38" s="1131"/>
      <c r="D38" s="1131"/>
      <c r="E38" s="1131"/>
      <c r="F38" s="1131"/>
      <c r="G38" s="1131"/>
      <c r="H38" s="1131"/>
      <c r="I38" s="1131"/>
      <c r="J38" s="1131"/>
      <c r="K38" s="1131"/>
      <c r="L38" s="1131"/>
      <c r="M38" s="1131"/>
      <c r="N38" s="1131"/>
      <c r="O38" s="1131"/>
      <c r="P38" s="1132"/>
      <c r="Q38" s="1136">
        <v>14</v>
      </c>
      <c r="R38" s="1137"/>
      <c r="S38" s="1137"/>
      <c r="T38" s="1137"/>
      <c r="U38" s="1137"/>
      <c r="V38" s="1137">
        <v>14</v>
      </c>
      <c r="W38" s="1137"/>
      <c r="X38" s="1137"/>
      <c r="Y38" s="1137"/>
      <c r="Z38" s="1137"/>
      <c r="AA38" s="1137">
        <v>0</v>
      </c>
      <c r="AB38" s="1137"/>
      <c r="AC38" s="1137"/>
      <c r="AD38" s="1137"/>
      <c r="AE38" s="1138"/>
      <c r="AF38" s="1112">
        <v>0</v>
      </c>
      <c r="AG38" s="1113"/>
      <c r="AH38" s="1113"/>
      <c r="AI38" s="1113"/>
      <c r="AJ38" s="1114"/>
      <c r="AK38" s="1073">
        <v>11</v>
      </c>
      <c r="AL38" s="1064"/>
      <c r="AM38" s="1064"/>
      <c r="AN38" s="1064"/>
      <c r="AO38" s="1064"/>
      <c r="AP38" s="1064">
        <v>39</v>
      </c>
      <c r="AQ38" s="1064"/>
      <c r="AR38" s="1064"/>
      <c r="AS38" s="1064"/>
      <c r="AT38" s="1064"/>
      <c r="AU38" s="1064">
        <v>39</v>
      </c>
      <c r="AV38" s="1064"/>
      <c r="AW38" s="1064"/>
      <c r="AX38" s="1064"/>
      <c r="AY38" s="1064"/>
      <c r="AZ38" s="1135" t="s">
        <v>597</v>
      </c>
      <c r="BA38" s="1135"/>
      <c r="BB38" s="1135"/>
      <c r="BC38" s="1135"/>
      <c r="BD38" s="1135"/>
      <c r="BE38" s="1125" t="s">
        <v>417</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391</v>
      </c>
      <c r="B63" s="1037" t="s">
        <v>420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41</v>
      </c>
      <c r="AG63" s="1052"/>
      <c r="AH63" s="1052"/>
      <c r="AI63" s="1052"/>
      <c r="AJ63" s="1123"/>
      <c r="AK63" s="1124"/>
      <c r="AL63" s="1056"/>
      <c r="AM63" s="1056"/>
      <c r="AN63" s="1056"/>
      <c r="AO63" s="1056"/>
      <c r="AP63" s="1052">
        <v>810</v>
      </c>
      <c r="AQ63" s="1052"/>
      <c r="AR63" s="1052"/>
      <c r="AS63" s="1052"/>
      <c r="AT63" s="1052"/>
      <c r="AU63" s="1052">
        <v>383</v>
      </c>
      <c r="AV63" s="1052"/>
      <c r="AW63" s="1052"/>
      <c r="AX63" s="1052"/>
      <c r="AY63" s="1052"/>
      <c r="AZ63" s="1118"/>
      <c r="BA63" s="1118"/>
      <c r="BB63" s="1118"/>
      <c r="BC63" s="1118"/>
      <c r="BD63" s="1118"/>
      <c r="BE63" s="1053"/>
      <c r="BF63" s="1053"/>
      <c r="BG63" s="1053"/>
      <c r="BH63" s="1053"/>
      <c r="BI63" s="1054"/>
      <c r="BJ63" s="1119" t="s">
        <v>421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423</v>
      </c>
      <c r="B66" s="1089"/>
      <c r="C66" s="1089"/>
      <c r="D66" s="1089"/>
      <c r="E66" s="1089"/>
      <c r="F66" s="1089"/>
      <c r="G66" s="1089"/>
      <c r="H66" s="1089"/>
      <c r="I66" s="1089"/>
      <c r="J66" s="1089"/>
      <c r="K66" s="1089"/>
      <c r="L66" s="1089"/>
      <c r="M66" s="1089"/>
      <c r="N66" s="1089"/>
      <c r="O66" s="1089"/>
      <c r="P66" s="1090"/>
      <c r="Q66" s="1094" t="s">
        <v>424</v>
      </c>
      <c r="R66" s="1095"/>
      <c r="S66" s="1095"/>
      <c r="T66" s="1095"/>
      <c r="U66" s="1096"/>
      <c r="V66" s="1094" t="s">
        <v>425</v>
      </c>
      <c r="W66" s="1095"/>
      <c r="X66" s="1095"/>
      <c r="Y66" s="1095"/>
      <c r="Z66" s="1096"/>
      <c r="AA66" s="1094" t="s">
        <v>426</v>
      </c>
      <c r="AB66" s="1095"/>
      <c r="AC66" s="1095"/>
      <c r="AD66" s="1095"/>
      <c r="AE66" s="1096"/>
      <c r="AF66" s="1100" t="s">
        <v>427</v>
      </c>
      <c r="AG66" s="1101"/>
      <c r="AH66" s="1101"/>
      <c r="AI66" s="1101"/>
      <c r="AJ66" s="1102"/>
      <c r="AK66" s="1094" t="s">
        <v>428</v>
      </c>
      <c r="AL66" s="1089"/>
      <c r="AM66" s="1089"/>
      <c r="AN66" s="1089"/>
      <c r="AO66" s="1090"/>
      <c r="AP66" s="1094" t="s">
        <v>429</v>
      </c>
      <c r="AQ66" s="1095"/>
      <c r="AR66" s="1095"/>
      <c r="AS66" s="1095"/>
      <c r="AT66" s="1096"/>
      <c r="AU66" s="1094" t="s">
        <v>430</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599</v>
      </c>
      <c r="C68" s="1079"/>
      <c r="D68" s="1079"/>
      <c r="E68" s="1079"/>
      <c r="F68" s="1079"/>
      <c r="G68" s="1079"/>
      <c r="H68" s="1079"/>
      <c r="I68" s="1079"/>
      <c r="J68" s="1079"/>
      <c r="K68" s="1079"/>
      <c r="L68" s="1079"/>
      <c r="M68" s="1079"/>
      <c r="N68" s="1079"/>
      <c r="O68" s="1079"/>
      <c r="P68" s="1080"/>
      <c r="Q68" s="1081">
        <v>2022</v>
      </c>
      <c r="R68" s="1075"/>
      <c r="S68" s="1075"/>
      <c r="T68" s="1075"/>
      <c r="U68" s="1075"/>
      <c r="V68" s="1075">
        <v>1992</v>
      </c>
      <c r="W68" s="1075"/>
      <c r="X68" s="1075"/>
      <c r="Y68" s="1075"/>
      <c r="Z68" s="1075"/>
      <c r="AA68" s="1075">
        <v>30</v>
      </c>
      <c r="AB68" s="1075"/>
      <c r="AC68" s="1075"/>
      <c r="AD68" s="1075"/>
      <c r="AE68" s="1075"/>
      <c r="AF68" s="1075">
        <v>30</v>
      </c>
      <c r="AG68" s="1075"/>
      <c r="AH68" s="1075"/>
      <c r="AI68" s="1075"/>
      <c r="AJ68" s="1075"/>
      <c r="AK68" s="1075">
        <v>80</v>
      </c>
      <c r="AL68" s="1075"/>
      <c r="AM68" s="1075"/>
      <c r="AN68" s="1075"/>
      <c r="AO68" s="1075"/>
      <c r="AP68" s="1075" t="s">
        <v>597</v>
      </c>
      <c r="AQ68" s="1075"/>
      <c r="AR68" s="1075"/>
      <c r="AS68" s="1075"/>
      <c r="AT68" s="1075"/>
      <c r="AU68" s="1075" t="s">
        <v>596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600</v>
      </c>
      <c r="C69" s="1068"/>
      <c r="D69" s="1068"/>
      <c r="E69" s="1068"/>
      <c r="F69" s="1068"/>
      <c r="G69" s="1068"/>
      <c r="H69" s="1068"/>
      <c r="I69" s="1068"/>
      <c r="J69" s="1068"/>
      <c r="K69" s="1068"/>
      <c r="L69" s="1068"/>
      <c r="M69" s="1068"/>
      <c r="N69" s="1068"/>
      <c r="O69" s="1068"/>
      <c r="P69" s="1069"/>
      <c r="Q69" s="1070">
        <v>365</v>
      </c>
      <c r="R69" s="1064"/>
      <c r="S69" s="1064"/>
      <c r="T69" s="1064"/>
      <c r="U69" s="1064"/>
      <c r="V69" s="1064">
        <v>365</v>
      </c>
      <c r="W69" s="1064"/>
      <c r="X69" s="1064"/>
      <c r="Y69" s="1064"/>
      <c r="Z69" s="1064"/>
      <c r="AA69" s="1064">
        <v>1</v>
      </c>
      <c r="AB69" s="1064"/>
      <c r="AC69" s="1064"/>
      <c r="AD69" s="1064"/>
      <c r="AE69" s="1064"/>
      <c r="AF69" s="1064">
        <v>1</v>
      </c>
      <c r="AG69" s="1064"/>
      <c r="AH69" s="1064"/>
      <c r="AI69" s="1064"/>
      <c r="AJ69" s="1064"/>
      <c r="AK69" s="1064">
        <v>6</v>
      </c>
      <c r="AL69" s="1064"/>
      <c r="AM69" s="1064"/>
      <c r="AN69" s="1064"/>
      <c r="AO69" s="1064"/>
      <c r="AP69" s="1064" t="s">
        <v>605</v>
      </c>
      <c r="AQ69" s="1064"/>
      <c r="AR69" s="1064"/>
      <c r="AS69" s="1064"/>
      <c r="AT69" s="1064"/>
      <c r="AU69" s="1064" t="s">
        <v>596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601</v>
      </c>
      <c r="C70" s="1068"/>
      <c r="D70" s="1068"/>
      <c r="E70" s="1068"/>
      <c r="F70" s="1068"/>
      <c r="G70" s="1068"/>
      <c r="H70" s="1068"/>
      <c r="I70" s="1068"/>
      <c r="J70" s="1068"/>
      <c r="K70" s="1068"/>
      <c r="L70" s="1068"/>
      <c r="M70" s="1068"/>
      <c r="N70" s="1068"/>
      <c r="O70" s="1068"/>
      <c r="P70" s="1069"/>
      <c r="Q70" s="1070">
        <v>25</v>
      </c>
      <c r="R70" s="1064"/>
      <c r="S70" s="1064"/>
      <c r="T70" s="1064"/>
      <c r="U70" s="1064"/>
      <c r="V70" s="1064">
        <v>24</v>
      </c>
      <c r="W70" s="1064"/>
      <c r="X70" s="1064"/>
      <c r="Y70" s="1064"/>
      <c r="Z70" s="1064"/>
      <c r="AA70" s="1064">
        <v>1</v>
      </c>
      <c r="AB70" s="1064"/>
      <c r="AC70" s="1064"/>
      <c r="AD70" s="1064"/>
      <c r="AE70" s="1064"/>
      <c r="AF70" s="1064">
        <v>1</v>
      </c>
      <c r="AG70" s="1064"/>
      <c r="AH70" s="1064"/>
      <c r="AI70" s="1064"/>
      <c r="AJ70" s="1064"/>
      <c r="AK70" s="1064" t="s">
        <v>596</v>
      </c>
      <c r="AL70" s="1064"/>
      <c r="AM70" s="1064"/>
      <c r="AN70" s="1064"/>
      <c r="AO70" s="1064"/>
      <c r="AP70" s="1064" t="s">
        <v>597</v>
      </c>
      <c r="AQ70" s="1064"/>
      <c r="AR70" s="1064"/>
      <c r="AS70" s="1064"/>
      <c r="AT70" s="1064"/>
      <c r="AU70" s="1064" t="s">
        <v>596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602</v>
      </c>
      <c r="C71" s="1068"/>
      <c r="D71" s="1068"/>
      <c r="E71" s="1068"/>
      <c r="F71" s="1068"/>
      <c r="G71" s="1068"/>
      <c r="H71" s="1068"/>
      <c r="I71" s="1068"/>
      <c r="J71" s="1068"/>
      <c r="K71" s="1068"/>
      <c r="L71" s="1068"/>
      <c r="M71" s="1068"/>
      <c r="N71" s="1068"/>
      <c r="O71" s="1068"/>
      <c r="P71" s="1069"/>
      <c r="Q71" s="1070">
        <v>74</v>
      </c>
      <c r="R71" s="1064"/>
      <c r="S71" s="1064"/>
      <c r="T71" s="1064"/>
      <c r="U71" s="1064"/>
      <c r="V71" s="1064">
        <v>56</v>
      </c>
      <c r="W71" s="1064"/>
      <c r="X71" s="1064"/>
      <c r="Y71" s="1064"/>
      <c r="Z71" s="1064"/>
      <c r="AA71" s="1064">
        <v>18</v>
      </c>
      <c r="AB71" s="1064"/>
      <c r="AC71" s="1064"/>
      <c r="AD71" s="1064"/>
      <c r="AE71" s="1064"/>
      <c r="AF71" s="1064">
        <v>18</v>
      </c>
      <c r="AG71" s="1064"/>
      <c r="AH71" s="1064"/>
      <c r="AI71" s="1064"/>
      <c r="AJ71" s="1064"/>
      <c r="AK71" s="1064" t="s">
        <v>596</v>
      </c>
      <c r="AL71" s="1064"/>
      <c r="AM71" s="1064"/>
      <c r="AN71" s="1064"/>
      <c r="AO71" s="1064"/>
      <c r="AP71" s="1064" t="s">
        <v>596</v>
      </c>
      <c r="AQ71" s="1064"/>
      <c r="AR71" s="1064"/>
      <c r="AS71" s="1064"/>
      <c r="AT71" s="1064"/>
      <c r="AU71" s="1064" t="s">
        <v>596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603</v>
      </c>
      <c r="C72" s="1068"/>
      <c r="D72" s="1068"/>
      <c r="E72" s="1068"/>
      <c r="F72" s="1068"/>
      <c r="G72" s="1068"/>
      <c r="H72" s="1068"/>
      <c r="I72" s="1068"/>
      <c r="J72" s="1068"/>
      <c r="K72" s="1068"/>
      <c r="L72" s="1068"/>
      <c r="M72" s="1068"/>
      <c r="N72" s="1068"/>
      <c r="O72" s="1068"/>
      <c r="P72" s="1069"/>
      <c r="Q72" s="1070">
        <v>287</v>
      </c>
      <c r="R72" s="1064"/>
      <c r="S72" s="1064"/>
      <c r="T72" s="1064"/>
      <c r="U72" s="1064"/>
      <c r="V72" s="1064">
        <v>165</v>
      </c>
      <c r="W72" s="1064"/>
      <c r="X72" s="1064"/>
      <c r="Y72" s="1064"/>
      <c r="Z72" s="1064"/>
      <c r="AA72" s="1064">
        <v>122</v>
      </c>
      <c r="AB72" s="1064"/>
      <c r="AC72" s="1064"/>
      <c r="AD72" s="1064"/>
      <c r="AE72" s="1064"/>
      <c r="AF72" s="1064">
        <v>122</v>
      </c>
      <c r="AG72" s="1064"/>
      <c r="AH72" s="1064"/>
      <c r="AI72" s="1064"/>
      <c r="AJ72" s="1064"/>
      <c r="AK72" s="1064">
        <v>75</v>
      </c>
      <c r="AL72" s="1064"/>
      <c r="AM72" s="1064"/>
      <c r="AN72" s="1064"/>
      <c r="AO72" s="1064"/>
      <c r="AP72" s="1064" t="s">
        <v>596</v>
      </c>
      <c r="AQ72" s="1064"/>
      <c r="AR72" s="1064"/>
      <c r="AS72" s="1064"/>
      <c r="AT72" s="1064"/>
      <c r="AU72" s="1064" t="s">
        <v>597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604</v>
      </c>
      <c r="C73" s="1068"/>
      <c r="D73" s="1068"/>
      <c r="E73" s="1068"/>
      <c r="F73" s="1068"/>
      <c r="G73" s="1068"/>
      <c r="H73" s="1068"/>
      <c r="I73" s="1068"/>
      <c r="J73" s="1068"/>
      <c r="K73" s="1068"/>
      <c r="L73" s="1068"/>
      <c r="M73" s="1068"/>
      <c r="N73" s="1068"/>
      <c r="O73" s="1068"/>
      <c r="P73" s="1069"/>
      <c r="Q73" s="1070">
        <v>201496</v>
      </c>
      <c r="R73" s="1064"/>
      <c r="S73" s="1064"/>
      <c r="T73" s="1064"/>
      <c r="U73" s="1064"/>
      <c r="V73" s="1064">
        <v>194005</v>
      </c>
      <c r="W73" s="1064"/>
      <c r="X73" s="1064"/>
      <c r="Y73" s="1064"/>
      <c r="Z73" s="1064"/>
      <c r="AA73" s="1064">
        <v>7491</v>
      </c>
      <c r="AB73" s="1064"/>
      <c r="AC73" s="1064"/>
      <c r="AD73" s="1064"/>
      <c r="AE73" s="1064"/>
      <c r="AF73" s="1064">
        <v>7491</v>
      </c>
      <c r="AG73" s="1064"/>
      <c r="AH73" s="1064"/>
      <c r="AI73" s="1064"/>
      <c r="AJ73" s="1064"/>
      <c r="AK73" s="1064" t="s">
        <v>596</v>
      </c>
      <c r="AL73" s="1064"/>
      <c r="AM73" s="1064"/>
      <c r="AN73" s="1064"/>
      <c r="AO73" s="1064"/>
      <c r="AP73" s="1064" t="s">
        <v>596</v>
      </c>
      <c r="AQ73" s="1064"/>
      <c r="AR73" s="1064"/>
      <c r="AS73" s="1064"/>
      <c r="AT73" s="1064"/>
      <c r="AU73" s="1064" t="s">
        <v>596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391</v>
      </c>
      <c r="B88" s="1037" t="s">
        <v>431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7663</v>
      </c>
      <c r="AG88" s="1052"/>
      <c r="AH88" s="1052"/>
      <c r="AI88" s="1052"/>
      <c r="AJ88" s="1052"/>
      <c r="AK88" s="1056"/>
      <c r="AL88" s="1056"/>
      <c r="AM88" s="1056"/>
      <c r="AN88" s="1056"/>
      <c r="AO88" s="1056"/>
      <c r="AP88" s="1052" t="s">
        <v>596</v>
      </c>
      <c r="AQ88" s="1052"/>
      <c r="AR88" s="1052"/>
      <c r="AS88" s="1052"/>
      <c r="AT88" s="1052"/>
      <c r="AU88" s="1052" t="s">
        <v>596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432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181</v>
      </c>
      <c r="CS102" s="1044"/>
      <c r="CT102" s="1044"/>
      <c r="CU102" s="1044"/>
      <c r="CV102" s="1045"/>
      <c r="CW102" s="1043" t="s">
        <v>596</v>
      </c>
      <c r="CX102" s="1044"/>
      <c r="CY102" s="1044"/>
      <c r="CZ102" s="1044"/>
      <c r="DA102" s="1045"/>
      <c r="DB102" s="1043">
        <v>71</v>
      </c>
      <c r="DC102" s="1044"/>
      <c r="DD102" s="1044"/>
      <c r="DE102" s="1044"/>
      <c r="DF102" s="1045"/>
      <c r="DG102" s="1043" t="s">
        <v>597</v>
      </c>
      <c r="DH102" s="1044"/>
      <c r="DI102" s="1044"/>
      <c r="DJ102" s="1044"/>
      <c r="DK102" s="1045"/>
      <c r="DL102" s="1043" t="s">
        <v>596</v>
      </c>
      <c r="DM102" s="1044"/>
      <c r="DN102" s="1044"/>
      <c r="DO102" s="1044"/>
      <c r="DP102" s="1045"/>
      <c r="DQ102" s="1043" t="s">
        <v>596</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440</v>
      </c>
      <c r="AB109" s="987"/>
      <c r="AC109" s="987"/>
      <c r="AD109" s="987"/>
      <c r="AE109" s="988"/>
      <c r="AF109" s="989" t="s">
        <v>306</v>
      </c>
      <c r="AG109" s="987"/>
      <c r="AH109" s="987"/>
      <c r="AI109" s="987"/>
      <c r="AJ109" s="988"/>
      <c r="AK109" s="989" t="s">
        <v>305</v>
      </c>
      <c r="AL109" s="987"/>
      <c r="AM109" s="987"/>
      <c r="AN109" s="987"/>
      <c r="AO109" s="988"/>
      <c r="AP109" s="989" t="s">
        <v>441</v>
      </c>
      <c r="AQ109" s="987"/>
      <c r="AR109" s="987"/>
      <c r="AS109" s="987"/>
      <c r="AT109" s="1018"/>
      <c r="AU109" s="986" t="s">
        <v>439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440</v>
      </c>
      <c r="BR109" s="987"/>
      <c r="BS109" s="987"/>
      <c r="BT109" s="987"/>
      <c r="BU109" s="988"/>
      <c r="BV109" s="989" t="s">
        <v>306</v>
      </c>
      <c r="BW109" s="987"/>
      <c r="BX109" s="987"/>
      <c r="BY109" s="987"/>
      <c r="BZ109" s="988"/>
      <c r="CA109" s="989" t="s">
        <v>305</v>
      </c>
      <c r="CB109" s="987"/>
      <c r="CC109" s="987"/>
      <c r="CD109" s="987"/>
      <c r="CE109" s="988"/>
      <c r="CF109" s="1025" t="s">
        <v>441</v>
      </c>
      <c r="CG109" s="1025"/>
      <c r="CH109" s="1025"/>
      <c r="CI109" s="1025"/>
      <c r="CJ109" s="1025"/>
      <c r="CK109" s="989" t="s">
        <v>442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440</v>
      </c>
      <c r="DH109" s="987"/>
      <c r="DI109" s="987"/>
      <c r="DJ109" s="987"/>
      <c r="DK109" s="988"/>
      <c r="DL109" s="989" t="s">
        <v>306</v>
      </c>
      <c r="DM109" s="987"/>
      <c r="DN109" s="987"/>
      <c r="DO109" s="987"/>
      <c r="DP109" s="988"/>
      <c r="DQ109" s="989" t="s">
        <v>305</v>
      </c>
      <c r="DR109" s="987"/>
      <c r="DS109" s="987"/>
      <c r="DT109" s="987"/>
      <c r="DU109" s="988"/>
      <c r="DV109" s="989" t="s">
        <v>441</v>
      </c>
      <c r="DW109" s="987"/>
      <c r="DX109" s="987"/>
      <c r="DY109" s="987"/>
      <c r="DZ109" s="1018"/>
    </row>
    <row r="110" spans="1:131" s="247" customFormat="1" ht="26.25" customHeight="1">
      <c r="A110" s="889" t="s">
        <v>443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279406</v>
      </c>
      <c r="AB110" s="980"/>
      <c r="AC110" s="980"/>
      <c r="AD110" s="980"/>
      <c r="AE110" s="981"/>
      <c r="AF110" s="982">
        <v>236298</v>
      </c>
      <c r="AG110" s="980"/>
      <c r="AH110" s="980"/>
      <c r="AI110" s="980"/>
      <c r="AJ110" s="981"/>
      <c r="AK110" s="982">
        <v>227441</v>
      </c>
      <c r="AL110" s="980"/>
      <c r="AM110" s="980"/>
      <c r="AN110" s="980"/>
      <c r="AO110" s="981"/>
      <c r="AP110" s="983">
        <v>21</v>
      </c>
      <c r="AQ110" s="984"/>
      <c r="AR110" s="984"/>
      <c r="AS110" s="984"/>
      <c r="AT110" s="985"/>
      <c r="AU110" s="1019" t="s">
        <v>72</v>
      </c>
      <c r="AV110" s="1020"/>
      <c r="AW110" s="1020"/>
      <c r="AX110" s="1020"/>
      <c r="AY110" s="1020"/>
      <c r="AZ110" s="945" t="s">
        <v>444</v>
      </c>
      <c r="BA110" s="890"/>
      <c r="BB110" s="890"/>
      <c r="BC110" s="890"/>
      <c r="BD110" s="890"/>
      <c r="BE110" s="890"/>
      <c r="BF110" s="890"/>
      <c r="BG110" s="890"/>
      <c r="BH110" s="890"/>
      <c r="BI110" s="890"/>
      <c r="BJ110" s="890"/>
      <c r="BK110" s="890"/>
      <c r="BL110" s="890"/>
      <c r="BM110" s="890"/>
      <c r="BN110" s="890"/>
      <c r="BO110" s="890"/>
      <c r="BP110" s="891"/>
      <c r="BQ110" s="946">
        <v>1862639</v>
      </c>
      <c r="BR110" s="927"/>
      <c r="BS110" s="927"/>
      <c r="BT110" s="927"/>
      <c r="BU110" s="927"/>
      <c r="BV110" s="927">
        <v>1862459</v>
      </c>
      <c r="BW110" s="927"/>
      <c r="BX110" s="927"/>
      <c r="BY110" s="927"/>
      <c r="BZ110" s="927"/>
      <c r="CA110" s="927">
        <v>2147799</v>
      </c>
      <c r="CB110" s="927"/>
      <c r="CC110" s="927"/>
      <c r="CD110" s="927"/>
      <c r="CE110" s="927"/>
      <c r="CF110" s="951">
        <v>198.4</v>
      </c>
      <c r="CG110" s="952"/>
      <c r="CH110" s="952"/>
      <c r="CI110" s="952"/>
      <c r="CJ110" s="952"/>
      <c r="CK110" s="1015" t="s">
        <v>445</v>
      </c>
      <c r="CL110" s="901"/>
      <c r="CM110" s="976" t="s">
        <v>446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447</v>
      </c>
      <c r="DH110" s="927"/>
      <c r="DI110" s="927"/>
      <c r="DJ110" s="927"/>
      <c r="DK110" s="927"/>
      <c r="DL110" s="927" t="s">
        <v>448</v>
      </c>
      <c r="DM110" s="927"/>
      <c r="DN110" s="927"/>
      <c r="DO110" s="927"/>
      <c r="DP110" s="927"/>
      <c r="DQ110" s="927" t="s">
        <v>449</v>
      </c>
      <c r="DR110" s="927"/>
      <c r="DS110" s="927"/>
      <c r="DT110" s="927"/>
      <c r="DU110" s="927"/>
      <c r="DV110" s="928" t="s">
        <v>447</v>
      </c>
      <c r="DW110" s="928"/>
      <c r="DX110" s="928"/>
      <c r="DY110" s="928"/>
      <c r="DZ110" s="929"/>
    </row>
    <row r="111" spans="1:131" s="247" customFormat="1" ht="26.25" customHeight="1">
      <c r="A111" s="856" t="s">
        <v>450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451</v>
      </c>
      <c r="AB111" s="1008"/>
      <c r="AC111" s="1008"/>
      <c r="AD111" s="1008"/>
      <c r="AE111" s="1009"/>
      <c r="AF111" s="1010" t="s">
        <v>447</v>
      </c>
      <c r="AG111" s="1008"/>
      <c r="AH111" s="1008"/>
      <c r="AI111" s="1008"/>
      <c r="AJ111" s="1009"/>
      <c r="AK111" s="1010" t="s">
        <v>448</v>
      </c>
      <c r="AL111" s="1008"/>
      <c r="AM111" s="1008"/>
      <c r="AN111" s="1008"/>
      <c r="AO111" s="1009"/>
      <c r="AP111" s="1011" t="s">
        <v>447</v>
      </c>
      <c r="AQ111" s="1012"/>
      <c r="AR111" s="1012"/>
      <c r="AS111" s="1012"/>
      <c r="AT111" s="1013"/>
      <c r="AU111" s="1021"/>
      <c r="AV111" s="1022"/>
      <c r="AW111" s="1022"/>
      <c r="AX111" s="1022"/>
      <c r="AY111" s="1022"/>
      <c r="AZ111" s="897" t="s">
        <v>452</v>
      </c>
      <c r="BA111" s="832"/>
      <c r="BB111" s="832"/>
      <c r="BC111" s="832"/>
      <c r="BD111" s="832"/>
      <c r="BE111" s="832"/>
      <c r="BF111" s="832"/>
      <c r="BG111" s="832"/>
      <c r="BH111" s="832"/>
      <c r="BI111" s="832"/>
      <c r="BJ111" s="832"/>
      <c r="BK111" s="832"/>
      <c r="BL111" s="832"/>
      <c r="BM111" s="832"/>
      <c r="BN111" s="832"/>
      <c r="BO111" s="832"/>
      <c r="BP111" s="833"/>
      <c r="BQ111" s="898" t="s">
        <v>451</v>
      </c>
      <c r="BR111" s="899"/>
      <c r="BS111" s="899"/>
      <c r="BT111" s="899"/>
      <c r="BU111" s="899"/>
      <c r="BV111" s="899" t="s">
        <v>448</v>
      </c>
      <c r="BW111" s="899"/>
      <c r="BX111" s="899"/>
      <c r="BY111" s="899"/>
      <c r="BZ111" s="899"/>
      <c r="CA111" s="899" t="s">
        <v>453</v>
      </c>
      <c r="CB111" s="899"/>
      <c r="CC111" s="899"/>
      <c r="CD111" s="899"/>
      <c r="CE111" s="899"/>
      <c r="CF111" s="960" t="s">
        <v>448</v>
      </c>
      <c r="CG111" s="961"/>
      <c r="CH111" s="961"/>
      <c r="CI111" s="961"/>
      <c r="CJ111" s="961"/>
      <c r="CK111" s="1016"/>
      <c r="CL111" s="903"/>
      <c r="CM111" s="906" t="s">
        <v>454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451</v>
      </c>
      <c r="DH111" s="899"/>
      <c r="DI111" s="899"/>
      <c r="DJ111" s="899"/>
      <c r="DK111" s="899"/>
      <c r="DL111" s="899" t="s">
        <v>411</v>
      </c>
      <c r="DM111" s="899"/>
      <c r="DN111" s="899"/>
      <c r="DO111" s="899"/>
      <c r="DP111" s="899"/>
      <c r="DQ111" s="899" t="s">
        <v>451</v>
      </c>
      <c r="DR111" s="899"/>
      <c r="DS111" s="899"/>
      <c r="DT111" s="899"/>
      <c r="DU111" s="899"/>
      <c r="DV111" s="876" t="s">
        <v>411</v>
      </c>
      <c r="DW111" s="876"/>
      <c r="DX111" s="876"/>
      <c r="DY111" s="876"/>
      <c r="DZ111" s="877"/>
    </row>
    <row r="112" spans="1:131" s="247" customFormat="1" ht="26.25" customHeight="1">
      <c r="A112" s="1001" t="s">
        <v>455</v>
      </c>
      <c r="B112" s="1002"/>
      <c r="C112" s="832" t="s">
        <v>456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457</v>
      </c>
      <c r="AB112" s="862"/>
      <c r="AC112" s="862"/>
      <c r="AD112" s="862"/>
      <c r="AE112" s="863"/>
      <c r="AF112" s="864" t="s">
        <v>451</v>
      </c>
      <c r="AG112" s="862"/>
      <c r="AH112" s="862"/>
      <c r="AI112" s="862"/>
      <c r="AJ112" s="863"/>
      <c r="AK112" s="864" t="s">
        <v>411</v>
      </c>
      <c r="AL112" s="862"/>
      <c r="AM112" s="862"/>
      <c r="AN112" s="862"/>
      <c r="AO112" s="863"/>
      <c r="AP112" s="909" t="s">
        <v>451</v>
      </c>
      <c r="AQ112" s="910"/>
      <c r="AR112" s="910"/>
      <c r="AS112" s="910"/>
      <c r="AT112" s="911"/>
      <c r="AU112" s="1021"/>
      <c r="AV112" s="1022"/>
      <c r="AW112" s="1022"/>
      <c r="AX112" s="1022"/>
      <c r="AY112" s="1022"/>
      <c r="AZ112" s="897" t="s">
        <v>458</v>
      </c>
      <c r="BA112" s="832"/>
      <c r="BB112" s="832"/>
      <c r="BC112" s="832"/>
      <c r="BD112" s="832"/>
      <c r="BE112" s="832"/>
      <c r="BF112" s="832"/>
      <c r="BG112" s="832"/>
      <c r="BH112" s="832"/>
      <c r="BI112" s="832"/>
      <c r="BJ112" s="832"/>
      <c r="BK112" s="832"/>
      <c r="BL112" s="832"/>
      <c r="BM112" s="832"/>
      <c r="BN112" s="832"/>
      <c r="BO112" s="832"/>
      <c r="BP112" s="833"/>
      <c r="BQ112" s="898">
        <v>427880</v>
      </c>
      <c r="BR112" s="899"/>
      <c r="BS112" s="899"/>
      <c r="BT112" s="899"/>
      <c r="BU112" s="899"/>
      <c r="BV112" s="899">
        <v>450877</v>
      </c>
      <c r="BW112" s="899"/>
      <c r="BX112" s="899"/>
      <c r="BY112" s="899"/>
      <c r="BZ112" s="899"/>
      <c r="CA112" s="899">
        <v>383241</v>
      </c>
      <c r="CB112" s="899"/>
      <c r="CC112" s="899"/>
      <c r="CD112" s="899"/>
      <c r="CE112" s="899"/>
      <c r="CF112" s="960">
        <v>35.4</v>
      </c>
      <c r="CG112" s="961"/>
      <c r="CH112" s="961"/>
      <c r="CI112" s="961"/>
      <c r="CJ112" s="961"/>
      <c r="CK112" s="1016"/>
      <c r="CL112" s="903"/>
      <c r="CM112" s="906" t="s">
        <v>459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447</v>
      </c>
      <c r="DH112" s="899"/>
      <c r="DI112" s="899"/>
      <c r="DJ112" s="899"/>
      <c r="DK112" s="899"/>
      <c r="DL112" s="899" t="s">
        <v>451</v>
      </c>
      <c r="DM112" s="899"/>
      <c r="DN112" s="899"/>
      <c r="DO112" s="899"/>
      <c r="DP112" s="899"/>
      <c r="DQ112" s="899" t="s">
        <v>411</v>
      </c>
      <c r="DR112" s="899"/>
      <c r="DS112" s="899"/>
      <c r="DT112" s="899"/>
      <c r="DU112" s="899"/>
      <c r="DV112" s="876" t="s">
        <v>411</v>
      </c>
      <c r="DW112" s="876"/>
      <c r="DX112" s="876"/>
      <c r="DY112" s="876"/>
      <c r="DZ112" s="877"/>
    </row>
    <row r="113" spans="1:130" s="247" customFormat="1" ht="26.25" customHeight="1">
      <c r="A113" s="1003"/>
      <c r="B113" s="1004"/>
      <c r="C113" s="832" t="s">
        <v>460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59666</v>
      </c>
      <c r="AB113" s="1008"/>
      <c r="AC113" s="1008"/>
      <c r="AD113" s="1008"/>
      <c r="AE113" s="1009"/>
      <c r="AF113" s="1010">
        <v>54350</v>
      </c>
      <c r="AG113" s="1008"/>
      <c r="AH113" s="1008"/>
      <c r="AI113" s="1008"/>
      <c r="AJ113" s="1009"/>
      <c r="AK113" s="1010">
        <v>55091</v>
      </c>
      <c r="AL113" s="1008"/>
      <c r="AM113" s="1008"/>
      <c r="AN113" s="1008"/>
      <c r="AO113" s="1009"/>
      <c r="AP113" s="1011">
        <v>5.0999999999999996</v>
      </c>
      <c r="AQ113" s="1012"/>
      <c r="AR113" s="1012"/>
      <c r="AS113" s="1012"/>
      <c r="AT113" s="1013"/>
      <c r="AU113" s="1021"/>
      <c r="AV113" s="1022"/>
      <c r="AW113" s="1022"/>
      <c r="AX113" s="1022"/>
      <c r="AY113" s="1022"/>
      <c r="AZ113" s="897" t="s">
        <v>461</v>
      </c>
      <c r="BA113" s="832"/>
      <c r="BB113" s="832"/>
      <c r="BC113" s="832"/>
      <c r="BD113" s="832"/>
      <c r="BE113" s="832"/>
      <c r="BF113" s="832"/>
      <c r="BG113" s="832"/>
      <c r="BH113" s="832"/>
      <c r="BI113" s="832"/>
      <c r="BJ113" s="832"/>
      <c r="BK113" s="832"/>
      <c r="BL113" s="832"/>
      <c r="BM113" s="832"/>
      <c r="BN113" s="832"/>
      <c r="BO113" s="832"/>
      <c r="BP113" s="833"/>
      <c r="BQ113" s="898" t="s">
        <v>447</v>
      </c>
      <c r="BR113" s="899"/>
      <c r="BS113" s="899"/>
      <c r="BT113" s="899"/>
      <c r="BU113" s="899"/>
      <c r="BV113" s="899" t="s">
        <v>451</v>
      </c>
      <c r="BW113" s="899"/>
      <c r="BX113" s="899"/>
      <c r="BY113" s="899"/>
      <c r="BZ113" s="899"/>
      <c r="CA113" s="899" t="s">
        <v>447</v>
      </c>
      <c r="CB113" s="899"/>
      <c r="CC113" s="899"/>
      <c r="CD113" s="899"/>
      <c r="CE113" s="899"/>
      <c r="CF113" s="960" t="s">
        <v>411</v>
      </c>
      <c r="CG113" s="961"/>
      <c r="CH113" s="961"/>
      <c r="CI113" s="961"/>
      <c r="CJ113" s="961"/>
      <c r="CK113" s="1016"/>
      <c r="CL113" s="903"/>
      <c r="CM113" s="906" t="s">
        <v>462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411</v>
      </c>
      <c r="DH113" s="862"/>
      <c r="DI113" s="862"/>
      <c r="DJ113" s="862"/>
      <c r="DK113" s="863"/>
      <c r="DL113" s="864" t="s">
        <v>411</v>
      </c>
      <c r="DM113" s="862"/>
      <c r="DN113" s="862"/>
      <c r="DO113" s="862"/>
      <c r="DP113" s="863"/>
      <c r="DQ113" s="864" t="s">
        <v>449</v>
      </c>
      <c r="DR113" s="862"/>
      <c r="DS113" s="862"/>
      <c r="DT113" s="862"/>
      <c r="DU113" s="863"/>
      <c r="DV113" s="909" t="s">
        <v>449</v>
      </c>
      <c r="DW113" s="910"/>
      <c r="DX113" s="910"/>
      <c r="DY113" s="910"/>
      <c r="DZ113" s="911"/>
    </row>
    <row r="114" spans="1:130" s="247" customFormat="1" ht="26.25" customHeight="1">
      <c r="A114" s="1003"/>
      <c r="B114" s="1004"/>
      <c r="C114" s="832" t="s">
        <v>463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451</v>
      </c>
      <c r="AB114" s="862"/>
      <c r="AC114" s="862"/>
      <c r="AD114" s="862"/>
      <c r="AE114" s="863"/>
      <c r="AF114" s="864" t="s">
        <v>447</v>
      </c>
      <c r="AG114" s="862"/>
      <c r="AH114" s="862"/>
      <c r="AI114" s="862"/>
      <c r="AJ114" s="863"/>
      <c r="AK114" s="864" t="s">
        <v>411</v>
      </c>
      <c r="AL114" s="862"/>
      <c r="AM114" s="862"/>
      <c r="AN114" s="862"/>
      <c r="AO114" s="863"/>
      <c r="AP114" s="909" t="s">
        <v>411</v>
      </c>
      <c r="AQ114" s="910"/>
      <c r="AR114" s="910"/>
      <c r="AS114" s="910"/>
      <c r="AT114" s="911"/>
      <c r="AU114" s="1021"/>
      <c r="AV114" s="1022"/>
      <c r="AW114" s="1022"/>
      <c r="AX114" s="1022"/>
      <c r="AY114" s="1022"/>
      <c r="AZ114" s="897" t="s">
        <v>464</v>
      </c>
      <c r="BA114" s="832"/>
      <c r="BB114" s="832"/>
      <c r="BC114" s="832"/>
      <c r="BD114" s="832"/>
      <c r="BE114" s="832"/>
      <c r="BF114" s="832"/>
      <c r="BG114" s="832"/>
      <c r="BH114" s="832"/>
      <c r="BI114" s="832"/>
      <c r="BJ114" s="832"/>
      <c r="BK114" s="832"/>
      <c r="BL114" s="832"/>
      <c r="BM114" s="832"/>
      <c r="BN114" s="832"/>
      <c r="BO114" s="832"/>
      <c r="BP114" s="833"/>
      <c r="BQ114" s="898" t="s">
        <v>411</v>
      </c>
      <c r="BR114" s="899"/>
      <c r="BS114" s="899"/>
      <c r="BT114" s="899"/>
      <c r="BU114" s="899"/>
      <c r="BV114" s="899" t="s">
        <v>411</v>
      </c>
      <c r="BW114" s="899"/>
      <c r="BX114" s="899"/>
      <c r="BY114" s="899"/>
      <c r="BZ114" s="899"/>
      <c r="CA114" s="899">
        <v>33345</v>
      </c>
      <c r="CB114" s="899"/>
      <c r="CC114" s="899"/>
      <c r="CD114" s="899"/>
      <c r="CE114" s="899"/>
      <c r="CF114" s="960">
        <v>3.1</v>
      </c>
      <c r="CG114" s="961"/>
      <c r="CH114" s="961"/>
      <c r="CI114" s="961"/>
      <c r="CJ114" s="961"/>
      <c r="CK114" s="1016"/>
      <c r="CL114" s="903"/>
      <c r="CM114" s="906" t="s">
        <v>465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411</v>
      </c>
      <c r="DH114" s="862"/>
      <c r="DI114" s="862"/>
      <c r="DJ114" s="862"/>
      <c r="DK114" s="863"/>
      <c r="DL114" s="864" t="s">
        <v>448</v>
      </c>
      <c r="DM114" s="862"/>
      <c r="DN114" s="862"/>
      <c r="DO114" s="862"/>
      <c r="DP114" s="863"/>
      <c r="DQ114" s="864" t="s">
        <v>411</v>
      </c>
      <c r="DR114" s="862"/>
      <c r="DS114" s="862"/>
      <c r="DT114" s="862"/>
      <c r="DU114" s="863"/>
      <c r="DV114" s="909" t="s">
        <v>411</v>
      </c>
      <c r="DW114" s="910"/>
      <c r="DX114" s="910"/>
      <c r="DY114" s="910"/>
      <c r="DZ114" s="911"/>
    </row>
    <row r="115" spans="1:130" s="247" customFormat="1" ht="26.25" customHeight="1">
      <c r="A115" s="1003"/>
      <c r="B115" s="1004"/>
      <c r="C115" s="832" t="s">
        <v>466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411</v>
      </c>
      <c r="AB115" s="1008"/>
      <c r="AC115" s="1008"/>
      <c r="AD115" s="1008"/>
      <c r="AE115" s="1009"/>
      <c r="AF115" s="1010" t="s">
        <v>447</v>
      </c>
      <c r="AG115" s="1008"/>
      <c r="AH115" s="1008"/>
      <c r="AI115" s="1008"/>
      <c r="AJ115" s="1009"/>
      <c r="AK115" s="1010" t="s">
        <v>448</v>
      </c>
      <c r="AL115" s="1008"/>
      <c r="AM115" s="1008"/>
      <c r="AN115" s="1008"/>
      <c r="AO115" s="1009"/>
      <c r="AP115" s="1011" t="s">
        <v>449</v>
      </c>
      <c r="AQ115" s="1012"/>
      <c r="AR115" s="1012"/>
      <c r="AS115" s="1012"/>
      <c r="AT115" s="1013"/>
      <c r="AU115" s="1021"/>
      <c r="AV115" s="1022"/>
      <c r="AW115" s="1022"/>
      <c r="AX115" s="1022"/>
      <c r="AY115" s="1022"/>
      <c r="AZ115" s="897" t="s">
        <v>467</v>
      </c>
      <c r="BA115" s="832"/>
      <c r="BB115" s="832"/>
      <c r="BC115" s="832"/>
      <c r="BD115" s="832"/>
      <c r="BE115" s="832"/>
      <c r="BF115" s="832"/>
      <c r="BG115" s="832"/>
      <c r="BH115" s="832"/>
      <c r="BI115" s="832"/>
      <c r="BJ115" s="832"/>
      <c r="BK115" s="832"/>
      <c r="BL115" s="832"/>
      <c r="BM115" s="832"/>
      <c r="BN115" s="832"/>
      <c r="BO115" s="832"/>
      <c r="BP115" s="833"/>
      <c r="BQ115" s="898" t="s">
        <v>448</v>
      </c>
      <c r="BR115" s="899"/>
      <c r="BS115" s="899"/>
      <c r="BT115" s="899"/>
      <c r="BU115" s="899"/>
      <c r="BV115" s="899" t="s">
        <v>447</v>
      </c>
      <c r="BW115" s="899"/>
      <c r="BX115" s="899"/>
      <c r="BY115" s="899"/>
      <c r="BZ115" s="899"/>
      <c r="CA115" s="899" t="s">
        <v>448</v>
      </c>
      <c r="CB115" s="899"/>
      <c r="CC115" s="899"/>
      <c r="CD115" s="899"/>
      <c r="CE115" s="899"/>
      <c r="CF115" s="960" t="s">
        <v>447</v>
      </c>
      <c r="CG115" s="961"/>
      <c r="CH115" s="961"/>
      <c r="CI115" s="961"/>
      <c r="CJ115" s="961"/>
      <c r="CK115" s="1016"/>
      <c r="CL115" s="903"/>
      <c r="CM115" s="897" t="s">
        <v>468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451</v>
      </c>
      <c r="DH115" s="862"/>
      <c r="DI115" s="862"/>
      <c r="DJ115" s="862"/>
      <c r="DK115" s="863"/>
      <c r="DL115" s="864" t="s">
        <v>451</v>
      </c>
      <c r="DM115" s="862"/>
      <c r="DN115" s="862"/>
      <c r="DO115" s="862"/>
      <c r="DP115" s="863"/>
      <c r="DQ115" s="864" t="s">
        <v>449</v>
      </c>
      <c r="DR115" s="862"/>
      <c r="DS115" s="862"/>
      <c r="DT115" s="862"/>
      <c r="DU115" s="863"/>
      <c r="DV115" s="909" t="s">
        <v>411</v>
      </c>
      <c r="DW115" s="910"/>
      <c r="DX115" s="910"/>
      <c r="DY115" s="910"/>
      <c r="DZ115" s="911"/>
    </row>
    <row r="116" spans="1:130" s="247" customFormat="1" ht="26.25" customHeight="1">
      <c r="A116" s="1005"/>
      <c r="B116" s="1006"/>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447</v>
      </c>
      <c r="AB116" s="862"/>
      <c r="AC116" s="862"/>
      <c r="AD116" s="862"/>
      <c r="AE116" s="863"/>
      <c r="AF116" s="864" t="s">
        <v>451</v>
      </c>
      <c r="AG116" s="862"/>
      <c r="AH116" s="862"/>
      <c r="AI116" s="862"/>
      <c r="AJ116" s="863"/>
      <c r="AK116" s="864" t="s">
        <v>411</v>
      </c>
      <c r="AL116" s="862"/>
      <c r="AM116" s="862"/>
      <c r="AN116" s="862"/>
      <c r="AO116" s="863"/>
      <c r="AP116" s="909" t="s">
        <v>451</v>
      </c>
      <c r="AQ116" s="910"/>
      <c r="AR116" s="910"/>
      <c r="AS116" s="910"/>
      <c r="AT116" s="911"/>
      <c r="AU116" s="1021"/>
      <c r="AV116" s="1022"/>
      <c r="AW116" s="1022"/>
      <c r="AX116" s="1022"/>
      <c r="AY116" s="1022"/>
      <c r="AZ116" s="948" t="s">
        <v>470</v>
      </c>
      <c r="BA116" s="949"/>
      <c r="BB116" s="949"/>
      <c r="BC116" s="949"/>
      <c r="BD116" s="949"/>
      <c r="BE116" s="949"/>
      <c r="BF116" s="949"/>
      <c r="BG116" s="949"/>
      <c r="BH116" s="949"/>
      <c r="BI116" s="949"/>
      <c r="BJ116" s="949"/>
      <c r="BK116" s="949"/>
      <c r="BL116" s="949"/>
      <c r="BM116" s="949"/>
      <c r="BN116" s="949"/>
      <c r="BO116" s="949"/>
      <c r="BP116" s="950"/>
      <c r="BQ116" s="898" t="s">
        <v>453</v>
      </c>
      <c r="BR116" s="899"/>
      <c r="BS116" s="899"/>
      <c r="BT116" s="899"/>
      <c r="BU116" s="899"/>
      <c r="BV116" s="899" t="s">
        <v>447</v>
      </c>
      <c r="BW116" s="899"/>
      <c r="BX116" s="899"/>
      <c r="BY116" s="899"/>
      <c r="BZ116" s="899"/>
      <c r="CA116" s="899" t="s">
        <v>411</v>
      </c>
      <c r="CB116" s="899"/>
      <c r="CC116" s="899"/>
      <c r="CD116" s="899"/>
      <c r="CE116" s="899"/>
      <c r="CF116" s="960" t="s">
        <v>457</v>
      </c>
      <c r="CG116" s="961"/>
      <c r="CH116" s="961"/>
      <c r="CI116" s="961"/>
      <c r="CJ116" s="961"/>
      <c r="CK116" s="1016"/>
      <c r="CL116" s="903"/>
      <c r="CM116" s="906" t="s">
        <v>471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411</v>
      </c>
      <c r="DH116" s="862"/>
      <c r="DI116" s="862"/>
      <c r="DJ116" s="862"/>
      <c r="DK116" s="863"/>
      <c r="DL116" s="864" t="s">
        <v>451</v>
      </c>
      <c r="DM116" s="862"/>
      <c r="DN116" s="862"/>
      <c r="DO116" s="862"/>
      <c r="DP116" s="863"/>
      <c r="DQ116" s="864" t="s">
        <v>447</v>
      </c>
      <c r="DR116" s="862"/>
      <c r="DS116" s="862"/>
      <c r="DT116" s="862"/>
      <c r="DU116" s="863"/>
      <c r="DV116" s="909" t="s">
        <v>457</v>
      </c>
      <c r="DW116" s="910"/>
      <c r="DX116" s="910"/>
      <c r="DY116" s="910"/>
      <c r="DZ116" s="911"/>
    </row>
    <row r="117" spans="1:130" s="247" customFormat="1" ht="26.25" customHeight="1">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472</v>
      </c>
      <c r="Z117" s="988"/>
      <c r="AA117" s="993">
        <v>339072</v>
      </c>
      <c r="AB117" s="994"/>
      <c r="AC117" s="994"/>
      <c r="AD117" s="994"/>
      <c r="AE117" s="995"/>
      <c r="AF117" s="996">
        <v>290648</v>
      </c>
      <c r="AG117" s="994"/>
      <c r="AH117" s="994"/>
      <c r="AI117" s="994"/>
      <c r="AJ117" s="995"/>
      <c r="AK117" s="996">
        <v>282532</v>
      </c>
      <c r="AL117" s="994"/>
      <c r="AM117" s="994"/>
      <c r="AN117" s="994"/>
      <c r="AO117" s="995"/>
      <c r="AP117" s="997"/>
      <c r="AQ117" s="998"/>
      <c r="AR117" s="998"/>
      <c r="AS117" s="998"/>
      <c r="AT117" s="999"/>
      <c r="AU117" s="1021"/>
      <c r="AV117" s="1022"/>
      <c r="AW117" s="1022"/>
      <c r="AX117" s="1022"/>
      <c r="AY117" s="1022"/>
      <c r="AZ117" s="948" t="s">
        <v>473</v>
      </c>
      <c r="BA117" s="949"/>
      <c r="BB117" s="949"/>
      <c r="BC117" s="949"/>
      <c r="BD117" s="949"/>
      <c r="BE117" s="949"/>
      <c r="BF117" s="949"/>
      <c r="BG117" s="949"/>
      <c r="BH117" s="949"/>
      <c r="BI117" s="949"/>
      <c r="BJ117" s="949"/>
      <c r="BK117" s="949"/>
      <c r="BL117" s="949"/>
      <c r="BM117" s="949"/>
      <c r="BN117" s="949"/>
      <c r="BO117" s="949"/>
      <c r="BP117" s="950"/>
      <c r="BQ117" s="898" t="s">
        <v>451</v>
      </c>
      <c r="BR117" s="899"/>
      <c r="BS117" s="899"/>
      <c r="BT117" s="899"/>
      <c r="BU117" s="899"/>
      <c r="BV117" s="899" t="s">
        <v>411</v>
      </c>
      <c r="BW117" s="899"/>
      <c r="BX117" s="899"/>
      <c r="BY117" s="899"/>
      <c r="BZ117" s="899"/>
      <c r="CA117" s="899" t="s">
        <v>447</v>
      </c>
      <c r="CB117" s="899"/>
      <c r="CC117" s="899"/>
      <c r="CD117" s="899"/>
      <c r="CE117" s="899"/>
      <c r="CF117" s="960" t="s">
        <v>411</v>
      </c>
      <c r="CG117" s="961"/>
      <c r="CH117" s="961"/>
      <c r="CI117" s="961"/>
      <c r="CJ117" s="961"/>
      <c r="CK117" s="1016"/>
      <c r="CL117" s="903"/>
      <c r="CM117" s="906" t="s">
        <v>474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447</v>
      </c>
      <c r="DH117" s="862"/>
      <c r="DI117" s="862"/>
      <c r="DJ117" s="862"/>
      <c r="DK117" s="863"/>
      <c r="DL117" s="864" t="s">
        <v>449</v>
      </c>
      <c r="DM117" s="862"/>
      <c r="DN117" s="862"/>
      <c r="DO117" s="862"/>
      <c r="DP117" s="863"/>
      <c r="DQ117" s="864" t="s">
        <v>451</v>
      </c>
      <c r="DR117" s="862"/>
      <c r="DS117" s="862"/>
      <c r="DT117" s="862"/>
      <c r="DU117" s="863"/>
      <c r="DV117" s="909" t="s">
        <v>449</v>
      </c>
      <c r="DW117" s="910"/>
      <c r="DX117" s="910"/>
      <c r="DY117" s="910"/>
      <c r="DZ117" s="911"/>
    </row>
    <row r="118" spans="1:130" s="247" customFormat="1" ht="26.25" customHeight="1">
      <c r="A118" s="986" t="s">
        <v>442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440</v>
      </c>
      <c r="AB118" s="987"/>
      <c r="AC118" s="987"/>
      <c r="AD118" s="987"/>
      <c r="AE118" s="988"/>
      <c r="AF118" s="989" t="s">
        <v>306</v>
      </c>
      <c r="AG118" s="987"/>
      <c r="AH118" s="987"/>
      <c r="AI118" s="987"/>
      <c r="AJ118" s="988"/>
      <c r="AK118" s="989" t="s">
        <v>305</v>
      </c>
      <c r="AL118" s="987"/>
      <c r="AM118" s="987"/>
      <c r="AN118" s="987"/>
      <c r="AO118" s="988"/>
      <c r="AP118" s="990" t="s">
        <v>441</v>
      </c>
      <c r="AQ118" s="991"/>
      <c r="AR118" s="991"/>
      <c r="AS118" s="991"/>
      <c r="AT118" s="992"/>
      <c r="AU118" s="1021"/>
      <c r="AV118" s="1022"/>
      <c r="AW118" s="1022"/>
      <c r="AX118" s="1022"/>
      <c r="AY118" s="1022"/>
      <c r="AZ118" s="964" t="s">
        <v>475</v>
      </c>
      <c r="BA118" s="965"/>
      <c r="BB118" s="965"/>
      <c r="BC118" s="965"/>
      <c r="BD118" s="965"/>
      <c r="BE118" s="965"/>
      <c r="BF118" s="965"/>
      <c r="BG118" s="965"/>
      <c r="BH118" s="965"/>
      <c r="BI118" s="965"/>
      <c r="BJ118" s="965"/>
      <c r="BK118" s="965"/>
      <c r="BL118" s="965"/>
      <c r="BM118" s="965"/>
      <c r="BN118" s="965"/>
      <c r="BO118" s="965"/>
      <c r="BP118" s="966"/>
      <c r="BQ118" s="967" t="s">
        <v>448</v>
      </c>
      <c r="BR118" s="930"/>
      <c r="BS118" s="930"/>
      <c r="BT118" s="930"/>
      <c r="BU118" s="930"/>
      <c r="BV118" s="930" t="s">
        <v>449</v>
      </c>
      <c r="BW118" s="930"/>
      <c r="BX118" s="930"/>
      <c r="BY118" s="930"/>
      <c r="BZ118" s="930"/>
      <c r="CA118" s="930" t="s">
        <v>447</v>
      </c>
      <c r="CB118" s="930"/>
      <c r="CC118" s="930"/>
      <c r="CD118" s="930"/>
      <c r="CE118" s="930"/>
      <c r="CF118" s="960" t="s">
        <v>476</v>
      </c>
      <c r="CG118" s="961"/>
      <c r="CH118" s="961"/>
      <c r="CI118" s="961"/>
      <c r="CJ118" s="961"/>
      <c r="CK118" s="1016"/>
      <c r="CL118" s="903"/>
      <c r="CM118" s="906" t="s">
        <v>477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411</v>
      </c>
      <c r="DH118" s="862"/>
      <c r="DI118" s="862"/>
      <c r="DJ118" s="862"/>
      <c r="DK118" s="863"/>
      <c r="DL118" s="864" t="s">
        <v>411</v>
      </c>
      <c r="DM118" s="862"/>
      <c r="DN118" s="862"/>
      <c r="DO118" s="862"/>
      <c r="DP118" s="863"/>
      <c r="DQ118" s="864" t="s">
        <v>411</v>
      </c>
      <c r="DR118" s="862"/>
      <c r="DS118" s="862"/>
      <c r="DT118" s="862"/>
      <c r="DU118" s="863"/>
      <c r="DV118" s="909" t="s">
        <v>447</v>
      </c>
      <c r="DW118" s="910"/>
      <c r="DX118" s="910"/>
      <c r="DY118" s="910"/>
      <c r="DZ118" s="911"/>
    </row>
    <row r="119" spans="1:130" s="247" customFormat="1" ht="26.25" customHeight="1">
      <c r="A119" s="900" t="s">
        <v>445</v>
      </c>
      <c r="B119" s="901"/>
      <c r="C119" s="976" t="s">
        <v>446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448</v>
      </c>
      <c r="AB119" s="980"/>
      <c r="AC119" s="980"/>
      <c r="AD119" s="980"/>
      <c r="AE119" s="981"/>
      <c r="AF119" s="982" t="s">
        <v>411</v>
      </c>
      <c r="AG119" s="980"/>
      <c r="AH119" s="980"/>
      <c r="AI119" s="980"/>
      <c r="AJ119" s="981"/>
      <c r="AK119" s="982" t="s">
        <v>451</v>
      </c>
      <c r="AL119" s="980"/>
      <c r="AM119" s="980"/>
      <c r="AN119" s="980"/>
      <c r="AO119" s="981"/>
      <c r="AP119" s="983" t="s">
        <v>448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478</v>
      </c>
      <c r="BP119" s="963"/>
      <c r="BQ119" s="967">
        <v>2290519</v>
      </c>
      <c r="BR119" s="930"/>
      <c r="BS119" s="930"/>
      <c r="BT119" s="930"/>
      <c r="BU119" s="930"/>
      <c r="BV119" s="930">
        <v>2313336</v>
      </c>
      <c r="BW119" s="930"/>
      <c r="BX119" s="930"/>
      <c r="BY119" s="930"/>
      <c r="BZ119" s="930"/>
      <c r="CA119" s="930">
        <v>2564385</v>
      </c>
      <c r="CB119" s="930"/>
      <c r="CC119" s="930"/>
      <c r="CD119" s="930"/>
      <c r="CE119" s="930"/>
      <c r="CF119" s="828"/>
      <c r="CG119" s="829"/>
      <c r="CH119" s="829"/>
      <c r="CI119" s="829"/>
      <c r="CJ119" s="919"/>
      <c r="CK119" s="1017"/>
      <c r="CL119" s="905"/>
      <c r="CM119" s="923" t="s">
        <v>479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411</v>
      </c>
      <c r="DH119" s="845"/>
      <c r="DI119" s="845"/>
      <c r="DJ119" s="845"/>
      <c r="DK119" s="846"/>
      <c r="DL119" s="847" t="s">
        <v>411</v>
      </c>
      <c r="DM119" s="845"/>
      <c r="DN119" s="845"/>
      <c r="DO119" s="845"/>
      <c r="DP119" s="846"/>
      <c r="DQ119" s="847" t="s">
        <v>476</v>
      </c>
      <c r="DR119" s="845"/>
      <c r="DS119" s="845"/>
      <c r="DT119" s="845"/>
      <c r="DU119" s="846"/>
      <c r="DV119" s="933" t="s">
        <v>411</v>
      </c>
      <c r="DW119" s="934"/>
      <c r="DX119" s="934"/>
      <c r="DY119" s="934"/>
      <c r="DZ119" s="935"/>
    </row>
    <row r="120" spans="1:130" s="247" customFormat="1" ht="26.25" customHeight="1">
      <c r="A120" s="902"/>
      <c r="B120" s="903"/>
      <c r="C120" s="906" t="s">
        <v>454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448</v>
      </c>
      <c r="AB120" s="862"/>
      <c r="AC120" s="862"/>
      <c r="AD120" s="862"/>
      <c r="AE120" s="863"/>
      <c r="AF120" s="864" t="s">
        <v>411</v>
      </c>
      <c r="AG120" s="862"/>
      <c r="AH120" s="862"/>
      <c r="AI120" s="862"/>
      <c r="AJ120" s="863"/>
      <c r="AK120" s="864" t="s">
        <v>447</v>
      </c>
      <c r="AL120" s="862"/>
      <c r="AM120" s="862"/>
      <c r="AN120" s="862"/>
      <c r="AO120" s="863"/>
      <c r="AP120" s="909" t="s">
        <v>451</v>
      </c>
      <c r="AQ120" s="910"/>
      <c r="AR120" s="910"/>
      <c r="AS120" s="910"/>
      <c r="AT120" s="911"/>
      <c r="AU120" s="968" t="s">
        <v>480</v>
      </c>
      <c r="AV120" s="969"/>
      <c r="AW120" s="969"/>
      <c r="AX120" s="969"/>
      <c r="AY120" s="970"/>
      <c r="AZ120" s="945" t="s">
        <v>481</v>
      </c>
      <c r="BA120" s="890"/>
      <c r="BB120" s="890"/>
      <c r="BC120" s="890"/>
      <c r="BD120" s="890"/>
      <c r="BE120" s="890"/>
      <c r="BF120" s="890"/>
      <c r="BG120" s="890"/>
      <c r="BH120" s="890"/>
      <c r="BI120" s="890"/>
      <c r="BJ120" s="890"/>
      <c r="BK120" s="890"/>
      <c r="BL120" s="890"/>
      <c r="BM120" s="890"/>
      <c r="BN120" s="890"/>
      <c r="BO120" s="890"/>
      <c r="BP120" s="891"/>
      <c r="BQ120" s="946">
        <v>3128024</v>
      </c>
      <c r="BR120" s="927"/>
      <c r="BS120" s="927"/>
      <c r="BT120" s="927"/>
      <c r="BU120" s="927"/>
      <c r="BV120" s="927">
        <v>3388072</v>
      </c>
      <c r="BW120" s="927"/>
      <c r="BX120" s="927"/>
      <c r="BY120" s="927"/>
      <c r="BZ120" s="927"/>
      <c r="CA120" s="927">
        <v>3490889</v>
      </c>
      <c r="CB120" s="927"/>
      <c r="CC120" s="927"/>
      <c r="CD120" s="927"/>
      <c r="CE120" s="927"/>
      <c r="CF120" s="951">
        <v>322.5</v>
      </c>
      <c r="CG120" s="952"/>
      <c r="CH120" s="952"/>
      <c r="CI120" s="952"/>
      <c r="CJ120" s="952"/>
      <c r="CK120" s="953" t="s">
        <v>482</v>
      </c>
      <c r="CL120" s="937"/>
      <c r="CM120" s="937"/>
      <c r="CN120" s="937"/>
      <c r="CO120" s="938"/>
      <c r="CP120" s="957" t="s">
        <v>483</v>
      </c>
      <c r="CQ120" s="958"/>
      <c r="CR120" s="958"/>
      <c r="CS120" s="958"/>
      <c r="CT120" s="958"/>
      <c r="CU120" s="958"/>
      <c r="CV120" s="958"/>
      <c r="CW120" s="958"/>
      <c r="CX120" s="958"/>
      <c r="CY120" s="958"/>
      <c r="CZ120" s="958"/>
      <c r="DA120" s="958"/>
      <c r="DB120" s="958"/>
      <c r="DC120" s="958"/>
      <c r="DD120" s="958"/>
      <c r="DE120" s="958"/>
      <c r="DF120" s="959"/>
      <c r="DG120" s="946">
        <v>189379</v>
      </c>
      <c r="DH120" s="927"/>
      <c r="DI120" s="927"/>
      <c r="DJ120" s="927"/>
      <c r="DK120" s="927"/>
      <c r="DL120" s="927">
        <v>230636</v>
      </c>
      <c r="DM120" s="927"/>
      <c r="DN120" s="927"/>
      <c r="DO120" s="927"/>
      <c r="DP120" s="927"/>
      <c r="DQ120" s="927">
        <v>205940</v>
      </c>
      <c r="DR120" s="927"/>
      <c r="DS120" s="927"/>
      <c r="DT120" s="927"/>
      <c r="DU120" s="927"/>
      <c r="DV120" s="928">
        <v>19</v>
      </c>
      <c r="DW120" s="928"/>
      <c r="DX120" s="928"/>
      <c r="DY120" s="928"/>
      <c r="DZ120" s="929"/>
    </row>
    <row r="121" spans="1:130" s="247" customFormat="1" ht="26.25" customHeight="1">
      <c r="A121" s="902"/>
      <c r="B121" s="903"/>
      <c r="C121" s="948" t="s">
        <v>484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411</v>
      </c>
      <c r="AB121" s="862"/>
      <c r="AC121" s="862"/>
      <c r="AD121" s="862"/>
      <c r="AE121" s="863"/>
      <c r="AF121" s="864" t="s">
        <v>451</v>
      </c>
      <c r="AG121" s="862"/>
      <c r="AH121" s="862"/>
      <c r="AI121" s="862"/>
      <c r="AJ121" s="863"/>
      <c r="AK121" s="864" t="s">
        <v>411</v>
      </c>
      <c r="AL121" s="862"/>
      <c r="AM121" s="862"/>
      <c r="AN121" s="862"/>
      <c r="AO121" s="863"/>
      <c r="AP121" s="909" t="s">
        <v>447</v>
      </c>
      <c r="AQ121" s="910"/>
      <c r="AR121" s="910"/>
      <c r="AS121" s="910"/>
      <c r="AT121" s="911"/>
      <c r="AU121" s="971"/>
      <c r="AV121" s="972"/>
      <c r="AW121" s="972"/>
      <c r="AX121" s="972"/>
      <c r="AY121" s="973"/>
      <c r="AZ121" s="897" t="s">
        <v>485</v>
      </c>
      <c r="BA121" s="832"/>
      <c r="BB121" s="832"/>
      <c r="BC121" s="832"/>
      <c r="BD121" s="832"/>
      <c r="BE121" s="832"/>
      <c r="BF121" s="832"/>
      <c r="BG121" s="832"/>
      <c r="BH121" s="832"/>
      <c r="BI121" s="832"/>
      <c r="BJ121" s="832"/>
      <c r="BK121" s="832"/>
      <c r="BL121" s="832"/>
      <c r="BM121" s="832"/>
      <c r="BN121" s="832"/>
      <c r="BO121" s="832"/>
      <c r="BP121" s="833"/>
      <c r="BQ121" s="898" t="s">
        <v>411</v>
      </c>
      <c r="BR121" s="899"/>
      <c r="BS121" s="899"/>
      <c r="BT121" s="899"/>
      <c r="BU121" s="899"/>
      <c r="BV121" s="899" t="s">
        <v>411</v>
      </c>
      <c r="BW121" s="899"/>
      <c r="BX121" s="899"/>
      <c r="BY121" s="899"/>
      <c r="BZ121" s="899"/>
      <c r="CA121" s="899" t="s">
        <v>411</v>
      </c>
      <c r="CB121" s="899"/>
      <c r="CC121" s="899"/>
      <c r="CD121" s="899"/>
      <c r="CE121" s="899"/>
      <c r="CF121" s="960" t="s">
        <v>451</v>
      </c>
      <c r="CG121" s="961"/>
      <c r="CH121" s="961"/>
      <c r="CI121" s="961"/>
      <c r="CJ121" s="961"/>
      <c r="CK121" s="954"/>
      <c r="CL121" s="940"/>
      <c r="CM121" s="940"/>
      <c r="CN121" s="940"/>
      <c r="CO121" s="941"/>
      <c r="CP121" s="920" t="s">
        <v>486</v>
      </c>
      <c r="CQ121" s="921"/>
      <c r="CR121" s="921"/>
      <c r="CS121" s="921"/>
      <c r="CT121" s="921"/>
      <c r="CU121" s="921"/>
      <c r="CV121" s="921"/>
      <c r="CW121" s="921"/>
      <c r="CX121" s="921"/>
      <c r="CY121" s="921"/>
      <c r="CZ121" s="921"/>
      <c r="DA121" s="921"/>
      <c r="DB121" s="921"/>
      <c r="DC121" s="921"/>
      <c r="DD121" s="921"/>
      <c r="DE121" s="921"/>
      <c r="DF121" s="922"/>
      <c r="DG121" s="898">
        <v>81752</v>
      </c>
      <c r="DH121" s="899"/>
      <c r="DI121" s="899"/>
      <c r="DJ121" s="899"/>
      <c r="DK121" s="899"/>
      <c r="DL121" s="899">
        <v>68331</v>
      </c>
      <c r="DM121" s="899"/>
      <c r="DN121" s="899"/>
      <c r="DO121" s="899"/>
      <c r="DP121" s="899"/>
      <c r="DQ121" s="899">
        <v>63830</v>
      </c>
      <c r="DR121" s="899"/>
      <c r="DS121" s="899"/>
      <c r="DT121" s="899"/>
      <c r="DU121" s="899"/>
      <c r="DV121" s="876">
        <v>5.9</v>
      </c>
      <c r="DW121" s="876"/>
      <c r="DX121" s="876"/>
      <c r="DY121" s="876"/>
      <c r="DZ121" s="877"/>
    </row>
    <row r="122" spans="1:130" s="247" customFormat="1" ht="26.25" customHeight="1">
      <c r="A122" s="902"/>
      <c r="B122" s="903"/>
      <c r="C122" s="906" t="s">
        <v>465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411</v>
      </c>
      <c r="AB122" s="862"/>
      <c r="AC122" s="862"/>
      <c r="AD122" s="862"/>
      <c r="AE122" s="863"/>
      <c r="AF122" s="864" t="s">
        <v>447</v>
      </c>
      <c r="AG122" s="862"/>
      <c r="AH122" s="862"/>
      <c r="AI122" s="862"/>
      <c r="AJ122" s="863"/>
      <c r="AK122" s="864" t="s">
        <v>411</v>
      </c>
      <c r="AL122" s="862"/>
      <c r="AM122" s="862"/>
      <c r="AN122" s="862"/>
      <c r="AO122" s="863"/>
      <c r="AP122" s="909" t="s">
        <v>476</v>
      </c>
      <c r="AQ122" s="910"/>
      <c r="AR122" s="910"/>
      <c r="AS122" s="910"/>
      <c r="AT122" s="911"/>
      <c r="AU122" s="971"/>
      <c r="AV122" s="972"/>
      <c r="AW122" s="972"/>
      <c r="AX122" s="972"/>
      <c r="AY122" s="973"/>
      <c r="AZ122" s="964" t="s">
        <v>487</v>
      </c>
      <c r="BA122" s="965"/>
      <c r="BB122" s="965"/>
      <c r="BC122" s="965"/>
      <c r="BD122" s="965"/>
      <c r="BE122" s="965"/>
      <c r="BF122" s="965"/>
      <c r="BG122" s="965"/>
      <c r="BH122" s="965"/>
      <c r="BI122" s="965"/>
      <c r="BJ122" s="965"/>
      <c r="BK122" s="965"/>
      <c r="BL122" s="965"/>
      <c r="BM122" s="965"/>
      <c r="BN122" s="965"/>
      <c r="BO122" s="965"/>
      <c r="BP122" s="966"/>
      <c r="BQ122" s="967">
        <v>1956949</v>
      </c>
      <c r="BR122" s="930"/>
      <c r="BS122" s="930"/>
      <c r="BT122" s="930"/>
      <c r="BU122" s="930"/>
      <c r="BV122" s="930">
        <v>1888169</v>
      </c>
      <c r="BW122" s="930"/>
      <c r="BX122" s="930"/>
      <c r="BY122" s="930"/>
      <c r="BZ122" s="930"/>
      <c r="CA122" s="930">
        <v>1998561</v>
      </c>
      <c r="CB122" s="930"/>
      <c r="CC122" s="930"/>
      <c r="CD122" s="930"/>
      <c r="CE122" s="930"/>
      <c r="CF122" s="931">
        <v>184.7</v>
      </c>
      <c r="CG122" s="932"/>
      <c r="CH122" s="932"/>
      <c r="CI122" s="932"/>
      <c r="CJ122" s="932"/>
      <c r="CK122" s="954"/>
      <c r="CL122" s="940"/>
      <c r="CM122" s="940"/>
      <c r="CN122" s="940"/>
      <c r="CO122" s="941"/>
      <c r="CP122" s="920" t="s">
        <v>488</v>
      </c>
      <c r="CQ122" s="921"/>
      <c r="CR122" s="921"/>
      <c r="CS122" s="921"/>
      <c r="CT122" s="921"/>
      <c r="CU122" s="921"/>
      <c r="CV122" s="921"/>
      <c r="CW122" s="921"/>
      <c r="CX122" s="921"/>
      <c r="CY122" s="921"/>
      <c r="CZ122" s="921"/>
      <c r="DA122" s="921"/>
      <c r="DB122" s="921"/>
      <c r="DC122" s="921"/>
      <c r="DD122" s="921"/>
      <c r="DE122" s="921"/>
      <c r="DF122" s="922"/>
      <c r="DG122" s="898">
        <v>88009</v>
      </c>
      <c r="DH122" s="899"/>
      <c r="DI122" s="899"/>
      <c r="DJ122" s="899"/>
      <c r="DK122" s="899"/>
      <c r="DL122" s="899">
        <v>89025</v>
      </c>
      <c r="DM122" s="899"/>
      <c r="DN122" s="899"/>
      <c r="DO122" s="899"/>
      <c r="DP122" s="899"/>
      <c r="DQ122" s="899">
        <v>59039</v>
      </c>
      <c r="DR122" s="899"/>
      <c r="DS122" s="899"/>
      <c r="DT122" s="899"/>
      <c r="DU122" s="899"/>
      <c r="DV122" s="876">
        <v>5.5</v>
      </c>
      <c r="DW122" s="876"/>
      <c r="DX122" s="876"/>
      <c r="DY122" s="876"/>
      <c r="DZ122" s="877"/>
    </row>
    <row r="123" spans="1:130" s="247" customFormat="1" ht="26.25" customHeight="1">
      <c r="A123" s="902"/>
      <c r="B123" s="903"/>
      <c r="C123" s="906" t="s">
        <v>471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447</v>
      </c>
      <c r="AB123" s="862"/>
      <c r="AC123" s="862"/>
      <c r="AD123" s="862"/>
      <c r="AE123" s="863"/>
      <c r="AF123" s="864" t="s">
        <v>451</v>
      </c>
      <c r="AG123" s="862"/>
      <c r="AH123" s="862"/>
      <c r="AI123" s="862"/>
      <c r="AJ123" s="863"/>
      <c r="AK123" s="864" t="s">
        <v>476</v>
      </c>
      <c r="AL123" s="862"/>
      <c r="AM123" s="862"/>
      <c r="AN123" s="862"/>
      <c r="AO123" s="863"/>
      <c r="AP123" s="909" t="s">
        <v>411</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489</v>
      </c>
      <c r="BP123" s="963"/>
      <c r="BQ123" s="917">
        <v>5084973</v>
      </c>
      <c r="BR123" s="918"/>
      <c r="BS123" s="918"/>
      <c r="BT123" s="918"/>
      <c r="BU123" s="918"/>
      <c r="BV123" s="918">
        <v>5276241</v>
      </c>
      <c r="BW123" s="918"/>
      <c r="BX123" s="918"/>
      <c r="BY123" s="918"/>
      <c r="BZ123" s="918"/>
      <c r="CA123" s="918">
        <v>5489450</v>
      </c>
      <c r="CB123" s="918"/>
      <c r="CC123" s="918"/>
      <c r="CD123" s="918"/>
      <c r="CE123" s="918"/>
      <c r="CF123" s="828"/>
      <c r="CG123" s="829"/>
      <c r="CH123" s="829"/>
      <c r="CI123" s="829"/>
      <c r="CJ123" s="919"/>
      <c r="CK123" s="954"/>
      <c r="CL123" s="940"/>
      <c r="CM123" s="940"/>
      <c r="CN123" s="940"/>
      <c r="CO123" s="941"/>
      <c r="CP123" s="920" t="s">
        <v>490</v>
      </c>
      <c r="CQ123" s="921"/>
      <c r="CR123" s="921"/>
      <c r="CS123" s="921"/>
      <c r="CT123" s="921"/>
      <c r="CU123" s="921"/>
      <c r="CV123" s="921"/>
      <c r="CW123" s="921"/>
      <c r="CX123" s="921"/>
      <c r="CY123" s="921"/>
      <c r="CZ123" s="921"/>
      <c r="DA123" s="921"/>
      <c r="DB123" s="921"/>
      <c r="DC123" s="921"/>
      <c r="DD123" s="921"/>
      <c r="DE123" s="921"/>
      <c r="DF123" s="922"/>
      <c r="DG123" s="861">
        <v>51558</v>
      </c>
      <c r="DH123" s="862"/>
      <c r="DI123" s="862"/>
      <c r="DJ123" s="862"/>
      <c r="DK123" s="863"/>
      <c r="DL123" s="864">
        <v>45352</v>
      </c>
      <c r="DM123" s="862"/>
      <c r="DN123" s="862"/>
      <c r="DO123" s="862"/>
      <c r="DP123" s="863"/>
      <c r="DQ123" s="864">
        <v>38934</v>
      </c>
      <c r="DR123" s="862"/>
      <c r="DS123" s="862"/>
      <c r="DT123" s="862"/>
      <c r="DU123" s="863"/>
      <c r="DV123" s="909">
        <v>3.6</v>
      </c>
      <c r="DW123" s="910"/>
      <c r="DX123" s="910"/>
      <c r="DY123" s="910"/>
      <c r="DZ123" s="911"/>
    </row>
    <row r="124" spans="1:130" s="247" customFormat="1" ht="26.25" customHeight="1" thickBot="1">
      <c r="A124" s="902"/>
      <c r="B124" s="903"/>
      <c r="C124" s="906" t="s">
        <v>474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451</v>
      </c>
      <c r="AB124" s="862"/>
      <c r="AC124" s="862"/>
      <c r="AD124" s="862"/>
      <c r="AE124" s="863"/>
      <c r="AF124" s="864" t="s">
        <v>411</v>
      </c>
      <c r="AG124" s="862"/>
      <c r="AH124" s="862"/>
      <c r="AI124" s="862"/>
      <c r="AJ124" s="863"/>
      <c r="AK124" s="864" t="s">
        <v>447</v>
      </c>
      <c r="AL124" s="862"/>
      <c r="AM124" s="862"/>
      <c r="AN124" s="862"/>
      <c r="AO124" s="863"/>
      <c r="AP124" s="909" t="s">
        <v>411</v>
      </c>
      <c r="AQ124" s="910"/>
      <c r="AR124" s="910"/>
      <c r="AS124" s="910"/>
      <c r="AT124" s="911"/>
      <c r="AU124" s="912" t="s">
        <v>491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411</v>
      </c>
      <c r="BR124" s="916"/>
      <c r="BS124" s="916"/>
      <c r="BT124" s="916"/>
      <c r="BU124" s="916"/>
      <c r="BV124" s="916" t="s">
        <v>411</v>
      </c>
      <c r="BW124" s="916"/>
      <c r="BX124" s="916"/>
      <c r="BY124" s="916"/>
      <c r="BZ124" s="916"/>
      <c r="CA124" s="916" t="s">
        <v>448</v>
      </c>
      <c r="CB124" s="916"/>
      <c r="CC124" s="916"/>
      <c r="CD124" s="916"/>
      <c r="CE124" s="916"/>
      <c r="CF124" s="806"/>
      <c r="CG124" s="807"/>
      <c r="CH124" s="807"/>
      <c r="CI124" s="807"/>
      <c r="CJ124" s="947"/>
      <c r="CK124" s="955"/>
      <c r="CL124" s="955"/>
      <c r="CM124" s="955"/>
      <c r="CN124" s="955"/>
      <c r="CO124" s="956"/>
      <c r="CP124" s="920" t="s">
        <v>492</v>
      </c>
      <c r="CQ124" s="921"/>
      <c r="CR124" s="921"/>
      <c r="CS124" s="921"/>
      <c r="CT124" s="921"/>
      <c r="CU124" s="921"/>
      <c r="CV124" s="921"/>
      <c r="CW124" s="921"/>
      <c r="CX124" s="921"/>
      <c r="CY124" s="921"/>
      <c r="CZ124" s="921"/>
      <c r="DA124" s="921"/>
      <c r="DB124" s="921"/>
      <c r="DC124" s="921"/>
      <c r="DD124" s="921"/>
      <c r="DE124" s="921"/>
      <c r="DF124" s="922"/>
      <c r="DG124" s="844">
        <v>17182</v>
      </c>
      <c r="DH124" s="845"/>
      <c r="DI124" s="845"/>
      <c r="DJ124" s="845"/>
      <c r="DK124" s="846"/>
      <c r="DL124" s="847">
        <v>17533</v>
      </c>
      <c r="DM124" s="845"/>
      <c r="DN124" s="845"/>
      <c r="DO124" s="845"/>
      <c r="DP124" s="846"/>
      <c r="DQ124" s="847">
        <v>15498</v>
      </c>
      <c r="DR124" s="845"/>
      <c r="DS124" s="845"/>
      <c r="DT124" s="845"/>
      <c r="DU124" s="846"/>
      <c r="DV124" s="933">
        <v>1.4</v>
      </c>
      <c r="DW124" s="934"/>
      <c r="DX124" s="934"/>
      <c r="DY124" s="934"/>
      <c r="DZ124" s="935"/>
    </row>
    <row r="125" spans="1:130" s="247" customFormat="1" ht="26.25" customHeight="1">
      <c r="A125" s="902"/>
      <c r="B125" s="903"/>
      <c r="C125" s="906" t="s">
        <v>477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411</v>
      </c>
      <c r="AB125" s="862"/>
      <c r="AC125" s="862"/>
      <c r="AD125" s="862"/>
      <c r="AE125" s="863"/>
      <c r="AF125" s="864" t="s">
        <v>449</v>
      </c>
      <c r="AG125" s="862"/>
      <c r="AH125" s="862"/>
      <c r="AI125" s="862"/>
      <c r="AJ125" s="863"/>
      <c r="AK125" s="864" t="s">
        <v>411</v>
      </c>
      <c r="AL125" s="862"/>
      <c r="AM125" s="862"/>
      <c r="AN125" s="862"/>
      <c r="AO125" s="863"/>
      <c r="AP125" s="909" t="s">
        <v>449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493</v>
      </c>
      <c r="CL125" s="937"/>
      <c r="CM125" s="937"/>
      <c r="CN125" s="937"/>
      <c r="CO125" s="938"/>
      <c r="CP125" s="945" t="s">
        <v>494</v>
      </c>
      <c r="CQ125" s="890"/>
      <c r="CR125" s="890"/>
      <c r="CS125" s="890"/>
      <c r="CT125" s="890"/>
      <c r="CU125" s="890"/>
      <c r="CV125" s="890"/>
      <c r="CW125" s="890"/>
      <c r="CX125" s="890"/>
      <c r="CY125" s="890"/>
      <c r="CZ125" s="890"/>
      <c r="DA125" s="890"/>
      <c r="DB125" s="890"/>
      <c r="DC125" s="890"/>
      <c r="DD125" s="890"/>
      <c r="DE125" s="890"/>
      <c r="DF125" s="891"/>
      <c r="DG125" s="946" t="s">
        <v>411</v>
      </c>
      <c r="DH125" s="927"/>
      <c r="DI125" s="927"/>
      <c r="DJ125" s="927"/>
      <c r="DK125" s="927"/>
      <c r="DL125" s="927" t="s">
        <v>411</v>
      </c>
      <c r="DM125" s="927"/>
      <c r="DN125" s="927"/>
      <c r="DO125" s="927"/>
      <c r="DP125" s="927"/>
      <c r="DQ125" s="927" t="s">
        <v>411</v>
      </c>
      <c r="DR125" s="927"/>
      <c r="DS125" s="927"/>
      <c r="DT125" s="927"/>
      <c r="DU125" s="927"/>
      <c r="DV125" s="928" t="s">
        <v>411</v>
      </c>
      <c r="DW125" s="928"/>
      <c r="DX125" s="928"/>
      <c r="DY125" s="928"/>
      <c r="DZ125" s="929"/>
    </row>
    <row r="126" spans="1:130" s="247" customFormat="1" ht="26.25" customHeight="1" thickBot="1">
      <c r="A126" s="902"/>
      <c r="B126" s="903"/>
      <c r="C126" s="906" t="s">
        <v>479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449</v>
      </c>
      <c r="AB126" s="862"/>
      <c r="AC126" s="862"/>
      <c r="AD126" s="862"/>
      <c r="AE126" s="863"/>
      <c r="AF126" s="864" t="s">
        <v>411</v>
      </c>
      <c r="AG126" s="862"/>
      <c r="AH126" s="862"/>
      <c r="AI126" s="862"/>
      <c r="AJ126" s="863"/>
      <c r="AK126" s="864" t="s">
        <v>411</v>
      </c>
      <c r="AL126" s="862"/>
      <c r="AM126" s="862"/>
      <c r="AN126" s="862"/>
      <c r="AO126" s="863"/>
      <c r="AP126" s="909" t="s">
        <v>411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495</v>
      </c>
      <c r="CQ126" s="832"/>
      <c r="CR126" s="832"/>
      <c r="CS126" s="832"/>
      <c r="CT126" s="832"/>
      <c r="CU126" s="832"/>
      <c r="CV126" s="832"/>
      <c r="CW126" s="832"/>
      <c r="CX126" s="832"/>
      <c r="CY126" s="832"/>
      <c r="CZ126" s="832"/>
      <c r="DA126" s="832"/>
      <c r="DB126" s="832"/>
      <c r="DC126" s="832"/>
      <c r="DD126" s="832"/>
      <c r="DE126" s="832"/>
      <c r="DF126" s="833"/>
      <c r="DG126" s="898" t="s">
        <v>451</v>
      </c>
      <c r="DH126" s="899"/>
      <c r="DI126" s="899"/>
      <c r="DJ126" s="899"/>
      <c r="DK126" s="899"/>
      <c r="DL126" s="899" t="s">
        <v>411</v>
      </c>
      <c r="DM126" s="899"/>
      <c r="DN126" s="899"/>
      <c r="DO126" s="899"/>
      <c r="DP126" s="899"/>
      <c r="DQ126" s="899" t="s">
        <v>411</v>
      </c>
      <c r="DR126" s="899"/>
      <c r="DS126" s="899"/>
      <c r="DT126" s="899"/>
      <c r="DU126" s="899"/>
      <c r="DV126" s="876" t="s">
        <v>411</v>
      </c>
      <c r="DW126" s="876"/>
      <c r="DX126" s="876"/>
      <c r="DY126" s="876"/>
      <c r="DZ126" s="877"/>
    </row>
    <row r="127" spans="1:130" s="247" customFormat="1" ht="26.25" customHeight="1">
      <c r="A127" s="904"/>
      <c r="B127" s="905"/>
      <c r="C127" s="923" t="s">
        <v>496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411</v>
      </c>
      <c r="AB127" s="862"/>
      <c r="AC127" s="862"/>
      <c r="AD127" s="862"/>
      <c r="AE127" s="863"/>
      <c r="AF127" s="864" t="s">
        <v>447</v>
      </c>
      <c r="AG127" s="862"/>
      <c r="AH127" s="862"/>
      <c r="AI127" s="862"/>
      <c r="AJ127" s="863"/>
      <c r="AK127" s="864" t="s">
        <v>411</v>
      </c>
      <c r="AL127" s="862"/>
      <c r="AM127" s="862"/>
      <c r="AN127" s="862"/>
      <c r="AO127" s="863"/>
      <c r="AP127" s="909" t="s">
        <v>411</v>
      </c>
      <c r="AQ127" s="910"/>
      <c r="AR127" s="910"/>
      <c r="AS127" s="910"/>
      <c r="AT127" s="911"/>
      <c r="AU127" s="283"/>
      <c r="AV127" s="283"/>
      <c r="AW127" s="283"/>
      <c r="AX127" s="926" t="s">
        <v>497</v>
      </c>
      <c r="AY127" s="894"/>
      <c r="AZ127" s="894"/>
      <c r="BA127" s="894"/>
      <c r="BB127" s="894"/>
      <c r="BC127" s="894"/>
      <c r="BD127" s="894"/>
      <c r="BE127" s="895"/>
      <c r="BF127" s="893" t="s">
        <v>498</v>
      </c>
      <c r="BG127" s="894"/>
      <c r="BH127" s="894"/>
      <c r="BI127" s="894"/>
      <c r="BJ127" s="894"/>
      <c r="BK127" s="894"/>
      <c r="BL127" s="895"/>
      <c r="BM127" s="893" t="s">
        <v>499</v>
      </c>
      <c r="BN127" s="894"/>
      <c r="BO127" s="894"/>
      <c r="BP127" s="894"/>
      <c r="BQ127" s="894"/>
      <c r="BR127" s="894"/>
      <c r="BS127" s="895"/>
      <c r="BT127" s="893" t="s">
        <v>500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501</v>
      </c>
      <c r="CQ127" s="832"/>
      <c r="CR127" s="832"/>
      <c r="CS127" s="832"/>
      <c r="CT127" s="832"/>
      <c r="CU127" s="832"/>
      <c r="CV127" s="832"/>
      <c r="CW127" s="832"/>
      <c r="CX127" s="832"/>
      <c r="CY127" s="832"/>
      <c r="CZ127" s="832"/>
      <c r="DA127" s="832"/>
      <c r="DB127" s="832"/>
      <c r="DC127" s="832"/>
      <c r="DD127" s="832"/>
      <c r="DE127" s="832"/>
      <c r="DF127" s="833"/>
      <c r="DG127" s="898" t="s">
        <v>447</v>
      </c>
      <c r="DH127" s="899"/>
      <c r="DI127" s="899"/>
      <c r="DJ127" s="899"/>
      <c r="DK127" s="899"/>
      <c r="DL127" s="899" t="s">
        <v>449</v>
      </c>
      <c r="DM127" s="899"/>
      <c r="DN127" s="899"/>
      <c r="DO127" s="899"/>
      <c r="DP127" s="899"/>
      <c r="DQ127" s="899" t="s">
        <v>411</v>
      </c>
      <c r="DR127" s="899"/>
      <c r="DS127" s="899"/>
      <c r="DT127" s="899"/>
      <c r="DU127" s="899"/>
      <c r="DV127" s="876" t="s">
        <v>449</v>
      </c>
      <c r="DW127" s="876"/>
      <c r="DX127" s="876"/>
      <c r="DY127" s="876"/>
      <c r="DZ127" s="877"/>
    </row>
    <row r="128" spans="1:130" s="247" customFormat="1" ht="26.25" customHeight="1" thickBot="1">
      <c r="A128" s="878" t="s">
        <v>502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503</v>
      </c>
      <c r="X128" s="880"/>
      <c r="Y128" s="880"/>
      <c r="Z128" s="881"/>
      <c r="AA128" s="882" t="s">
        <v>447</v>
      </c>
      <c r="AB128" s="883"/>
      <c r="AC128" s="883"/>
      <c r="AD128" s="883"/>
      <c r="AE128" s="884"/>
      <c r="AF128" s="885" t="s">
        <v>411</v>
      </c>
      <c r="AG128" s="883"/>
      <c r="AH128" s="883"/>
      <c r="AI128" s="883"/>
      <c r="AJ128" s="884"/>
      <c r="AK128" s="885" t="s">
        <v>447</v>
      </c>
      <c r="AL128" s="883"/>
      <c r="AM128" s="883"/>
      <c r="AN128" s="883"/>
      <c r="AO128" s="884"/>
      <c r="AP128" s="886"/>
      <c r="AQ128" s="887"/>
      <c r="AR128" s="887"/>
      <c r="AS128" s="887"/>
      <c r="AT128" s="888"/>
      <c r="AU128" s="283"/>
      <c r="AV128" s="283"/>
      <c r="AW128" s="283"/>
      <c r="AX128" s="889" t="s">
        <v>504</v>
      </c>
      <c r="AY128" s="890"/>
      <c r="AZ128" s="890"/>
      <c r="BA128" s="890"/>
      <c r="BB128" s="890"/>
      <c r="BC128" s="890"/>
      <c r="BD128" s="890"/>
      <c r="BE128" s="891"/>
      <c r="BF128" s="868" t="s">
        <v>411</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505</v>
      </c>
      <c r="CQ128" s="810"/>
      <c r="CR128" s="810"/>
      <c r="CS128" s="810"/>
      <c r="CT128" s="810"/>
      <c r="CU128" s="810"/>
      <c r="CV128" s="810"/>
      <c r="CW128" s="810"/>
      <c r="CX128" s="810"/>
      <c r="CY128" s="810"/>
      <c r="CZ128" s="810"/>
      <c r="DA128" s="810"/>
      <c r="DB128" s="810"/>
      <c r="DC128" s="810"/>
      <c r="DD128" s="810"/>
      <c r="DE128" s="810"/>
      <c r="DF128" s="811"/>
      <c r="DG128" s="872" t="s">
        <v>451</v>
      </c>
      <c r="DH128" s="873"/>
      <c r="DI128" s="873"/>
      <c r="DJ128" s="873"/>
      <c r="DK128" s="873"/>
      <c r="DL128" s="873" t="s">
        <v>449</v>
      </c>
      <c r="DM128" s="873"/>
      <c r="DN128" s="873"/>
      <c r="DO128" s="873"/>
      <c r="DP128" s="873"/>
      <c r="DQ128" s="873" t="s">
        <v>411</v>
      </c>
      <c r="DR128" s="873"/>
      <c r="DS128" s="873"/>
      <c r="DT128" s="873"/>
      <c r="DU128" s="873"/>
      <c r="DV128" s="874" t="s">
        <v>449</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506</v>
      </c>
      <c r="X129" s="859"/>
      <c r="Y129" s="859"/>
      <c r="Z129" s="860"/>
      <c r="AA129" s="861">
        <v>1383649</v>
      </c>
      <c r="AB129" s="862"/>
      <c r="AC129" s="862"/>
      <c r="AD129" s="862"/>
      <c r="AE129" s="863"/>
      <c r="AF129" s="864">
        <v>1347076</v>
      </c>
      <c r="AG129" s="862"/>
      <c r="AH129" s="862"/>
      <c r="AI129" s="862"/>
      <c r="AJ129" s="863"/>
      <c r="AK129" s="864">
        <v>1301959</v>
      </c>
      <c r="AL129" s="862"/>
      <c r="AM129" s="862"/>
      <c r="AN129" s="862"/>
      <c r="AO129" s="863"/>
      <c r="AP129" s="865"/>
      <c r="AQ129" s="866"/>
      <c r="AR129" s="866"/>
      <c r="AS129" s="866"/>
      <c r="AT129" s="867"/>
      <c r="AU129" s="285"/>
      <c r="AV129" s="285"/>
      <c r="AW129" s="285"/>
      <c r="AX129" s="831" t="s">
        <v>507</v>
      </c>
      <c r="AY129" s="832"/>
      <c r="AZ129" s="832"/>
      <c r="BA129" s="832"/>
      <c r="BB129" s="832"/>
      <c r="BC129" s="832"/>
      <c r="BD129" s="832"/>
      <c r="BE129" s="833"/>
      <c r="BF129" s="851" t="s">
        <v>411</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509</v>
      </c>
      <c r="X130" s="859"/>
      <c r="Y130" s="859"/>
      <c r="Z130" s="860"/>
      <c r="AA130" s="861">
        <v>277014</v>
      </c>
      <c r="AB130" s="862"/>
      <c r="AC130" s="862"/>
      <c r="AD130" s="862"/>
      <c r="AE130" s="863"/>
      <c r="AF130" s="864">
        <v>242809</v>
      </c>
      <c r="AG130" s="862"/>
      <c r="AH130" s="862"/>
      <c r="AI130" s="862"/>
      <c r="AJ130" s="863"/>
      <c r="AK130" s="864">
        <v>219614</v>
      </c>
      <c r="AL130" s="862"/>
      <c r="AM130" s="862"/>
      <c r="AN130" s="862"/>
      <c r="AO130" s="863"/>
      <c r="AP130" s="865"/>
      <c r="AQ130" s="866"/>
      <c r="AR130" s="866"/>
      <c r="AS130" s="866"/>
      <c r="AT130" s="867"/>
      <c r="AU130" s="285"/>
      <c r="AV130" s="285"/>
      <c r="AW130" s="285"/>
      <c r="AX130" s="831" t="s">
        <v>510</v>
      </c>
      <c r="AY130" s="832"/>
      <c r="AZ130" s="832"/>
      <c r="BA130" s="832"/>
      <c r="BB130" s="832"/>
      <c r="BC130" s="832"/>
      <c r="BD130" s="832"/>
      <c r="BE130" s="833"/>
      <c r="BF130" s="834">
        <v>5.2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511</v>
      </c>
      <c r="X131" s="842"/>
      <c r="Y131" s="842"/>
      <c r="Z131" s="843"/>
      <c r="AA131" s="844">
        <v>1106635</v>
      </c>
      <c r="AB131" s="845"/>
      <c r="AC131" s="845"/>
      <c r="AD131" s="845"/>
      <c r="AE131" s="846"/>
      <c r="AF131" s="847">
        <v>1104267</v>
      </c>
      <c r="AG131" s="845"/>
      <c r="AH131" s="845"/>
      <c r="AI131" s="845"/>
      <c r="AJ131" s="846"/>
      <c r="AK131" s="847">
        <v>1082345</v>
      </c>
      <c r="AL131" s="845"/>
      <c r="AM131" s="845"/>
      <c r="AN131" s="845"/>
      <c r="AO131" s="846"/>
      <c r="AP131" s="848"/>
      <c r="AQ131" s="849"/>
      <c r="AR131" s="849"/>
      <c r="AS131" s="849"/>
      <c r="AT131" s="850"/>
      <c r="AU131" s="285"/>
      <c r="AV131" s="285"/>
      <c r="AW131" s="285"/>
      <c r="AX131" s="809" t="s">
        <v>512</v>
      </c>
      <c r="AY131" s="810"/>
      <c r="AZ131" s="810"/>
      <c r="BA131" s="810"/>
      <c r="BB131" s="810"/>
      <c r="BC131" s="810"/>
      <c r="BD131" s="810"/>
      <c r="BE131" s="811"/>
      <c r="BF131" s="812" t="s">
        <v>447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513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514</v>
      </c>
      <c r="W132" s="822"/>
      <c r="X132" s="822"/>
      <c r="Y132" s="822"/>
      <c r="Z132" s="823"/>
      <c r="AA132" s="824">
        <v>5.6078110670000001</v>
      </c>
      <c r="AB132" s="825"/>
      <c r="AC132" s="825"/>
      <c r="AD132" s="825"/>
      <c r="AE132" s="826"/>
      <c r="AF132" s="827">
        <v>4.3321950219999996</v>
      </c>
      <c r="AG132" s="825"/>
      <c r="AH132" s="825"/>
      <c r="AI132" s="825"/>
      <c r="AJ132" s="826"/>
      <c r="AK132" s="827">
        <v>5.813118738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515</v>
      </c>
      <c r="W133" s="801"/>
      <c r="X133" s="801"/>
      <c r="Y133" s="801"/>
      <c r="Z133" s="802"/>
      <c r="AA133" s="803">
        <v>4.8</v>
      </c>
      <c r="AB133" s="804"/>
      <c r="AC133" s="804"/>
      <c r="AD133" s="804"/>
      <c r="AE133" s="805"/>
      <c r="AF133" s="803">
        <v>4.7</v>
      </c>
      <c r="AG133" s="804"/>
      <c r="AH133" s="804"/>
      <c r="AI133" s="804"/>
      <c r="AJ133" s="805"/>
      <c r="AK133" s="803">
        <v>5.2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HhYSCG+iYIDT6D04G9cCbZuGEXZROprLIo77kOFolzhPfRJ9Jg1iigiUcgrNPHpdWIs16O7g3rfWWxZZnJAXw==" saltValue="8KM3BNNLFVyvsCNfP5pc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fJNKXksU+yWfZNIkRHVR+WKd6r8S0SHEwi/8raLZC8dEXovuAIGZF2dLztcNS7NaC1bqQMuVZv3DKS06FobKfw==" saltValue="viRzsYMFYgRjaCBELHC0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JzMhMUsYwbVTIdWCdOkil4I/vc6PLqmCltpaJFVWvKt67AsNaAmZCW8pgTEBK5FYDy4tTaAiU4ExtQth4bag==" saltValue="fhRpZMRG7hgDlFLE6jQEc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519</v>
      </c>
      <c r="AP7" s="304"/>
      <c r="AQ7" s="305" t="s">
        <v>520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521</v>
      </c>
      <c r="AQ8" s="311" t="s">
        <v>522</v>
      </c>
      <c r="AR8" s="312" t="s">
        <v>523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524</v>
      </c>
      <c r="AL9" s="1231"/>
      <c r="AM9" s="1231"/>
      <c r="AN9" s="1232"/>
      <c r="AO9" s="313">
        <v>530379</v>
      </c>
      <c r="AP9" s="313">
        <v>266388</v>
      </c>
      <c r="AQ9" s="314">
        <v>198046</v>
      </c>
      <c r="AR9" s="315">
        <v>34.5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525</v>
      </c>
      <c r="AL10" s="1231"/>
      <c r="AM10" s="1231"/>
      <c r="AN10" s="1232"/>
      <c r="AO10" s="316">
        <v>33691</v>
      </c>
      <c r="AP10" s="316">
        <v>16922</v>
      </c>
      <c r="AQ10" s="317">
        <v>23470</v>
      </c>
      <c r="AR10" s="318">
        <v>-27.9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526</v>
      </c>
      <c r="AL11" s="1231"/>
      <c r="AM11" s="1231"/>
      <c r="AN11" s="1232"/>
      <c r="AO11" s="316">
        <v>51</v>
      </c>
      <c r="AP11" s="316">
        <v>26</v>
      </c>
      <c r="AQ11" s="317">
        <v>31217</v>
      </c>
      <c r="AR11" s="318">
        <v>-99.9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527</v>
      </c>
      <c r="AL12" s="1231"/>
      <c r="AM12" s="1231"/>
      <c r="AN12" s="1232"/>
      <c r="AO12" s="316" t="s">
        <v>528</v>
      </c>
      <c r="AP12" s="316" t="s">
        <v>528</v>
      </c>
      <c r="AQ12" s="317">
        <v>3147</v>
      </c>
      <c r="AR12" s="318" t="s">
        <v>528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529</v>
      </c>
      <c r="AL13" s="1231"/>
      <c r="AM13" s="1231"/>
      <c r="AN13" s="1232"/>
      <c r="AO13" s="316" t="s">
        <v>528</v>
      </c>
      <c r="AP13" s="316" t="s">
        <v>528</v>
      </c>
      <c r="AQ13" s="317" t="s">
        <v>528</v>
      </c>
      <c r="AR13" s="318" t="s">
        <v>528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530</v>
      </c>
      <c r="AL14" s="1231"/>
      <c r="AM14" s="1231"/>
      <c r="AN14" s="1232"/>
      <c r="AO14" s="316">
        <v>69703</v>
      </c>
      <c r="AP14" s="316">
        <v>35009</v>
      </c>
      <c r="AQ14" s="317">
        <v>10757</v>
      </c>
      <c r="AR14" s="318">
        <v>225.5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531</v>
      </c>
      <c r="AL15" s="1231"/>
      <c r="AM15" s="1231"/>
      <c r="AN15" s="1232"/>
      <c r="AO15" s="316">
        <v>5485</v>
      </c>
      <c r="AP15" s="316">
        <v>2755</v>
      </c>
      <c r="AQ15" s="317">
        <v>4810</v>
      </c>
      <c r="AR15" s="318">
        <v>-42.7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532</v>
      </c>
      <c r="AL16" s="1234"/>
      <c r="AM16" s="1234"/>
      <c r="AN16" s="1235"/>
      <c r="AO16" s="316">
        <v>-32585</v>
      </c>
      <c r="AP16" s="316">
        <v>-16366</v>
      </c>
      <c r="AQ16" s="317">
        <v>-18847</v>
      </c>
      <c r="AR16" s="318">
        <v>-13.2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606724</v>
      </c>
      <c r="AP17" s="316">
        <v>304733</v>
      </c>
      <c r="AQ17" s="317">
        <v>252599</v>
      </c>
      <c r="AR17" s="318">
        <v>20.6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537</v>
      </c>
      <c r="AL21" s="1228"/>
      <c r="AM21" s="1228"/>
      <c r="AN21" s="1229"/>
      <c r="AO21" s="328">
        <v>30.14</v>
      </c>
      <c r="AP21" s="329">
        <v>22.36</v>
      </c>
      <c r="AQ21" s="330">
        <v>7.78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538</v>
      </c>
      <c r="AL22" s="1228"/>
      <c r="AM22" s="1228"/>
      <c r="AN22" s="1229"/>
      <c r="AO22" s="333">
        <v>81.099999999999994</v>
      </c>
      <c r="AP22" s="334">
        <v>95.6</v>
      </c>
      <c r="AQ22" s="335">
        <v>-14.5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519</v>
      </c>
      <c r="AP30" s="304"/>
      <c r="AQ30" s="305" t="s">
        <v>520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521</v>
      </c>
      <c r="AQ31" s="311" t="s">
        <v>522</v>
      </c>
      <c r="AR31" s="312" t="s">
        <v>523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542</v>
      </c>
      <c r="AL32" s="1219"/>
      <c r="AM32" s="1219"/>
      <c r="AN32" s="1220"/>
      <c r="AO32" s="343">
        <v>227441</v>
      </c>
      <c r="AP32" s="343">
        <v>114235</v>
      </c>
      <c r="AQ32" s="344">
        <v>139617</v>
      </c>
      <c r="AR32" s="345">
        <v>-18.2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543</v>
      </c>
      <c r="AL33" s="1219"/>
      <c r="AM33" s="1219"/>
      <c r="AN33" s="1220"/>
      <c r="AO33" s="343" t="s">
        <v>528</v>
      </c>
      <c r="AP33" s="343" t="s">
        <v>528</v>
      </c>
      <c r="AQ33" s="344" t="s">
        <v>528</v>
      </c>
      <c r="AR33" s="345" t="s">
        <v>528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544</v>
      </c>
      <c r="AL34" s="1219"/>
      <c r="AM34" s="1219"/>
      <c r="AN34" s="1220"/>
      <c r="AO34" s="343" t="s">
        <v>528</v>
      </c>
      <c r="AP34" s="343" t="s">
        <v>528</v>
      </c>
      <c r="AQ34" s="344">
        <v>5</v>
      </c>
      <c r="AR34" s="345" t="s">
        <v>528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545</v>
      </c>
      <c r="AL35" s="1219"/>
      <c r="AM35" s="1219"/>
      <c r="AN35" s="1220"/>
      <c r="AO35" s="343">
        <v>55091</v>
      </c>
      <c r="AP35" s="343">
        <v>27670</v>
      </c>
      <c r="AQ35" s="344">
        <v>32699</v>
      </c>
      <c r="AR35" s="345">
        <v>-15.4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546</v>
      </c>
      <c r="AL36" s="1219"/>
      <c r="AM36" s="1219"/>
      <c r="AN36" s="1220"/>
      <c r="AO36" s="343" t="s">
        <v>528</v>
      </c>
      <c r="AP36" s="343" t="s">
        <v>528</v>
      </c>
      <c r="AQ36" s="344">
        <v>4068</v>
      </c>
      <c r="AR36" s="345" t="s">
        <v>528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547</v>
      </c>
      <c r="AL37" s="1219"/>
      <c r="AM37" s="1219"/>
      <c r="AN37" s="1220"/>
      <c r="AO37" s="343" t="s">
        <v>528</v>
      </c>
      <c r="AP37" s="343" t="s">
        <v>528</v>
      </c>
      <c r="AQ37" s="344">
        <v>1263</v>
      </c>
      <c r="AR37" s="345" t="s">
        <v>528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548</v>
      </c>
      <c r="AL38" s="1222"/>
      <c r="AM38" s="1222"/>
      <c r="AN38" s="1223"/>
      <c r="AO38" s="346" t="s">
        <v>528</v>
      </c>
      <c r="AP38" s="346" t="s">
        <v>528</v>
      </c>
      <c r="AQ38" s="347">
        <v>23</v>
      </c>
      <c r="AR38" s="335" t="s">
        <v>528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549</v>
      </c>
      <c r="AL39" s="1222"/>
      <c r="AM39" s="1222"/>
      <c r="AN39" s="1223"/>
      <c r="AO39" s="343" t="s">
        <v>528</v>
      </c>
      <c r="AP39" s="343" t="s">
        <v>528</v>
      </c>
      <c r="AQ39" s="344">
        <v>-8148</v>
      </c>
      <c r="AR39" s="345" t="s">
        <v>528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550</v>
      </c>
      <c r="AL40" s="1219"/>
      <c r="AM40" s="1219"/>
      <c r="AN40" s="1220"/>
      <c r="AO40" s="343">
        <v>-219614</v>
      </c>
      <c r="AP40" s="343">
        <v>-110303</v>
      </c>
      <c r="AQ40" s="344">
        <v>-124721</v>
      </c>
      <c r="AR40" s="345">
        <v>-11.6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62918</v>
      </c>
      <c r="AP41" s="343">
        <v>31601</v>
      </c>
      <c r="AQ41" s="344">
        <v>44807</v>
      </c>
      <c r="AR41" s="345">
        <v>-29.5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519</v>
      </c>
      <c r="AN49" s="1213" t="s">
        <v>554</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555</v>
      </c>
      <c r="AO50" s="360" t="s">
        <v>556</v>
      </c>
      <c r="AP50" s="361" t="s">
        <v>557</v>
      </c>
      <c r="AQ50" s="362" t="s">
        <v>558</v>
      </c>
      <c r="AR50" s="363" t="s">
        <v>559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255214</v>
      </c>
      <c r="AN51" s="365">
        <v>115901</v>
      </c>
      <c r="AO51" s="366">
        <v>-26.5</v>
      </c>
      <c r="AP51" s="367">
        <v>280458</v>
      </c>
      <c r="AQ51" s="368">
        <v>-15.8</v>
      </c>
      <c r="AR51" s="369">
        <v>-10.7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110691</v>
      </c>
      <c r="AN52" s="373">
        <v>50268</v>
      </c>
      <c r="AO52" s="374">
        <v>-53.1</v>
      </c>
      <c r="AP52" s="375">
        <v>127286</v>
      </c>
      <c r="AQ52" s="376">
        <v>0.4</v>
      </c>
      <c r="AR52" s="377">
        <v>-53.5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259444</v>
      </c>
      <c r="AN53" s="365">
        <v>120559</v>
      </c>
      <c r="AO53" s="366">
        <v>4</v>
      </c>
      <c r="AP53" s="367">
        <v>291945</v>
      </c>
      <c r="AQ53" s="368">
        <v>4.0999999999999996</v>
      </c>
      <c r="AR53" s="369">
        <v>-0.1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148925</v>
      </c>
      <c r="AN54" s="373">
        <v>69203</v>
      </c>
      <c r="AO54" s="374">
        <v>37.700000000000003</v>
      </c>
      <c r="AP54" s="375">
        <v>127651</v>
      </c>
      <c r="AQ54" s="376">
        <v>0.3</v>
      </c>
      <c r="AR54" s="377">
        <v>37.4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280960</v>
      </c>
      <c r="AN55" s="365">
        <v>134431</v>
      </c>
      <c r="AO55" s="366">
        <v>11.5</v>
      </c>
      <c r="AP55" s="367">
        <v>291173</v>
      </c>
      <c r="AQ55" s="368">
        <v>-0.3</v>
      </c>
      <c r="AR55" s="369">
        <v>11.8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170377</v>
      </c>
      <c r="AN56" s="373">
        <v>81520</v>
      </c>
      <c r="AO56" s="374">
        <v>17.8</v>
      </c>
      <c r="AP56" s="375">
        <v>119071</v>
      </c>
      <c r="AQ56" s="376">
        <v>-6.7</v>
      </c>
      <c r="AR56" s="377">
        <v>24.5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438945</v>
      </c>
      <c r="AN57" s="365">
        <v>215804</v>
      </c>
      <c r="AO57" s="366">
        <v>60.5</v>
      </c>
      <c r="AP57" s="367">
        <v>271581</v>
      </c>
      <c r="AQ57" s="368">
        <v>-6.7</v>
      </c>
      <c r="AR57" s="369">
        <v>67.2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101585</v>
      </c>
      <c r="AN58" s="373">
        <v>49943</v>
      </c>
      <c r="AO58" s="374">
        <v>-38.700000000000003</v>
      </c>
      <c r="AP58" s="375">
        <v>117844</v>
      </c>
      <c r="AQ58" s="376">
        <v>-1</v>
      </c>
      <c r="AR58" s="377">
        <v>-37.700000000000003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679916</v>
      </c>
      <c r="AN59" s="365">
        <v>341495</v>
      </c>
      <c r="AO59" s="366">
        <v>58.2</v>
      </c>
      <c r="AP59" s="367">
        <v>268375</v>
      </c>
      <c r="AQ59" s="368">
        <v>-1.2</v>
      </c>
      <c r="AR59" s="369">
        <v>59.4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142894</v>
      </c>
      <c r="AN60" s="373">
        <v>71770</v>
      </c>
      <c r="AO60" s="374">
        <v>43.7</v>
      </c>
      <c r="AP60" s="375">
        <v>119602</v>
      </c>
      <c r="AQ60" s="376">
        <v>1.5</v>
      </c>
      <c r="AR60" s="377">
        <v>42.2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382896</v>
      </c>
      <c r="AN61" s="380">
        <v>185638</v>
      </c>
      <c r="AO61" s="381">
        <v>21.5</v>
      </c>
      <c r="AP61" s="382">
        <v>280706</v>
      </c>
      <c r="AQ61" s="383">
        <v>-4</v>
      </c>
      <c r="AR61" s="369">
        <v>25.5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134894</v>
      </c>
      <c r="AN62" s="373">
        <v>64541</v>
      </c>
      <c r="AO62" s="374">
        <v>1.5</v>
      </c>
      <c r="AP62" s="375">
        <v>122291</v>
      </c>
      <c r="AQ62" s="376">
        <v>-1.1000000000000001</v>
      </c>
      <c r="AR62" s="377">
        <v>2.6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R4xSHjYUThs0orqi7TLu0+Lt93Yg2+Vx+PfD5hxi/Bwr0xBwtDmgfgnNFFPCLTz82Vqdm+uks/6X7VtmmWCmIg==" saltValue="sJafw+nsYBrGyNp/OdwD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568</v>
      </c>
    </row>
    <row r="120" spans="125:125" ht="13.5" hidden="1" customHeight="1"/>
    <row r="121" spans="125:125" ht="13.5" hidden="1" customHeight="1">
      <c r="DU121" s="291"/>
    </row>
  </sheetData>
  <sheetProtection algorithmName="SHA-512" hashValue="sjwuN7MT9K4zjFa6fjtXx15dfOOIpBF1dF+Mh/JqSBtT+7e0lqjMiPMPcS7z3MCM9JEVjlFPjpIEumRqKMDM+Q==" saltValue="OyCS6FbtPt5aMK5WVKuv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569</v>
      </c>
    </row>
  </sheetData>
  <sheetProtection algorithmName="SHA-512" hashValue="mVeO9NupbF6owe33cChEqzP7P4n2mF54kHMFQxlP/I1es8enc+LkVL/8wms7odm8wvdK2wAdMXuEEz4kFpD8Dg==" saltValue="DqWou0kfPxthMskOeUoA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36" t="s">
        <v>3</v>
      </c>
      <c r="D47" s="1236"/>
      <c r="E47" s="1237"/>
      <c r="F47" s="11">
        <v>44.78</v>
      </c>
      <c r="G47" s="12">
        <v>43.58</v>
      </c>
      <c r="H47" s="12">
        <v>22.46</v>
      </c>
      <c r="I47" s="12">
        <v>23.07</v>
      </c>
      <c r="J47" s="13">
        <v>23.87</v>
      </c>
    </row>
    <row r="48" spans="2:10" ht="57.75" customHeight="1">
      <c r="B48" s="14"/>
      <c r="C48" s="1238" t="s">
        <v>4</v>
      </c>
      <c r="D48" s="1238"/>
      <c r="E48" s="1239"/>
      <c r="F48" s="15">
        <v>10.37</v>
      </c>
      <c r="G48" s="16">
        <v>10.74</v>
      </c>
      <c r="H48" s="16">
        <v>20.61</v>
      </c>
      <c r="I48" s="16">
        <v>15.4</v>
      </c>
      <c r="J48" s="17">
        <v>18.010000000000002</v>
      </c>
    </row>
    <row r="49" spans="2:10" ht="57.75" customHeight="1" thickBot="1">
      <c r="B49" s="18"/>
      <c r="C49" s="1240" t="s">
        <v>5</v>
      </c>
      <c r="D49" s="1240"/>
      <c r="E49" s="1241"/>
      <c r="F49" s="19">
        <v>6.68</v>
      </c>
      <c r="G49" s="20" t="s">
        <v>575</v>
      </c>
      <c r="H49" s="20" t="s">
        <v>576</v>
      </c>
      <c r="I49" s="20" t="s">
        <v>577</v>
      </c>
      <c r="J49" s="21">
        <v>2.08</v>
      </c>
    </row>
    <row r="50" spans="2:10" ht="13.5" customHeight="1"/>
  </sheetData>
  <sheetProtection algorithmName="SHA-512" hashValue="eG1rTFUqI0o2iOMBvX5/Ysmc18AZCHl/8ED23+VBb6hoS/1SADL6yy/jobzxhc0tLFtEQj5pyHeQ70qBInEjYw==" saltValue="Mf6ZhGhA4roxyvhdG7PL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2021-10-26T02:06:26Z</dcterms:modified>
</cp:coreProperties>
</file>