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R3年度\決算統計\01普通会計\R1財政状況資料集\04市町村回答\10月末公表分（2回目）\★1回目公表資料\HP掲載用（県HP10.26公表済）\"/>
    </mc:Choice>
  </mc:AlternateContent>
  <bookViews>
    <workbookView xWindow="0" yWindow="0" windowWidth="28800" windowHeight="1221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6" i="10" l="1"/>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BE38" i="10"/>
  <c r="AM38" i="10"/>
  <c r="U38" i="10"/>
  <c r="C38" i="10"/>
  <c r="BE37" i="10"/>
  <c r="AM37" i="10"/>
  <c r="U37" i="10"/>
  <c r="C37" i="10"/>
  <c r="AM36" i="10"/>
  <c r="C36" i="10"/>
  <c r="AM35" i="10"/>
  <c r="C35" i="10"/>
  <c r="BW34" i="10"/>
  <c r="BW35" i="10" s="1"/>
  <c r="BW36" i="10" s="1"/>
  <c r="BW37" i="10" s="1"/>
  <c r="BW38" i="10" s="1"/>
  <c r="BW39" i="10" s="1"/>
  <c r="U34" i="10"/>
  <c r="U35" i="10" s="1"/>
  <c r="U36" i="10" s="1"/>
  <c r="C34" i="10"/>
  <c r="AM34" i="10" s="1"/>
  <c r="CO34" i="10" l="1"/>
  <c r="CO35" i="10" s="1"/>
  <c r="CO36" i="10" s="1"/>
  <c r="CO37" i="10" s="1"/>
  <c r="CO38" i="10" s="1"/>
  <c r="BE34" i="10"/>
  <c r="BE35" i="10" s="1"/>
  <c r="BE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<sst xmlns="http://schemas.openxmlformats.org/spreadsheetml/2006/main" count="1168" uniqueCount="619">
  <si>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</si>
  <si>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</si>
  <si>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</si>
  <si>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</si>
  <si>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</si>
  <si>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</si>
  <si>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</si>
  <si>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</si>
  <si>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</si>
  <si>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</si>
  <si>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</si>
  <si>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</si>
  <si>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</si>
  <si>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</si>
  <si>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</si>
  <si>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</si>
  <si>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</si>
  <si>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</si>
  <si>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</si>
  <si>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</si>
  <si>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</si>
  <si>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</si>
  <si>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</si>
  <si>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</si>
  <si>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</si>
  <si>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</si>
  <si>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</si>
  <si>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</si>
  <si>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</si>
  <si>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</si>
  <si>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</si>
  <si>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</si>
  <si>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</si>
  <si>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</si>
  <si>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</si>
  <si>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</si>
  <si>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</si>
  <si>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</si>
  <si>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</si>
  <si>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</si>
  <si>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</si>
  <si>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</si>
  <si>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</si>
  <si>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</si>
  <si>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</si>
  <si>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</si>
  <si>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</si>
  <si>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</si>
  <si>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</si>
  <si>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</si>
  <si>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</si>
  <si>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</si>
  <si>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</si>
  <si>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</si>
  <si>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</si>
  <si>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</si>
  <si>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</si>
  <si>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</si>
  <si>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</si>
  <si>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</si>
  <si>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</si>
  <si>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</si>
  <si>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</si>
  <si>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</si>
  <si>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</si>
  <si>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</si>
  <si>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</si>
  <si>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</si>
  <si>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</si>
  <si>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</si>
  <si>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</si>
  <si>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</si>
  <si>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</si>
  <si>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</si>
  <si>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</si>
  <si>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</si>
  <si>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</si>
  <si>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</si>
  <si>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</si>
  <si>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</si>
  <si>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</si>
  <si>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</si>
  <si>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</si>
  <si>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</si>
  <si>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</si>
  <si>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Ⅱ－１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</si>
  <si>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</si>
  <si>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</si>
  <si>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</si>
  <si>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</si>
  <si>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</si>
  <si>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</si>
  <si>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</si>
  <si>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</si>
  <si>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</si>
  <si>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</si>
  <si>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</si>
  <si>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</si>
  <si>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宇佐市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</si>
  <si>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</si>
  <si>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</si>
  <si>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</si>
  <si>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</si>
  <si>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</si>
  <si>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</si>
  <si>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</si>
  <si>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</si>
  <si>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</si>
  <si>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</si>
  <si>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</si>
  <si>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</si>
  <si>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</si>
  <si>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</si>
  <si>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</si>
  <si>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</si>
  <si>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</si>
  <si>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</si>
  <si>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</si>
  <si>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</si>
  <si>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</si>
  <si>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</si>
  <si>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</si>
  <si>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</si>
  <si>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</si>
  <si>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</si>
  <si>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</si>
  <si>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</si>
  <si>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</si>
  <si>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</si>
  <si>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</si>
  <si>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</si>
  <si>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</si>
  <si>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</si>
  <si>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</si>
  <si>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</si>
  <si>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</si>
  <si>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</si>
  <si>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</si>
  <si>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</si>
  <si>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</si>
  <si>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</si>
  <si>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</si>
  <si>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</si>
  <si>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</si>
  <si>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</si>
  <si>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</si>
  <si>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</si>
  <si>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</si>
  <si>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</si>
  <si>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</si>
  <si>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</si>
  <si>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</si>
  <si>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</si>
  <si>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</si>
  <si>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</si>
  <si>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</si>
  <si>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</si>
  <si>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</si>
  <si>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</si>
  <si>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</si>
  <si>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</si>
  <si>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</si>
  <si>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</si>
  <si>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</si>
  <si>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</si>
  <si>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</si>
  <si>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</si>
  <si>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</si>
  <si>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</si>
  <si>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</si>
  <si>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</si>
  <si>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</si>
  <si>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</si>
  <si>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</si>
  <si>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</si>
  <si>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</si>
  <si>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</si>
  <si>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</si>
  <si>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</si>
  <si>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</si>
  <si>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</si>
  <si>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</si>
  <si>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</si>
  <si>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</si>
  <si>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</si>
  <si>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</si>
  <si>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</si>
  <si>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</si>
  <si>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</si>
  <si>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</si>
  <si>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</si>
  <si>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</si>
  <si>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</si>
  <si>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</si>
  <si>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</si>
  <si>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</si>
  <si>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</si>
  <si>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</si>
  <si>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</si>
  <si>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</si>
  <si>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</si>
  <si>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</si>
  <si>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</si>
  <si>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</si>
  <si>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</si>
  <si>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</si>
  <si>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</si>
  <si>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</si>
  <si>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</si>
  <si>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</si>
  <si>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</si>
  <si>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</si>
  <si>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</si>
  <si>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</si>
  <si>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</si>
  <si>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</si>
  <si>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</si>
  <si>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大分県宇佐市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</si>
  <si>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</si>
  <si>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</si>
  <si>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</si>
  <si>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</si>
  <si>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</si>
  <si>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</si>
  <si>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</si>
  <si>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</si>
  <si>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</si>
  <si>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</si>
  <si>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</si>
  <si>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</si>
  <si>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</si>
  <si>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</si>
  <si>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</si>
  <si>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</si>
  <si>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</si>
  <si>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</si>
  <si>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</si>
  <si>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</si>
  <si>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</si>
  <si>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</si>
  <si>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</si>
  <si>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</si>
  <si>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</si>
  <si>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</si>
  <si>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</si>
  <si>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</si>
  <si>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</si>
  <si>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</si>
  <si>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</si>
  <si>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</si>
  <si>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</si>
  <si>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</si>
  <si>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</si>
  <si>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</si>
  <si>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</si>
  <si>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</si>
  <si>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</si>
  <si>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</si>
  <si>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</si>
  <si>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</si>
  <si>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</si>
  <si>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</si>
  <si>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</si>
  <si>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</si>
  <si>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</si>
  <si>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</si>
  <si>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</si>
  <si>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</si>
  <si>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</si>
  <si>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</si>
  <si>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</si>
  <si>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</si>
  <si>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</si>
  <si>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</si>
  <si>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</si>
  <si>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</si>
  <si>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</si>
  <si>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</si>
  <si>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</si>
  <si>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</si>
  <si>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</si>
  <si>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</si>
  <si>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</si>
  <si>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</si>
  <si>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</si>
  <si>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</si>
  <si>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</si>
  <si>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</si>
  <si>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</si>
  <si>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</si>
  <si>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</si>
  <si>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</si>
  <si>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</si>
  <si>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</si>
  <si>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</si>
  <si>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</si>
  <si>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</si>
  <si>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</si>
  <si>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</si>
  <si>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</si>
  <si>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</si>
  <si>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</si>
  <si>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</si>
  <si>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</si>
  <si>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</si>
  <si>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</si>
  <si>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</si>
  <si>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</si>
  <si>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</si>
  <si>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</si>
  <si>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</si>
  <si>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</si>
  <si>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</si>
  <si>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</si>
  <si>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</si>
  <si>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</si>
  <si>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</si>
  <si>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</si>
  <si>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</si>
  <si>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</si>
  <si>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</si>
  <si>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</si>
  <si>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</si>
  <si>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</si>
  <si>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</si>
  <si>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</si>
  <si>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</si>
  <si>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</si>
  <si>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</si>
  <si>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</si>
  <si>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</si>
  <si>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</si>
  <si>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</si>
  <si>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</si>
  <si>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</si>
  <si>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</si>
  <si>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</si>
  <si>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</si>
  <si>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</si>
  <si>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</si>
  <si>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</si>
  <si>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</si>
  <si>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</si>
  <si>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介護サービス</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</si>
  <si>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</si>
  <si>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</si>
  <si>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</si>
  <si>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</si>
  <si>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</si>
  <si>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</si>
  <si>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</si>
  <si>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</si>
  <si>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</si>
  <si>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</si>
  <si>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</si>
  <si>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</si>
  <si>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</si>
  <si>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</si>
  <si>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</si>
  <si>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</si>
  <si>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</si>
  <si>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</si>
  <si>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</si>
  <si>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</si>
  <si>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</si>
  <si>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</si>
  <si>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</si>
  <si>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</si>
  <si>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</si>
  <si>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</si>
  <si>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</si>
  <si>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大分県宇佐市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</si>
  <si>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</si>
  <si>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</si>
  <si>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</si>
  <si>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</si>
  <si>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</si>
  <si>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</si>
  <si>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</si>
  <si>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</si>
  <si>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</si>
  <si>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</si>
  <si>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</si>
  <si>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</si>
  <si>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</si>
  <si>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</si>
  <si>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</si>
  <si>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</si>
  <si>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</si>
  <si>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</si>
  <si>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</si>
  <si>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</si>
  <si>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</si>
  <si>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</si>
  <si>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</si>
  <si>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</si>
  <si>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</si>
  <si>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</si>
  <si>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</si>
  <si>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</si>
  <si>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</si>
  <si>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</si>
  <si>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</si>
  <si>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</si>
  <si>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</si>
  <si>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</si>
  <si>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</si>
  <si>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</si>
  <si>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</si>
  <si>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</si>
  <si>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</si>
  <si>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</si>
  <si>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</si>
  <si>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特定環境保全公共下水道事業特別会計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</si>
  <si>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</si>
  <si>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</si>
  <si>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</si>
  <si>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</si>
  <si>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</si>
  <si>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</si>
  <si>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</si>
  <si>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</si>
  <si>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</si>
  <si>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</si>
  <si>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</si>
  <si>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</si>
  <si>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</si>
  <si>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</si>
  <si>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</si>
  <si>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</si>
  <si>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</si>
  <si>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</si>
  <si>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</si>
  <si>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</si>
  <si>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</si>
  <si>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</si>
  <si>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</si>
  <si>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</si>
  <si>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</si>
  <si>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</si>
  <si>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</si>
  <si>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</si>
  <si>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</si>
  <si>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</si>
  <si>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</si>
  <si>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</si>
  <si>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</si>
  <si>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</si>
  <si>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</si>
  <si>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</si>
  <si>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</si>
  <si>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</si>
  <si>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</si>
  <si>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</si>
  <si>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</si>
  <si>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</si>
  <si>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</si>
  <si>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</si>
  <si>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</si>
  <si>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</si>
  <si>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</si>
  <si>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</si>
  <si>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</si>
  <si>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</si>
  <si>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</si>
  <si>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</si>
  <si>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</si>
  <si>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</si>
  <si>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</si>
  <si>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</si>
  <si>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</si>
  <si>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</si>
  <si>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</si>
  <si>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</si>
  <si>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</si>
  <si>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特定環境保全公共下水道事業特別会計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</si>
  <si>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</si>
  <si>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</si>
  <si>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</si>
  <si>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</si>
  <si>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</si>
  <si>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</si>
  <si>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</si>
  <si>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</si>
  <si>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</si>
  <si>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</si>
  <si>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</si>
  <si>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</si>
  <si>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</si>
  <si>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</si>
  <si>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</si>
  <si>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</si>
  <si>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</si>
  <si>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</si>
  <si>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</si>
  <si>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</si>
  <si>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</si>
  <si>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</si>
  <si>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</si>
  <si>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</si>
  <si>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</si>
  <si>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</si>
  <si>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</si>
  <si>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</si>
  <si>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</si>
  <si>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</si>
  <si>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</si>
  <si>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</si>
  <si>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</si>
  <si>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</si>
  <si>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</si>
  <si>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</si>
  <si>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</si>
  <si>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</si>
  <si>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</si>
  <si>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</si>
  <si>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</si>
  <si>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</si>
  <si>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</si>
  <si>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</si>
  <si>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</si>
  <si>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</si>
  <si>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</si>
  <si>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</si>
  <si>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</si>
  <si>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</si>
  <si>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</si>
  <si>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</si>
  <si>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</si>
  <si>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</si>
  <si>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</si>
  <si>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</si>
  <si>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</si>
  <si>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</si>
  <si>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</si>
  <si>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</si>
  <si>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</si>
  <si>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</si>
  <si>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</si>
  <si>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</si>
  <si>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</si>
  <si>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</si>
  <si>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</si>
  <si>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</si>
  <si>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</si>
  <si>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</si>
  <si>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</si>
  <si>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</si>
  <si>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</si>
  <si>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</si>
  <si>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</si>
  <si>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</si>
  <si>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</si>
  <si>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</si>
  <si>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</si>
  <si>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</si>
  <si>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</si>
  <si>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</si>
  <si>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</si>
  <si>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</si>
  <si>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1.37</t>
  </si>
  <si>
    <t>▲ 5.20</t>
  </si>
  <si>
    <t>▲ 4.81</t>
  </si>
  <si>
    <t>▲ 9.60</t>
  </si>
  <si>
    <t>▲ 7.13</t>
  </si>
  <si>
    <t>水道事業会計</t>
  </si>
  <si>
    <t>一般会計</t>
  </si>
  <si>
    <t>介護保険特別会計</t>
  </si>
  <si>
    <t>公共下水道事業特別会計</t>
  </si>
  <si>
    <t>国民健康保険特別会計</t>
  </si>
  <si>
    <t>農業集落排水事業特別会計</t>
  </si>
  <si>
    <t>後期高齢者医療特別会計</t>
  </si>
  <si>
    <t>特定環境保全公共下水道事業特別会計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</si>
  <si>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</si>
  <si>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</si>
  <si>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</si>
  <si>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</si>
  <si>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</si>
  <si>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</si>
  <si>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</si>
  <si>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</si>
  <si>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</si>
  <si>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公共施設整備基金</t>
    <rPh sb="0" eb="2">
      <t>コウキョウ</t>
    </rPh>
    <rPh sb="2" eb="4">
      <t>シセツ</t>
    </rPh>
    <rPh sb="4" eb="6">
      <t>セイビ</t>
    </rPh>
    <rPh sb="6" eb="8">
      <t>キキン</t>
    </rPh>
    <phoneticPr fontId="5"/>
  </si>
  <si>
    <t>廃棄物処理施設整備負担金基金</t>
    <rPh sb="0" eb="3">
      <t>ハイキブツ</t>
    </rPh>
    <rPh sb="3" eb="5">
      <t>ショリ</t>
    </rPh>
    <rPh sb="5" eb="7">
      <t>シセツ</t>
    </rPh>
    <rPh sb="7" eb="9">
      <t>セイビ</t>
    </rPh>
    <rPh sb="9" eb="12">
      <t>フタンキン</t>
    </rPh>
    <rPh sb="12" eb="14">
      <t>キキン</t>
    </rPh>
    <phoneticPr fontId="5"/>
  </si>
  <si>
    <t>宇佐航空隊史跡等保存事業基金</t>
    <rPh sb="0" eb="2">
      <t>ウサ</t>
    </rPh>
    <rPh sb="2" eb="5">
      <t>コウクウタイ</t>
    </rPh>
    <rPh sb="5" eb="7">
      <t>シセキ</t>
    </rPh>
    <rPh sb="7" eb="8">
      <t>トウ</t>
    </rPh>
    <rPh sb="8" eb="10">
      <t>ホゾン</t>
    </rPh>
    <rPh sb="10" eb="12">
      <t>ジギョウ</t>
    </rPh>
    <rPh sb="12" eb="14">
      <t>キキン</t>
    </rPh>
    <phoneticPr fontId="5"/>
  </si>
  <si>
    <t>職員退職手当基金</t>
    <rPh sb="0" eb="2">
      <t>ショクイン</t>
    </rPh>
    <rPh sb="2" eb="4">
      <t>タイショク</t>
    </rPh>
    <rPh sb="4" eb="6">
      <t>テアテ</t>
    </rPh>
    <rPh sb="6" eb="8">
      <t>キキン</t>
    </rPh>
    <phoneticPr fontId="5"/>
  </si>
  <si>
    <t>地域振興基金</t>
    <rPh sb="0" eb="2">
      <t>チイキ</t>
    </rPh>
    <rPh sb="2" eb="4">
      <t>シンコウ</t>
    </rPh>
    <rPh sb="4" eb="6">
      <t>キキン</t>
    </rPh>
    <phoneticPr fontId="5"/>
  </si>
  <si>
    <t>基金から4,217百万円繰入</t>
    <rPh sb="0" eb="2">
      <t>キキン</t>
    </rPh>
    <rPh sb="9" eb="12">
      <t>ヒャクマンエン</t>
    </rPh>
    <rPh sb="12" eb="14">
      <t>クリイレ</t>
    </rPh>
    <phoneticPr fontId="2"/>
  </si>
  <si>
    <t>-</t>
    <phoneticPr fontId="2"/>
  </si>
  <si>
    <t>基金から45百万円繰入</t>
    <rPh sb="0" eb="2">
      <t>キキン</t>
    </rPh>
    <rPh sb="6" eb="9">
      <t>ヒャクマンエン</t>
    </rPh>
    <rPh sb="9" eb="11">
      <t>クリイレ</t>
    </rPh>
    <phoneticPr fontId="2"/>
  </si>
  <si>
    <t>基金から124百万円繰入</t>
    <rPh sb="0" eb="2">
      <t>キキン</t>
    </rPh>
    <rPh sb="7" eb="10">
      <t>ヒャクマンエン</t>
    </rPh>
    <rPh sb="10" eb="12">
      <t>クリイレ</t>
    </rPh>
    <phoneticPr fontId="2"/>
  </si>
  <si>
    <t>宇佐市土地開発公社</t>
    <rPh sb="0" eb="3">
      <t>ウサシ</t>
    </rPh>
    <rPh sb="3" eb="5">
      <t>トチ</t>
    </rPh>
    <rPh sb="5" eb="7">
      <t>カイハツ</t>
    </rPh>
    <rPh sb="7" eb="9">
      <t>コウシャ</t>
    </rPh>
    <phoneticPr fontId="2"/>
  </si>
  <si>
    <t>あじむ農業公社</t>
    <rPh sb="3" eb="5">
      <t>ノウギョウ</t>
    </rPh>
    <rPh sb="5" eb="7">
      <t>コウシャ</t>
    </rPh>
    <phoneticPr fontId="2"/>
  </si>
  <si>
    <t>宇佐八幡駐車場</t>
    <rPh sb="0" eb="2">
      <t>ウサ</t>
    </rPh>
    <rPh sb="2" eb="4">
      <t>ハチマン</t>
    </rPh>
    <rPh sb="4" eb="7">
      <t>チュウシャジョウ</t>
    </rPh>
    <phoneticPr fontId="2"/>
  </si>
  <si>
    <t>グリーンパークホテルうさ</t>
    <phoneticPr fontId="2"/>
  </si>
  <si>
    <t>朝霧の庄</t>
    <rPh sb="0" eb="2">
      <t>アサギリ</t>
    </rPh>
    <rPh sb="3" eb="4">
      <t>ショウ</t>
    </rPh>
    <phoneticPr fontId="2"/>
  </si>
  <si>
    <t>大分県消防補償等組合</t>
    <rPh sb="0" eb="3">
      <t>オオイタケン</t>
    </rPh>
    <rPh sb="3" eb="5">
      <t>ショウボウ</t>
    </rPh>
    <rPh sb="5" eb="7">
      <t>ホショウ</t>
    </rPh>
    <rPh sb="7" eb="8">
      <t>トウ</t>
    </rPh>
    <rPh sb="8" eb="10">
      <t>クミアイ</t>
    </rPh>
    <phoneticPr fontId="18"/>
  </si>
  <si>
    <t>大分県交通災害共済組合（交通災害共済事業会計）</t>
    <rPh sb="0" eb="3">
      <t>オオイタケン</t>
    </rPh>
    <rPh sb="3" eb="5">
      <t>コウツウ</t>
    </rPh>
    <rPh sb="5" eb="7">
      <t>サイガイ</t>
    </rPh>
    <rPh sb="7" eb="9">
      <t>キョウサイ</t>
    </rPh>
    <rPh sb="9" eb="11">
      <t>クミアイ</t>
    </rPh>
    <rPh sb="12" eb="14">
      <t>コウツウ</t>
    </rPh>
    <rPh sb="14" eb="16">
      <t>サイガイ</t>
    </rPh>
    <rPh sb="16" eb="18">
      <t>キョウサイ</t>
    </rPh>
    <rPh sb="18" eb="20">
      <t>ジギョウ</t>
    </rPh>
    <rPh sb="20" eb="22">
      <t>カイケイ</t>
    </rPh>
    <phoneticPr fontId="18"/>
  </si>
  <si>
    <t>大分県市町村会館管理組合</t>
    <rPh sb="0" eb="3">
      <t>オオイタケン</t>
    </rPh>
    <rPh sb="3" eb="6">
      <t>シチョウソン</t>
    </rPh>
    <rPh sb="6" eb="8">
      <t>カイカン</t>
    </rPh>
    <rPh sb="8" eb="10">
      <t>カンリ</t>
    </rPh>
    <rPh sb="10" eb="12">
      <t>クミアイ</t>
    </rPh>
    <phoneticPr fontId="18"/>
  </si>
  <si>
    <t>大分県後期高齢者医療広域連合（普通会計）</t>
    <rPh sb="0" eb="3">
      <t>オオイタケン</t>
    </rPh>
    <rPh sb="3" eb="5">
      <t>コウキ</t>
    </rPh>
    <rPh sb="5" eb="7">
      <t>コウレイ</t>
    </rPh>
    <rPh sb="7" eb="8">
      <t>シャ</t>
    </rPh>
    <rPh sb="8" eb="10">
      <t>イリョウ</t>
    </rPh>
    <rPh sb="10" eb="12">
      <t>コウイキ</t>
    </rPh>
    <rPh sb="12" eb="14">
      <t>レンゴウ</t>
    </rPh>
    <rPh sb="15" eb="17">
      <t>フツウ</t>
    </rPh>
    <rPh sb="17" eb="19">
      <t>カイケイ</t>
    </rPh>
    <phoneticPr fontId="18"/>
  </si>
  <si>
    <t>大分県後期高齢者医療広域連合（後期高齢者医療事業会計）</t>
    <rPh sb="0" eb="3">
      <t>オオイタケン</t>
    </rPh>
    <rPh sb="3" eb="5">
      <t>コウキ</t>
    </rPh>
    <rPh sb="5" eb="7">
      <t>コウレイ</t>
    </rPh>
    <rPh sb="7" eb="8">
      <t>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18"/>
  </si>
  <si>
    <t>宇佐・高田・国東広域事務組合</t>
    <rPh sb="0" eb="2">
      <t>ウサ</t>
    </rPh>
    <rPh sb="3" eb="5">
      <t>タカダ</t>
    </rPh>
    <rPh sb="6" eb="8">
      <t>クニサキ</t>
    </rPh>
    <rPh sb="8" eb="10">
      <t>コウイキ</t>
    </rPh>
    <rPh sb="10" eb="12">
      <t>ジム</t>
    </rPh>
    <rPh sb="12" eb="14">
      <t>クミアイ</t>
    </rPh>
    <phoneticPr fontId="18"/>
  </si>
  <si>
    <t>-</t>
    <phoneticPr fontId="2"/>
  </si>
  <si>
    <t>基金から6百万円繰入</t>
    <rPh sb="0" eb="2">
      <t>キキン</t>
    </rPh>
    <rPh sb="5" eb="8">
      <t>ヒャクマンエン</t>
    </rPh>
    <rPh sb="8" eb="10">
      <t>クリイレ</t>
    </rPh>
    <phoneticPr fontId="2"/>
  </si>
  <si>
    <t>基金から75百万円繰入</t>
    <rPh sb="0" eb="2">
      <t>キキン</t>
    </rPh>
    <rPh sb="6" eb="9">
      <t>ヒャクマンエン</t>
    </rPh>
    <rPh sb="9" eb="11">
      <t>クリイレ</t>
    </rPh>
    <phoneticPr fontId="2"/>
  </si>
  <si>
    <t>基金からの繰り入れなし</t>
    <rPh sb="0" eb="2">
      <t>キキン</t>
    </rPh>
    <rPh sb="5" eb="6">
      <t>ク</t>
    </rPh>
    <rPh sb="7" eb="8">
      <t>イ</t>
    </rPh>
    <phoneticPr fontId="2"/>
  </si>
  <si>
    <t>基金から8百万円繰入</t>
    <rPh sb="0" eb="2">
      <t>キキン</t>
    </rPh>
    <rPh sb="5" eb="8">
      <t>ヒャクマンエン</t>
    </rPh>
    <rPh sb="8" eb="10">
      <t>クリイレ</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</si>
  <si>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</si>
  <si>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</si>
  <si>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</si>
  <si>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有形固定資産減価償却率は、高度経済成長期にあたる昭和40年代から50年代にかけて集中整備した公共施設が耐用年数を迎えつつあることから高水準となっている一方で、将来負担比率についてはマイナスで推移していたが、地方債現在高の増加等により14.6％とプラスに転じたが、依然類似団体を下回っている。
　将来負担比率のみを見ると引き続き将来の財政圧迫の可能性は低いことが示されているが、両比率を組み合わせて見た場合、必要な公共施設の老朽化対策が先送りされているという潜在する将来の財政負担が見えてくることから、今後も健全な財政運営に努めるとともに、公共施設等総合管理計画に基づき更新や除却、複合化といった対策を計画的に進めていく必要がある。</t>
    <rPh sb="104" eb="106">
      <t>チホウ</t>
    </rPh>
    <rPh sb="106" eb="107">
      <t>サイ</t>
    </rPh>
    <rPh sb="107" eb="109">
      <t>ゲンザイ</t>
    </rPh>
    <rPh sb="109" eb="110">
      <t>タカ</t>
    </rPh>
    <rPh sb="111" eb="113">
      <t>ゾウカ</t>
    </rPh>
    <rPh sb="113" eb="114">
      <t>トウ</t>
    </rPh>
    <rPh sb="127" eb="128">
      <t>テン</t>
    </rPh>
    <rPh sb="132" eb="134">
      <t>イゼン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</si>
  <si>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</si>
  <si>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</si>
  <si>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</si>
  <si>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</si>
  <si>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</si>
  <si>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</si>
  <si>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については、庁舎建設による公債費の増加等により前年度比0.3ポイントの増加となった。将来負担比率については、地方債残高の増加と充当可能基金の減少などによりマイナスからプラスに転じた。今後数年は大型建設事業の実施によりこの傾向が続く予定であるため、適正水準を維持しながら、公共施設の更新などの課題に対応するために事業の必要性・緊急性を勘案しながら計画的な事業展開を図っていく必要がある。</t>
    <rPh sb="1" eb="3">
      <t>ジッシツ</t>
    </rPh>
    <rPh sb="3" eb="6">
      <t>コウサイヒ</t>
    </rPh>
    <rPh sb="6" eb="8">
      <t>ヒリツ</t>
    </rPh>
    <rPh sb="14" eb="16">
      <t>チョウシャ</t>
    </rPh>
    <rPh sb="16" eb="18">
      <t>ケンセツ</t>
    </rPh>
    <rPh sb="21" eb="24">
      <t>コウサイヒ</t>
    </rPh>
    <rPh sb="25" eb="27">
      <t>ゾウカ</t>
    </rPh>
    <rPh sb="27" eb="28">
      <t>トウ</t>
    </rPh>
    <rPh sb="31" eb="34">
      <t>ゼンネンド</t>
    </rPh>
    <rPh sb="34" eb="35">
      <t>ヒ</t>
    </rPh>
    <rPh sb="43" eb="45">
      <t>ゾウカ</t>
    </rPh>
    <rPh sb="50" eb="52">
      <t>ショウライ</t>
    </rPh>
    <rPh sb="52" eb="54">
      <t>フタン</t>
    </rPh>
    <rPh sb="54" eb="56">
      <t>ヒリツ</t>
    </rPh>
    <rPh sb="95" eb="96">
      <t>テン</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</si>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</sst>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0" fontId="34" fillId="0" borderId="117" xfId="12" applyFont="1" applyBorder="1" applyAlignment="1" applyProtection="1">
      <alignment horizontal="left" vertical="center" shrinkToFit="1"/>
      <protection locked="0"/>
    </xf>
    <xf numFmtId="0" fontId="34" fillId="0" borderId="119" xfId="12" applyFont="1" applyBorder="1" applyAlignment="1" applyProtection="1">
      <alignment horizontal="lef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92247</c:v>
                </c:pt>
                <c:pt idx="1">
                  <c:v>67319</c:v>
                </c:pt>
                <c:pt idx="2">
                  <c:v>70615</c:v>
                </c:pt>
                <c:pt idx="3">
                  <c:v>69185</c:v>
                </c:pt>
                <c:pt idx="4">
                  <c:v>70166</c:v>
                </c:pt>
              </c:numCache>
            </c:numRef>
          </c:val>
          <c:smooth val="0"/>
          <c:extLst>
            <c:ext xmlns:c16="http://schemas.microsoft.com/office/drawing/2014/chart" uri="{C3380CC4-5D6E-409C-BE32-E72D297353CC}">
              <c16:uniqueId val="{00000000-EF78-4FA5-A48C-880D07551CF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81186</c:v>
                </c:pt>
                <c:pt idx="1">
                  <c:v>48421</c:v>
                </c:pt>
                <c:pt idx="2">
                  <c:v>91992</c:v>
                </c:pt>
                <c:pt idx="3">
                  <c:v>81626</c:v>
                </c:pt>
                <c:pt idx="4">
                  <c:v>173256</c:v>
                </c:pt>
              </c:numCache>
            </c:numRef>
          </c:val>
          <c:smooth val="0"/>
          <c:extLst>
            <c:ext xmlns:c16="http://schemas.microsoft.com/office/drawing/2014/chart" uri="{C3380CC4-5D6E-409C-BE32-E72D297353CC}">
              <c16:uniqueId val="{00000001-EF78-4FA5-A48C-880D07551CF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8.67</c:v>
                </c:pt>
                <c:pt idx="1">
                  <c:v>8.56</c:v>
                </c:pt>
                <c:pt idx="2">
                  <c:v>10.02</c:v>
                </c:pt>
                <c:pt idx="3">
                  <c:v>7.88</c:v>
                </c:pt>
                <c:pt idx="4">
                  <c:v>7.59</c:v>
                </c:pt>
              </c:numCache>
            </c:numRef>
          </c:val>
          <c:extLst>
            <c:ext xmlns:c16="http://schemas.microsoft.com/office/drawing/2014/chart" uri="{C3380CC4-5D6E-409C-BE32-E72D297353CC}">
              <c16:uniqueId val="{00000000-5009-4AEB-B927-400B2437C67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35</c:v>
                </c:pt>
                <c:pt idx="1">
                  <c:v>34.15</c:v>
                </c:pt>
                <c:pt idx="2">
                  <c:v>31.03</c:v>
                </c:pt>
                <c:pt idx="3">
                  <c:v>27.09</c:v>
                </c:pt>
                <c:pt idx="4">
                  <c:v>23.32</c:v>
                </c:pt>
              </c:numCache>
            </c:numRef>
          </c:val>
          <c:extLst>
            <c:ext xmlns:c16="http://schemas.microsoft.com/office/drawing/2014/chart" uri="{C3380CC4-5D6E-409C-BE32-E72D297353CC}">
              <c16:uniqueId val="{00000001-5009-4AEB-B927-400B2437C67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-1.37</c:v>
                </c:pt>
                <c:pt idx="1">
                  <c:v>-5.2</c:v>
                </c:pt>
                <c:pt idx="2">
                  <c:v>-4.8099999999999996</c:v>
                </c:pt>
                <c:pt idx="3">
                  <c:v>-9.6</c:v>
                </c:pt>
                <c:pt idx="4">
                  <c:v>-7.13</c:v>
                </c:pt>
              </c:numCache>
            </c:numRef>
          </c:val>
          <c:smooth val="0"/>
          <c:extLst>
            <c:ext xmlns:c16="http://schemas.microsoft.com/office/drawing/2014/chart" uri="{C3380CC4-5D6E-409C-BE32-E72D297353CC}">
              <c16:uniqueId val="{00000002-5009-4AEB-B927-400B2437C67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0.22</c:v>
                </c:pt>
                <c:pt idx="2">
                  <c:v>#N/A</c:v>
                </c:pt>
                <c:pt idx="3">
                  <c:v>0.54</c:v>
                </c:pt>
                <c:pt idx="4">
                  <c:v>#N/A</c:v>
                </c:pt>
                <c:pt idx="5">
                  <c:v>0</c:v>
                </c:pt>
                <c:pt idx="6">
                  <c:v>0</c:v>
                </c:pt>
                <c:pt idx="7">
                  <c:v>0</c:v>
                </c:pt>
                <c:pt idx="8">
                  <c:v>0</c:v>
                </c:pt>
                <c:pt idx="9">
                  <c:v>0</c:v>
                </c:pt>
              </c:numCache>
            </c:numRef>
          </c:val>
          <c:extLst>
            <c:ext xmlns:c16="http://schemas.microsoft.com/office/drawing/2014/chart" uri="{C3380CC4-5D6E-409C-BE32-E72D297353CC}">
              <c16:uniqueId val="{00000000-39D2-4F63-8C67-55A77221B8C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9D2-4F63-8C67-55A77221B8C8}"/>
            </c:ext>
          </c:extLst>
        </c:ser>
        <c:ser>
          <c:idx val="2"/>
          <c:order val="2"/>
          <c:tx>
            <c:strRef>
              <c:f>データシート!$A$29</c:f>
              <c:strCache>
                <c:ptCount val="1"/>
                <c:pt idx="0">
                  <c:v>特定環境保全公共下水道事業特別会計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0.03</c:v>
                </c:pt>
                <c:pt idx="4">
                  <c:v>#N/A</c:v>
                </c:pt>
                <c:pt idx="5">
                  <c:v>0.01</c:v>
                </c:pt>
                <c:pt idx="6">
                  <c:v>#N/A</c:v>
                </c:pt>
                <c:pt idx="7">
                  <c:v>0.01</c:v>
                </c:pt>
                <c:pt idx="8">
                  <c:v>#N/A</c:v>
                </c:pt>
                <c:pt idx="9">
                  <c:v>0.01</c:v>
                </c:pt>
              </c:numCache>
            </c:numRef>
          </c:val>
          <c:extLst>
            <c:ext xmlns:c16="http://schemas.microsoft.com/office/drawing/2014/chart" uri="{C3380CC4-5D6E-409C-BE32-E72D297353CC}">
              <c16:uniqueId val="{00000002-39D2-4F63-8C67-55A77221B8C8}"/>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0.04</c:v>
                </c:pt>
                <c:pt idx="8">
                  <c:v>#N/A</c:v>
                </c:pt>
                <c:pt idx="9">
                  <c:v>0.01</c:v>
                </c:pt>
              </c:numCache>
            </c:numRef>
          </c:val>
          <c:extLst>
            <c:ext xmlns:c16="http://schemas.microsoft.com/office/drawing/2014/chart" uri="{C3380CC4-5D6E-409C-BE32-E72D297353CC}">
              <c16:uniqueId val="{00000003-39D2-4F63-8C67-55A77221B8C8}"/>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0.03</c:v>
                </c:pt>
                <c:pt idx="2">
                  <c:v>#N/A</c:v>
                </c:pt>
                <c:pt idx="3">
                  <c:v>0.04</c:v>
                </c:pt>
                <c:pt idx="4">
                  <c:v>#N/A</c:v>
                </c:pt>
                <c:pt idx="5">
                  <c:v>0.05</c:v>
                </c:pt>
                <c:pt idx="6">
                  <c:v>#N/A</c:v>
                </c:pt>
                <c:pt idx="7">
                  <c:v>0.03</c:v>
                </c:pt>
                <c:pt idx="8">
                  <c:v>#N/A</c:v>
                </c:pt>
                <c:pt idx="9">
                  <c:v>0.06</c:v>
                </c:pt>
              </c:numCache>
            </c:numRef>
          </c:val>
          <c:extLst>
            <c:ext xmlns:c16="http://schemas.microsoft.com/office/drawing/2014/chart" uri="{C3380CC4-5D6E-409C-BE32-E72D297353CC}">
              <c16:uniqueId val="{00000004-39D2-4F63-8C67-55A77221B8C8}"/>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0.48</c:v>
                </c:pt>
                <c:pt idx="2">
                  <c:v>#N/A</c:v>
                </c:pt>
                <c:pt idx="3">
                  <c:v>0.96</c:v>
                </c:pt>
                <c:pt idx="4">
                  <c:v>#N/A</c:v>
                </c:pt>
                <c:pt idx="5">
                  <c:v>0.97</c:v>
                </c:pt>
                <c:pt idx="6">
                  <c:v>#N/A</c:v>
                </c:pt>
                <c:pt idx="7">
                  <c:v>0.8</c:v>
                </c:pt>
                <c:pt idx="8">
                  <c:v>#N/A</c:v>
                </c:pt>
                <c:pt idx="9">
                  <c:v>0.22</c:v>
                </c:pt>
              </c:numCache>
            </c:numRef>
          </c:val>
          <c:extLst>
            <c:ext xmlns:c16="http://schemas.microsoft.com/office/drawing/2014/chart" uri="{C3380CC4-5D6E-409C-BE32-E72D297353CC}">
              <c16:uniqueId val="{00000005-39D2-4F63-8C67-55A77221B8C8}"/>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0.3</c:v>
                </c:pt>
                <c:pt idx="2">
                  <c:v>#N/A</c:v>
                </c:pt>
                <c:pt idx="3">
                  <c:v>0.35</c:v>
                </c:pt>
                <c:pt idx="4">
                  <c:v>#N/A</c:v>
                </c:pt>
                <c:pt idx="5">
                  <c:v>0.33</c:v>
                </c:pt>
                <c:pt idx="6">
                  <c:v>#N/A</c:v>
                </c:pt>
                <c:pt idx="7">
                  <c:v>0.26</c:v>
                </c:pt>
                <c:pt idx="8">
                  <c:v>#N/A</c:v>
                </c:pt>
                <c:pt idx="9">
                  <c:v>0.47</c:v>
                </c:pt>
              </c:numCache>
            </c:numRef>
          </c:val>
          <c:extLst>
            <c:ext xmlns:c16="http://schemas.microsoft.com/office/drawing/2014/chart" uri="{C3380CC4-5D6E-409C-BE32-E72D297353CC}">
              <c16:uniqueId val="{00000006-39D2-4F63-8C67-55A77221B8C8}"/>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0.75</c:v>
                </c:pt>
                <c:pt idx="2">
                  <c:v>#N/A</c:v>
                </c:pt>
                <c:pt idx="3">
                  <c:v>1.18</c:v>
                </c:pt>
                <c:pt idx="4">
                  <c:v>#N/A</c:v>
                </c:pt>
                <c:pt idx="5">
                  <c:v>0.86</c:v>
                </c:pt>
                <c:pt idx="6">
                  <c:v>#N/A</c:v>
                </c:pt>
                <c:pt idx="7">
                  <c:v>0.73</c:v>
                </c:pt>
                <c:pt idx="8">
                  <c:v>#N/A</c:v>
                </c:pt>
                <c:pt idx="9">
                  <c:v>1.1599999999999999</c:v>
                </c:pt>
              </c:numCache>
            </c:numRef>
          </c:val>
          <c:extLst>
            <c:ext xmlns:c16="http://schemas.microsoft.com/office/drawing/2014/chart" uri="{C3380CC4-5D6E-409C-BE32-E72D297353CC}">
              <c16:uniqueId val="{00000007-39D2-4F63-8C67-55A77221B8C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8.67</c:v>
                </c:pt>
                <c:pt idx="2">
                  <c:v>#N/A</c:v>
                </c:pt>
                <c:pt idx="3">
                  <c:v>8.5500000000000007</c:v>
                </c:pt>
                <c:pt idx="4">
                  <c:v>#N/A</c:v>
                </c:pt>
                <c:pt idx="5">
                  <c:v>10.02</c:v>
                </c:pt>
                <c:pt idx="6">
                  <c:v>#N/A</c:v>
                </c:pt>
                <c:pt idx="7">
                  <c:v>7.87</c:v>
                </c:pt>
                <c:pt idx="8">
                  <c:v>#N/A</c:v>
                </c:pt>
                <c:pt idx="9">
                  <c:v>7.59</c:v>
                </c:pt>
              </c:numCache>
            </c:numRef>
          </c:val>
          <c:extLst>
            <c:ext xmlns:c16="http://schemas.microsoft.com/office/drawing/2014/chart" uri="{C3380CC4-5D6E-409C-BE32-E72D297353CC}">
              <c16:uniqueId val="{00000008-39D2-4F63-8C67-55A77221B8C8}"/>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10.94</c:v>
                </c:pt>
                <c:pt idx="2">
                  <c:v>#N/A</c:v>
                </c:pt>
                <c:pt idx="3">
                  <c:v>11.19</c:v>
                </c:pt>
                <c:pt idx="4">
                  <c:v>#N/A</c:v>
                </c:pt>
                <c:pt idx="5">
                  <c:v>10.46</c:v>
                </c:pt>
                <c:pt idx="6">
                  <c:v>#N/A</c:v>
                </c:pt>
                <c:pt idx="7">
                  <c:v>9.48</c:v>
                </c:pt>
                <c:pt idx="8">
                  <c:v>#N/A</c:v>
                </c:pt>
                <c:pt idx="9">
                  <c:v>8.92</c:v>
                </c:pt>
              </c:numCache>
            </c:numRef>
          </c:val>
          <c:extLst>
            <c:ext xmlns:c16="http://schemas.microsoft.com/office/drawing/2014/chart" uri="{C3380CC4-5D6E-409C-BE32-E72D297353CC}">
              <c16:uniqueId val="{00000009-39D2-4F63-8C67-55A77221B8C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2774</c:v>
                </c:pt>
                <c:pt idx="5">
                  <c:v>2778</c:v>
                </c:pt>
                <c:pt idx="8">
                  <c:v>2763</c:v>
                </c:pt>
                <c:pt idx="11">
                  <c:v>2734</c:v>
                </c:pt>
                <c:pt idx="14">
                  <c:v>2742</c:v>
                </c:pt>
              </c:numCache>
            </c:numRef>
          </c:val>
          <c:extLst>
            <c:ext xmlns:c16="http://schemas.microsoft.com/office/drawing/2014/chart" uri="{C3380CC4-5D6E-409C-BE32-E72D297353CC}">
              <c16:uniqueId val="{00000000-6D7E-408E-B454-0E7960AB77B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D7E-408E-B454-0E7960AB77B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D7E-408E-B454-0E7960AB77B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D7E-408E-B454-0E7960AB77B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606</c:v>
                </c:pt>
                <c:pt idx="3">
                  <c:v>613</c:v>
                </c:pt>
                <c:pt idx="6">
                  <c:v>624</c:v>
                </c:pt>
                <c:pt idx="9">
                  <c:v>609</c:v>
                </c:pt>
                <c:pt idx="12">
                  <c:v>638</c:v>
                </c:pt>
              </c:numCache>
            </c:numRef>
          </c:val>
          <c:extLst>
            <c:ext xmlns:c16="http://schemas.microsoft.com/office/drawing/2014/chart" uri="{C3380CC4-5D6E-409C-BE32-E72D297353CC}">
              <c16:uniqueId val="{00000004-6D7E-408E-B454-0E7960AB77B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D7E-408E-B454-0E7960AB77B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D7E-408E-B454-0E7960AB77B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2858</c:v>
                </c:pt>
                <c:pt idx="3">
                  <c:v>2933</c:v>
                </c:pt>
                <c:pt idx="6">
                  <c:v>2936</c:v>
                </c:pt>
                <c:pt idx="9">
                  <c:v>2922</c:v>
                </c:pt>
                <c:pt idx="12">
                  <c:v>2996</c:v>
                </c:pt>
              </c:numCache>
            </c:numRef>
          </c:val>
          <c:extLst>
            <c:ext xmlns:c16="http://schemas.microsoft.com/office/drawing/2014/chart" uri="{C3380CC4-5D6E-409C-BE32-E72D297353CC}">
              <c16:uniqueId val="{00000007-6D7E-408E-B454-0E7960AB77B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690</c:v>
                </c:pt>
                <c:pt idx="2">
                  <c:v>#N/A</c:v>
                </c:pt>
                <c:pt idx="3">
                  <c:v>#N/A</c:v>
                </c:pt>
                <c:pt idx="4">
                  <c:v>768</c:v>
                </c:pt>
                <c:pt idx="5">
                  <c:v>#N/A</c:v>
                </c:pt>
                <c:pt idx="6">
                  <c:v>#N/A</c:v>
                </c:pt>
                <c:pt idx="7">
                  <c:v>797</c:v>
                </c:pt>
                <c:pt idx="8">
                  <c:v>#N/A</c:v>
                </c:pt>
                <c:pt idx="9">
                  <c:v>#N/A</c:v>
                </c:pt>
                <c:pt idx="10">
                  <c:v>797</c:v>
                </c:pt>
                <c:pt idx="11">
                  <c:v>#N/A</c:v>
                </c:pt>
                <c:pt idx="12">
                  <c:v>#N/A</c:v>
                </c:pt>
                <c:pt idx="13">
                  <c:v>892</c:v>
                </c:pt>
                <c:pt idx="14">
                  <c:v>#N/A</c:v>
                </c:pt>
              </c:numCache>
            </c:numRef>
          </c:val>
          <c:smooth val="0"/>
          <c:extLst>
            <c:ext xmlns:c16="http://schemas.microsoft.com/office/drawing/2014/chart" uri="{C3380CC4-5D6E-409C-BE32-E72D297353CC}">
              <c16:uniqueId val="{00000008-6D7E-408E-B454-0E7960AB77B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27021</c:v>
                </c:pt>
                <c:pt idx="5">
                  <c:v>26239</c:v>
                </c:pt>
                <c:pt idx="8">
                  <c:v>26273</c:v>
                </c:pt>
                <c:pt idx="11">
                  <c:v>26487</c:v>
                </c:pt>
                <c:pt idx="14">
                  <c:v>28505</c:v>
                </c:pt>
              </c:numCache>
            </c:numRef>
          </c:val>
          <c:extLst>
            <c:ext xmlns:c16="http://schemas.microsoft.com/office/drawing/2014/chart" uri="{C3380CC4-5D6E-409C-BE32-E72D297353CC}">
              <c16:uniqueId val="{00000000-3C08-4959-92F9-D5FC9ABA304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2628</c:v>
                </c:pt>
                <c:pt idx="5">
                  <c:v>2368</c:v>
                </c:pt>
                <c:pt idx="8">
                  <c:v>2196</c:v>
                </c:pt>
                <c:pt idx="11">
                  <c:v>1833</c:v>
                </c:pt>
                <c:pt idx="14">
                  <c:v>1683</c:v>
                </c:pt>
              </c:numCache>
            </c:numRef>
          </c:val>
          <c:extLst>
            <c:ext xmlns:c16="http://schemas.microsoft.com/office/drawing/2014/chart" uri="{C3380CC4-5D6E-409C-BE32-E72D297353CC}">
              <c16:uniqueId val="{00000001-3C08-4959-92F9-D5FC9ABA304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17057</c:v>
                </c:pt>
                <c:pt idx="5">
                  <c:v>16401</c:v>
                </c:pt>
                <c:pt idx="8">
                  <c:v>15809</c:v>
                </c:pt>
                <c:pt idx="11">
                  <c:v>15233</c:v>
                </c:pt>
                <c:pt idx="14">
                  <c:v>12287</c:v>
                </c:pt>
              </c:numCache>
            </c:numRef>
          </c:val>
          <c:extLst>
            <c:ext xmlns:c16="http://schemas.microsoft.com/office/drawing/2014/chart" uri="{C3380CC4-5D6E-409C-BE32-E72D297353CC}">
              <c16:uniqueId val="{00000002-3C08-4959-92F9-D5FC9ABA304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C08-4959-92F9-D5FC9ABA304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C08-4959-92F9-D5FC9ABA304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324</c:v>
                </c:pt>
                <c:pt idx="3">
                  <c:v>454</c:v>
                </c:pt>
                <c:pt idx="6">
                  <c:v>387</c:v>
                </c:pt>
                <c:pt idx="9">
                  <c:v>326</c:v>
                </c:pt>
                <c:pt idx="12">
                  <c:v>354</c:v>
                </c:pt>
              </c:numCache>
            </c:numRef>
          </c:val>
          <c:extLst>
            <c:ext xmlns:c16="http://schemas.microsoft.com/office/drawing/2014/chart" uri="{C3380CC4-5D6E-409C-BE32-E72D297353CC}">
              <c16:uniqueId val="{00000005-3C08-4959-92F9-D5FC9ABA304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5687</c:v>
                </c:pt>
                <c:pt idx="3">
                  <c:v>5824</c:v>
                </c:pt>
                <c:pt idx="6">
                  <c:v>5727</c:v>
                </c:pt>
                <c:pt idx="9">
                  <c:v>5613</c:v>
                </c:pt>
                <c:pt idx="12">
                  <c:v>5693</c:v>
                </c:pt>
              </c:numCache>
            </c:numRef>
          </c:val>
          <c:extLst>
            <c:ext xmlns:c16="http://schemas.microsoft.com/office/drawing/2014/chart" uri="{C3380CC4-5D6E-409C-BE32-E72D297353CC}">
              <c16:uniqueId val="{00000006-3C08-4959-92F9-D5FC9ABA304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3C08-4959-92F9-D5FC9ABA304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8877</c:v>
                </c:pt>
                <c:pt idx="3">
                  <c:v>8551</c:v>
                </c:pt>
                <c:pt idx="6">
                  <c:v>8093</c:v>
                </c:pt>
                <c:pt idx="9">
                  <c:v>8554</c:v>
                </c:pt>
                <c:pt idx="12">
                  <c:v>8952</c:v>
                </c:pt>
              </c:numCache>
            </c:numRef>
          </c:val>
          <c:extLst>
            <c:ext xmlns:c16="http://schemas.microsoft.com/office/drawing/2014/chart" uri="{C3380CC4-5D6E-409C-BE32-E72D297353CC}">
              <c16:uniqueId val="{00000008-3C08-4959-92F9-D5FC9ABA304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C08-4959-92F9-D5FC9ABA304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26010</c:v>
                </c:pt>
                <c:pt idx="3">
                  <c:v>25063</c:v>
                </c:pt>
                <c:pt idx="6">
                  <c:v>25790</c:v>
                </c:pt>
                <c:pt idx="9">
                  <c:v>26419</c:v>
                </c:pt>
                <c:pt idx="12">
                  <c:v>29426</c:v>
                </c:pt>
              </c:numCache>
            </c:numRef>
          </c:val>
          <c:extLst>
            <c:ext xmlns:c16="http://schemas.microsoft.com/office/drawing/2014/chart" uri="{C3380CC4-5D6E-409C-BE32-E72D297353CC}">
              <c16:uniqueId val="{0000000A-3C08-4959-92F9-D5FC9ABA304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1950</c:v>
                </c:pt>
                <c:pt idx="14">
                  <c:v>#N/A</c:v>
                </c:pt>
              </c:numCache>
            </c:numRef>
          </c:val>
          <c:smooth val="0"/>
          <c:extLst>
            <c:ext xmlns:c16="http://schemas.microsoft.com/office/drawing/2014/chart" uri="{C3380CC4-5D6E-409C-BE32-E72D297353CC}">
              <c16:uniqueId val="{0000000B-3C08-4959-92F9-D5FC9ABA304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4997</c:v>
                </c:pt>
                <c:pt idx="1">
                  <c:v>4347</c:v>
                </c:pt>
                <c:pt idx="2">
                  <c:v>3704</c:v>
                </c:pt>
              </c:numCache>
            </c:numRef>
          </c:val>
          <c:extLst>
            <c:ext xmlns:c16="http://schemas.microsoft.com/office/drawing/2014/chart" uri="{C3380CC4-5D6E-409C-BE32-E72D297353CC}">
              <c16:uniqueId val="{00000000-9101-4302-9985-764A89FCE5D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3905</c:v>
                </c:pt>
                <c:pt idx="1">
                  <c:v>3374</c:v>
                </c:pt>
                <c:pt idx="2">
                  <c:v>2649</c:v>
                </c:pt>
              </c:numCache>
            </c:numRef>
          </c:val>
          <c:extLst>
            <c:ext xmlns:c16="http://schemas.microsoft.com/office/drawing/2014/chart" uri="{C3380CC4-5D6E-409C-BE32-E72D297353CC}">
              <c16:uniqueId val="{00000001-9101-4302-9985-764A89FCE5D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8850</c:v>
                </c:pt>
                <c:pt idx="1">
                  <c:v>9467</c:v>
                </c:pt>
                <c:pt idx="2">
                  <c:v>7808</c:v>
                </c:pt>
              </c:numCache>
            </c:numRef>
          </c:val>
          <c:extLst>
            <c:ext xmlns:c16="http://schemas.microsoft.com/office/drawing/2014/chart" uri="{C3380CC4-5D6E-409C-BE32-E72D297353CC}">
              <c16:uniqueId val="{00000002-9101-4302-9985-764A89FCE5D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{F20BDADE-C470-4293-B9E0-F23591D3161F}</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4B23-4165-BA79-792328CE143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{541BDFA9-6521-40C5-82F2-5E0434ACE90B}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B23-4165-BA79-792328CE143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{2E6F8CCE-372E-458E-9537-DD71A6C280BD}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B23-4165-BA79-792328CE143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{3EC5973C-0E1A-4CE0-B651-E35B2CF26CB7}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B23-4165-BA79-792328CE143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{6C2E382D-5B6C-440A-952F-6B1875C22492}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B23-4165-BA79-792328CE1432}"/>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{53320B56-3365-412D-92E0-A3159FA45BE7}</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4B23-4165-BA79-792328CE1432}"/>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{50550BF6-5BD4-43B5-869B-054A6C1792B7}</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4B23-4165-BA79-792328CE1432}"/>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{35F8E053-8B75-4607-9B37-56EB1753ED3E}</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4B23-4165-BA79-792328CE1432}"/>
                </c:ext>
              </c:extLst>
            </c:dLbl>
            <c:dLbl>
              <c:idx val="32"/>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{68B9AD86-B8AB-4E4A-851F-95E875E77D09}</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4B23-4165-BA79-792328CE143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66.099999999999994</c:v>
                </c:pt>
                <c:pt idx="8">
                  <c:v>67.599999999999994</c:v>
                </c:pt>
                <c:pt idx="16">
                  <c:v>68.400000000000006</c:v>
                </c:pt>
                <c:pt idx="24">
                  <c:v>69.7</c:v>
                </c:pt>
                <c:pt idx="32">
                  <c:v>69.5</c:v>
                </c:pt>
              </c:numCache>
            </c:numRef>
          </c:xVal>
          <c:yVal>
            <c:numRef>
              <c:f>公会計指標分析・財政指標組合せ分析表!$BP$51:$DC$51</c:f>
              <c:numCache>
                <c:formatCode>#,##0.0;"▲ "#,##0.0</c:formatCode>
                <c:ptCount val="40"/>
                <c:pt idx="32">
                  <c:v>14.6</c:v>
                </c:pt>
              </c:numCache>
            </c:numRef>
          </c:yVal>
          <c:smooth val="0"/>
          <c:extLst>
            <c:ext xmlns:c16="http://schemas.microsoft.com/office/drawing/2014/chart" uri="{C3380CC4-5D6E-409C-BE32-E72D297353CC}">
              <c16:uniqueId val="{00000009-4B23-4165-BA79-792328CE143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{15104427-EAA9-46D6-9245-B79EB0274993}</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4B23-4165-BA79-792328CE143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{90DA2E08-5922-4574-B51D-E71EEA46270D}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B23-4165-BA79-792328CE143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{278A684A-1920-4EC0-83DD-793196F483D3}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B23-4165-BA79-792328CE143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{19212CA7-273A-4DDF-BB4F-35206FE0F538}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B23-4165-BA79-792328CE143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{4B08C8CA-5DC6-469D-A0D2-BAEDDF77ED98}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B23-4165-BA79-792328CE1432}"/>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{EB68B616-B925-4C35-9C17-B976D9B96D7A}</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4B23-4165-BA79-792328CE1432}"/>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{6F3D0ABD-659D-4F22-9465-DB7E68F60E67}</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4B23-4165-BA79-792328CE1432}"/>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{17CB5771-610C-4802-B049-AB68F429580C}</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4B23-4165-BA79-792328CE1432}"/>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{197E9021-C4EE-4AE3-9A1D-0469ABCA133C}</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4B23-4165-BA79-792328CE143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55.4</c:v>
                </c:pt>
                <c:pt idx="8">
                  <c:v>57</c:v>
                </c:pt>
                <c:pt idx="16">
                  <c:v>58.9</c:v>
                </c:pt>
                <c:pt idx="24">
                  <c:v>59.9</c:v>
                </c:pt>
                <c:pt idx="32">
                  <c:v>60.7</c:v>
                </c:pt>
              </c:numCache>
            </c:numRef>
          </c:xVal>
          <c:yVal>
            <c:numRef>
              <c:f>公会計指標分析・財政指標組合せ分析表!$BP$55:$DC$55</c:f>
              <c:numCache>
                <c:formatCode>#,##0.0;"▲ "#,##0.0</c:formatCode>
                <c:ptCount val="40"/>
                <c:pt idx="0">
                  <c:v>39</c:v>
                </c:pt>
                <c:pt idx="8">
                  <c:v>32.5</c:v>
                </c:pt>
                <c:pt idx="16">
                  <c:v>30.2</c:v>
                </c:pt>
                <c:pt idx="24">
                  <c:v>25.4</c:v>
                </c:pt>
                <c:pt idx="32">
                  <c:v>22.9</c:v>
                </c:pt>
              </c:numCache>
            </c:numRef>
          </c:yVal>
          <c:smooth val="0"/>
          <c:extLst>
            <c:ext xmlns:c16="http://schemas.microsoft.com/office/drawing/2014/chart" uri="{C3380CC4-5D6E-409C-BE32-E72D297353CC}">
              <c16:uniqueId val="{00000013-4B23-4165-BA79-792328CE1432}"/>
            </c:ext>
          </c:extLst>
        </c:ser>
        <c:dLbls>
          <c:showLegendKey val="0"/>
          <c:showVal val="1"/>
          <c:showCatName val="0"/>
          <c:showSerName val="0"/>
          <c:showPercent val="0"/>
          <c:showBubbleSize val="0"/>
        </c:dLbls>
        <c:axId val="46179840"/>
        <c:axId val="46181760"/>
      </c:scatterChart>
      <c:valAx>
        <c:axId val="46179840"/>
        <c:scaling>
          <c:orientation val="minMax"/>
          <c:max val="71"/>
          <c:min val="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4"/>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{B2F7AF3F-9034-4459-9A24-710AA75A1367}</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F9C2-4883-9671-BE7237EF792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{DFEF134F-681C-4BE0-BDE2-199B6F3EDC23}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9C2-4883-9671-BE7237EF792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{9DF4169F-6699-4E34-ABF8-D0550A91DBB9}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9C2-4883-9671-BE7237EF792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{F63B148D-8355-4981-B63A-6BA7E8AA9DA8}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9C2-4883-9671-BE7237EF792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{DEBEAF43-5AE5-44E3-8C97-8765B3112230}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9C2-4883-9671-BE7237EF7929}"/>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{1D16E985-5C03-4DB0-9038-91AC930ABC7C}</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F9C2-4883-9671-BE7237EF7929}"/>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{7E2854B5-7AAF-4C8B-97C8-5E362176C133}</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F9C2-4883-9671-BE7237EF7929}"/>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{D0ECC739-5AC9-474C-BFF0-911BDA0B12A5}</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F9C2-4883-9671-BE7237EF7929}"/>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{4D35DB0A-3352-434D-A8C3-DB5B95E34E68}</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F9C2-4883-9671-BE7237EF792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5.0999999999999996</c:v>
                </c:pt>
                <c:pt idx="8">
                  <c:v>5.0999999999999996</c:v>
                </c:pt>
                <c:pt idx="16">
                  <c:v>5.4</c:v>
                </c:pt>
                <c:pt idx="24">
                  <c:v>5.8</c:v>
                </c:pt>
                <c:pt idx="32">
                  <c:v>6.1</c:v>
                </c:pt>
              </c:numCache>
            </c:numRef>
          </c:xVal>
          <c:yVal>
            <c:numRef>
              <c:f>公会計指標分析・財政指標組合せ分析表!$BP$73:$DC$73</c:f>
              <c:numCache>
                <c:formatCode>#,##0.0;"▲ "#,##0.0</c:formatCode>
                <c:ptCount val="40"/>
                <c:pt idx="32">
                  <c:v>14.6</c:v>
                </c:pt>
              </c:numCache>
            </c:numRef>
          </c:yVal>
          <c:smooth val="0"/>
          <c:extLst>
            <c:ext xmlns:c16="http://schemas.microsoft.com/office/drawing/2014/chart" uri="{C3380CC4-5D6E-409C-BE32-E72D297353CC}">
              <c16:uniqueId val="{00000009-F9C2-4883-9671-BE7237EF792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{9B04C42C-A142-4639-927A-92F8812BACB3}</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F9C2-4883-9671-BE7237EF792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{4766F25C-C9A4-4402-A8C5-8B4E887762A9}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9C2-4883-9671-BE7237EF792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{636F688F-02E9-473A-9290-57672AFECE8D}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9C2-4883-9671-BE7237EF792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{400A0571-6A1A-45C4-A18C-3B44D8FA746A}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9C2-4883-9671-BE7237EF792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{F3C987EF-F012-4470-9C24-8820592BA8F9}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9C2-4883-9671-BE7237EF7929}"/>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{9A367958-C615-4F3C-BA93-72698CE1594F}</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F9C2-4883-9671-BE7237EF7929}"/>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{F424ED3D-E1B5-42F1-85E6-13A180AFF86E}</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F9C2-4883-9671-BE7237EF7929}"/>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{EF0CCAFB-EF40-45AE-8ADB-31C87F06F56E}</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F9C2-4883-9671-BE7237EF7929}"/>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{1AE0DEB3-9C44-4F70-8C77-ABD47B9CEB22}</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F9C2-4883-9671-BE7237EF792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c:v>
                </c:pt>
                <c:pt idx="8">
                  <c:v>8.1999999999999993</c:v>
                </c:pt>
                <c:pt idx="16">
                  <c:v>8</c:v>
                </c:pt>
                <c:pt idx="24">
                  <c:v>7.8</c:v>
                </c:pt>
                <c:pt idx="32">
                  <c:v>7.7</c:v>
                </c:pt>
              </c:numCache>
            </c:numRef>
          </c:xVal>
          <c:yVal>
            <c:numRef>
              <c:f>公会計指標分析・財政指標組合せ分析表!$BP$77:$DC$77</c:f>
              <c:numCache>
                <c:formatCode>#,##0.0;"▲ "#,##0.0</c:formatCode>
                <c:ptCount val="40"/>
                <c:pt idx="0">
                  <c:v>39</c:v>
                </c:pt>
                <c:pt idx="8">
                  <c:v>32.5</c:v>
                </c:pt>
                <c:pt idx="16">
                  <c:v>30.2</c:v>
                </c:pt>
                <c:pt idx="24">
                  <c:v>25.4</c:v>
                </c:pt>
                <c:pt idx="32">
                  <c:v>22.9</c:v>
                </c:pt>
              </c:numCache>
            </c:numRef>
          </c:yVal>
          <c:smooth val="0"/>
          <c:extLst>
            <c:ext xmlns:c16="http://schemas.microsoft.com/office/drawing/2014/chart" uri="{C3380CC4-5D6E-409C-BE32-E72D297353CC}">
              <c16:uniqueId val="{00000013-F9C2-4883-9671-BE7237EF7929}"/>
            </c:ext>
          </c:extLst>
        </c:ser>
        <c:dLbls>
          <c:showLegendKey val="0"/>
          <c:showVal val="1"/>
          <c:showCatName val="0"/>
          <c:showSerName val="0"/>
          <c:showPercent val="0"/>
          <c:showBubbleSize val="0"/>
        </c:dLbls>
        <c:axId val="84219776"/>
        <c:axId val="84234240"/>
      </c:scatterChart>
      <c:valAx>
        <c:axId val="84219776"/>
        <c:scaling>
          <c:orientation val="minMax"/>
          <c:max val="9.2999999999999989"/>
          <c:min val="5.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4"/>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大分県宇佐市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55,702
54,952
439.05
37,065,517
35,481,554
1,205,708
15,878,976
29,361,909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14.6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地方消費税交付金などの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により基準財政収入額は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している。一方で、社会福祉費に加え、臨時財政対策債償還費や合併特例債償還費の増などにより基準財政需要額は増加している。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その結果、財政力指数は前年度と同じ</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となり、大分県平均を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ポイント上回っているが、類似団体平均と比較して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ポイント低い水準にとどまっている。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今後も税収確保のため、企業誘致や定住及び雇用対策等の推進により、地域経済の活性化を図り、自主財源の確保を図る。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45</xdr:row>
      <xdr:rowOff>13758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060017"/>
          <a:ext cx="0" cy="16689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125942</xdr:rowOff>
    </xdr:from>
    <xdr:to>
      <xdr:col>23</xdr:col>
      <xdr:colOff>133350</xdr:colOff>
      <xdr:row>42</xdr:row>
      <xdr:rowOff>125942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3268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82144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125942</xdr:rowOff>
    </xdr:from>
    <xdr:to>
      <xdr:col>19</xdr:col>
      <xdr:colOff>133350</xdr:colOff>
      <xdr:row>42</xdr:row>
      <xdr:rowOff>125942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3268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26052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8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125942</xdr:rowOff>
    </xdr:from>
    <xdr:to>
      <xdr:col>15</xdr:col>
      <xdr:colOff>82550</xdr:colOff>
      <xdr:row>42</xdr:row>
      <xdr:rowOff>125942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3268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85725</xdr:rowOff>
    </xdr:from>
    <xdr:to>
      <xdr:col>15</xdr:col>
      <xdr:colOff>133350</xdr:colOff>
      <xdr:row>42</xdr:row>
      <xdr:rowOff>15875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26052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125942</xdr:rowOff>
    </xdr:from>
    <xdr:to>
      <xdr:col>11</xdr:col>
      <xdr:colOff>31750</xdr:colOff>
      <xdr:row>42</xdr:row>
      <xdr:rowOff>125942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3268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157285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75142</xdr:rowOff>
    </xdr:from>
    <xdr:to>
      <xdr:col>23</xdr:col>
      <xdr:colOff>184150</xdr:colOff>
      <xdr:row>43</xdr:row>
      <xdr:rowOff>5292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47219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48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75142</xdr:rowOff>
    </xdr:from>
    <xdr:to>
      <xdr:col>19</xdr:col>
      <xdr:colOff>184150</xdr:colOff>
      <xdr:row>43</xdr:row>
      <xdr:rowOff>5292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161519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36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75142</xdr:rowOff>
    </xdr:from>
    <xdr:to>
      <xdr:col>15</xdr:col>
      <xdr:colOff>133350</xdr:colOff>
      <xdr:row>43</xdr:row>
      <xdr:rowOff>5292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161519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75142</xdr:rowOff>
    </xdr:from>
    <xdr:to>
      <xdr:col>11</xdr:col>
      <xdr:colOff>82550</xdr:colOff>
      <xdr:row>43</xdr:row>
      <xdr:rowOff>5292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161519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161519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歳入では市税等で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増となったものの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、歳出では保育所措置費等による扶助費の増、合併特例債の償還本格化等による公債費の増などにより、歳出経常一般財源が増加し、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96.6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％と前年度比較で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ポイントの増となっている。大分県平均との比較では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ポイント上回っており、類似団体平均値との比較では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ポイント高い値となっている。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今後も社会保障関係経費の増大などにより厳しい財政運営が見込まれるため、財源確保や経常経費の抑制に努め、今後の市政課題に柔軟に対応できる強固な行財政基盤の構築を図る必要がある。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113212</xdr:rowOff>
    </xdr:from>
    <xdr:to>
      <xdr:col>23</xdr:col>
      <xdr:colOff>133350</xdr:colOff>
      <xdr:row>66</xdr:row>
      <xdr:rowOff>92891</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57312"/>
          <a:ext cx="0" cy="1351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64968</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380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92891</xdr:rowOff>
    </xdr:from>
    <xdr:to>
      <xdr:col>24</xdr:col>
      <xdr:colOff>12700</xdr:colOff>
      <xdr:row>66</xdr:row>
      <xdr:rowOff>92891</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408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28139</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80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113212</xdr:rowOff>
    </xdr:from>
    <xdr:to>
      <xdr:col>24</xdr:col>
      <xdr:colOff>12700</xdr:colOff>
      <xdr:row>58</xdr:row>
      <xdr:rowOff>113212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57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49712</xdr:rowOff>
    </xdr:from>
    <xdr:to>
      <xdr:col>23</xdr:col>
      <xdr:colOff>133350</xdr:colOff>
      <xdr:row>64</xdr:row>
      <xdr:rowOff>104866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1022512"/>
          <a:ext cx="8382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151510</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609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134983</xdr:rowOff>
    </xdr:from>
    <xdr:to>
      <xdr:col>23</xdr:col>
      <xdr:colOff>184150</xdr:colOff>
      <xdr:row>63</xdr:row>
      <xdr:rowOff>65133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76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76381</xdr:rowOff>
    </xdr:from>
    <xdr:to>
      <xdr:col>19</xdr:col>
      <xdr:colOff>133350</xdr:colOff>
      <xdr:row>64</xdr:row>
      <xdr:rowOff>49712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877731"/>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93617</xdr:rowOff>
    </xdr:from>
    <xdr:to>
      <xdr:col>19</xdr:col>
      <xdr:colOff>184150</xdr:colOff>
      <xdr:row>63</xdr:row>
      <xdr:rowOff>23767</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72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33944</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492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165100</xdr:rowOff>
    </xdr:from>
    <xdr:to>
      <xdr:col>15</xdr:col>
      <xdr:colOff>82550</xdr:colOff>
      <xdr:row>63</xdr:row>
      <xdr:rowOff>76381</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795000"/>
          <a:ext cx="8890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45357</xdr:rowOff>
    </xdr:from>
    <xdr:to>
      <xdr:col>15</xdr:col>
      <xdr:colOff>133350</xdr:colOff>
      <xdr:row>62</xdr:row>
      <xdr:rowOff>146957</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6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157134</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44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52977</xdr:rowOff>
    </xdr:from>
    <xdr:to>
      <xdr:col>11</xdr:col>
      <xdr:colOff>31750</xdr:colOff>
      <xdr:row>62</xdr:row>
      <xdr:rowOff>165100</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339977"/>
          <a:ext cx="889000" cy="455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147865</xdr:rowOff>
    </xdr:from>
    <xdr:to>
      <xdr:col>11</xdr:col>
      <xdr:colOff>82550</xdr:colOff>
      <xdr:row>62</xdr:row>
      <xdr:rowOff>78015</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88192</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37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23767</xdr:rowOff>
    </xdr:from>
    <xdr:to>
      <xdr:col>7</xdr:col>
      <xdr:colOff>31750</xdr:colOff>
      <xdr:row>61</xdr:row>
      <xdr:rowOff>125367</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110144</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568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54066</xdr:rowOff>
    </xdr:from>
    <xdr:to>
      <xdr:col>23</xdr:col>
      <xdr:colOff>184150</xdr:colOff>
      <xdr:row>64</xdr:row>
      <xdr:rowOff>155666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102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26143</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998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170362</xdr:rowOff>
    </xdr:from>
    <xdr:to>
      <xdr:col>19</xdr:col>
      <xdr:colOff>184150</xdr:colOff>
      <xdr:row>64</xdr:row>
      <xdr:rowOff>100512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97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85289</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1058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25581</xdr:rowOff>
    </xdr:from>
    <xdr:to>
      <xdr:col>15</xdr:col>
      <xdr:colOff>133350</xdr:colOff>
      <xdr:row>63</xdr:row>
      <xdr:rowOff>127181</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82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111958</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91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114300</xdr:rowOff>
    </xdr:from>
    <xdr:to>
      <xdr:col>11</xdr:col>
      <xdr:colOff>82550</xdr:colOff>
      <xdr:row>63</xdr:row>
      <xdr:rowOff>44450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29227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2177</xdr:rowOff>
    </xdr:from>
    <xdr:to>
      <xdr:col>7</xdr:col>
      <xdr:colOff>31750</xdr:colOff>
      <xdr:row>60</xdr:row>
      <xdr:rowOff>103777</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28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113954</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058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[161,800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庁舎情報基盤整備業務委託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放課後児童健全育成事業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等により、物件費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維持補修費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も増加しているが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退職者数減にともない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人件費が減少した。また、住民基本台帳人口は対前年度で約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人の減少となっている。これらにより、人口</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人あたりでは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12,006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他団体との比較においては、類似団体平均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値</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18,947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円、大分県平均値より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18,474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円高い値となっている。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54257</xdr:rowOff>
    </xdr:from>
    <xdr:to>
      <xdr:col>23</xdr:col>
      <xdr:colOff>133350</xdr:colOff>
      <xdr:row>88</xdr:row>
      <xdr:rowOff>155967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770257"/>
          <a:ext cx="0" cy="1473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128044</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215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155967</xdr:rowOff>
    </xdr:from>
    <xdr:to>
      <xdr:col>24</xdr:col>
      <xdr:colOff>12700</xdr:colOff>
      <xdr:row>88</xdr:row>
      <xdr:rowOff>155967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43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140634</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1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54257</xdr:rowOff>
    </xdr:from>
    <xdr:to>
      <xdr:col>24</xdr:col>
      <xdr:colOff>12700</xdr:colOff>
      <xdr:row>80</xdr:row>
      <xdr:rowOff>54257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770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131361</xdr:rowOff>
    </xdr:from>
    <xdr:to>
      <xdr:col>23</xdr:col>
      <xdr:colOff>133350</xdr:colOff>
      <xdr:row>84</xdr:row>
      <xdr:rowOff>75794</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361711"/>
          <a:ext cx="838200" cy="115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30094</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0889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13567</xdr:rowOff>
    </xdr:from>
    <xdr:to>
      <xdr:col>23</xdr:col>
      <xdr:colOff>184150</xdr:colOff>
      <xdr:row>83</xdr:row>
      <xdr:rowOff>115167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24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131361</xdr:rowOff>
    </xdr:from>
    <xdr:to>
      <xdr:col>19</xdr:col>
      <xdr:colOff>133350</xdr:colOff>
      <xdr:row>83</xdr:row>
      <xdr:rowOff>137433</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3225800" y="14361711"/>
          <a:ext cx="889000" cy="6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144044</xdr:rowOff>
    </xdr:from>
    <xdr:to>
      <xdr:col>19</xdr:col>
      <xdr:colOff>184150</xdr:colOff>
      <xdr:row>83</xdr:row>
      <xdr:rowOff>74194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2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84371</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3971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95148</xdr:rowOff>
    </xdr:from>
    <xdr:to>
      <xdr:col>15</xdr:col>
      <xdr:colOff>82550</xdr:colOff>
      <xdr:row>83</xdr:row>
      <xdr:rowOff>137433</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325498"/>
          <a:ext cx="889000" cy="4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138157</xdr:rowOff>
    </xdr:from>
    <xdr:to>
      <xdr:col>15</xdr:col>
      <xdr:colOff>133350</xdr:colOff>
      <xdr:row>83</xdr:row>
      <xdr:rowOff>68307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9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78484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96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73740</xdr:rowOff>
    </xdr:from>
    <xdr:to>
      <xdr:col>11</xdr:col>
      <xdr:colOff>31750</xdr:colOff>
      <xdr:row>83</xdr:row>
      <xdr:rowOff>95148</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304090"/>
          <a:ext cx="889000" cy="2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96141</xdr:rowOff>
    </xdr:from>
    <xdr:to>
      <xdr:col>11</xdr:col>
      <xdr:colOff>82550</xdr:colOff>
      <xdr:row>83</xdr:row>
      <xdr:rowOff>26291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5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36468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923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34725</xdr:rowOff>
    </xdr:from>
    <xdr:to>
      <xdr:col>7</xdr:col>
      <xdr:colOff>31750</xdr:colOff>
      <xdr:row>83</xdr:row>
      <xdr:rowOff>136325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26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121102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35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24994</xdr:rowOff>
    </xdr:from>
    <xdr:to>
      <xdr:col>23</xdr:col>
      <xdr:colOff>184150</xdr:colOff>
      <xdr:row>84</xdr:row>
      <xdr:rowOff>126594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42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168521</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398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80561</xdr:rowOff>
    </xdr:from>
    <xdr:to>
      <xdr:col>19</xdr:col>
      <xdr:colOff>184150</xdr:colOff>
      <xdr:row>84</xdr:row>
      <xdr:rowOff>10711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31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166938</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397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86633</xdr:rowOff>
    </xdr:from>
    <xdr:to>
      <xdr:col>15</xdr:col>
      <xdr:colOff>133350</xdr:colOff>
      <xdr:row>84</xdr:row>
      <xdr:rowOff>16783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31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1560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403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44348</xdr:rowOff>
    </xdr:from>
    <xdr:to>
      <xdr:col>11</xdr:col>
      <xdr:colOff>82550</xdr:colOff>
      <xdr:row>83</xdr:row>
      <xdr:rowOff>145948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274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130725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361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22940</xdr:rowOff>
    </xdr:from>
    <xdr:to>
      <xdr:col>7</xdr:col>
      <xdr:colOff>31750</xdr:colOff>
      <xdr:row>83</xdr:row>
      <xdr:rowOff>124540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25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134717</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022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給料の削減措置を引き続き行ってきたため、平成２７年度の数値に比べ、大幅に改善した。次年度も下降する見通しである。しかしながら、依然高い水準にあるので、今後もより一層、適正な給与水準となるように努め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90</xdr:row>
      <xdr:rowOff>19050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76045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68943</xdr:rowOff>
    </xdr:from>
    <xdr:to>
      <xdr:col>81</xdr:col>
      <xdr:colOff>44450</xdr:colOff>
      <xdr:row>88</xdr:row>
      <xdr:rowOff>103414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5156543"/>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15620</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588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170543</xdr:rowOff>
    </xdr:from>
    <xdr:to>
      <xdr:col>81</xdr:col>
      <xdr:colOff>95250</xdr:colOff>
      <xdr:row>86</xdr:row>
      <xdr:rowOff>100693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103414</xdr:rowOff>
    </xdr:from>
    <xdr:to>
      <xdr:col>77</xdr:col>
      <xdr:colOff>44450</xdr:colOff>
      <xdr:row>89</xdr:row>
      <xdr:rowOff>18143</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5191014"/>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76398</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478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18143</xdr:rowOff>
    </xdr:from>
    <xdr:to>
      <xdr:col>72</xdr:col>
      <xdr:colOff>203200</xdr:colOff>
      <xdr:row>89</xdr:row>
      <xdr:rowOff>69850</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527719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69850</xdr:rowOff>
    </xdr:from>
    <xdr:to>
      <xdr:col>68</xdr:col>
      <xdr:colOff>152400</xdr:colOff>
      <xdr:row>90</xdr:row>
      <xdr:rowOff>36286</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5328900"/>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170543</xdr:rowOff>
    </xdr:from>
    <xdr:to>
      <xdr:col>68</xdr:col>
      <xdr:colOff>203200</xdr:colOff>
      <xdr:row>86</xdr:row>
      <xdr:rowOff>100693</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110870</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33564</xdr:rowOff>
    </xdr:from>
    <xdr:to>
      <xdr:col>64</xdr:col>
      <xdr:colOff>152400</xdr:colOff>
      <xdr:row>86</xdr:row>
      <xdr:rowOff>135164</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145341</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54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18143</xdr:rowOff>
    </xdr:from>
    <xdr:to>
      <xdr:col>81</xdr:col>
      <xdr:colOff>95250</xdr:colOff>
      <xdr:row>88</xdr:row>
      <xdr:rowOff>119743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161670</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507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52614</xdr:rowOff>
    </xdr:from>
    <xdr:to>
      <xdr:col>77</xdr:col>
      <xdr:colOff>95250</xdr:colOff>
      <xdr:row>88</xdr:row>
      <xdr:rowOff>154214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5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138991</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5226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138793</xdr:rowOff>
    </xdr:from>
    <xdr:to>
      <xdr:col>73</xdr:col>
      <xdr:colOff>44450</xdr:colOff>
      <xdr:row>89</xdr:row>
      <xdr:rowOff>68943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522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53720</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531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19050</xdr:rowOff>
    </xdr:from>
    <xdr:to>
      <xdr:col>68</xdr:col>
      <xdr:colOff>203200</xdr:colOff>
      <xdr:row>89</xdr:row>
      <xdr:rowOff>120650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105427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156936</xdr:rowOff>
    </xdr:from>
    <xdr:to>
      <xdr:col>64</xdr:col>
      <xdr:colOff>152400</xdr:colOff>
      <xdr:row>90</xdr:row>
      <xdr:rowOff>87086</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54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90</xdr:row>
      <xdr:rowOff>71863</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55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これまで合併に伴い肥大化した組織の再編や事務事業の見直しを推進することで、職員数の削減に努めてきた。</a:t>
          </a: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令和元年度も、複雑多様化する行政ニーズに的確に応える体制を確保しながら、効率的な組織実現をめざしたところである。今後もより一層、職員数の適正化に努めていく必要がある。</a:t>
          </a:r>
        </a:p>
        <a:p>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363</xdr:rowOff>
    </xdr:from>
    <xdr:to>
      <xdr:col>81</xdr:col>
      <xdr:colOff>44450</xdr:colOff>
      <xdr:row>66</xdr:row>
      <xdr:rowOff>122767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115913"/>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94844</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1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122767</xdr:rowOff>
    </xdr:from>
    <xdr:to>
      <xdr:col>81</xdr:col>
      <xdr:colOff>133350</xdr:colOff>
      <xdr:row>66</xdr:row>
      <xdr:rowOff>122767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43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86740</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859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363</xdr:rowOff>
    </xdr:from>
    <xdr:to>
      <xdr:col>81</xdr:col>
      <xdr:colOff>133350</xdr:colOff>
      <xdr:row>59</xdr:row>
      <xdr:rowOff>363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115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1694</xdr:rowOff>
    </xdr:from>
    <xdr:to>
      <xdr:col>81</xdr:col>
      <xdr:colOff>44450</xdr:colOff>
      <xdr:row>63</xdr:row>
      <xdr:rowOff>29270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803044"/>
          <a:ext cx="838200" cy="2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42592</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3295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26065</xdr:rowOff>
    </xdr:from>
    <xdr:to>
      <xdr:col>81</xdr:col>
      <xdr:colOff>95250</xdr:colOff>
      <xdr:row>61</xdr:row>
      <xdr:rowOff>127665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160504</xdr:rowOff>
    </xdr:from>
    <xdr:to>
      <xdr:col>77</xdr:col>
      <xdr:colOff>44450</xdr:colOff>
      <xdr:row>63</xdr:row>
      <xdr:rowOff>1694</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790404"/>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21469</xdr:rowOff>
    </xdr:from>
    <xdr:to>
      <xdr:col>77</xdr:col>
      <xdr:colOff>95250</xdr:colOff>
      <xdr:row>61</xdr:row>
      <xdr:rowOff>123069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133246</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248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157056</xdr:rowOff>
    </xdr:from>
    <xdr:to>
      <xdr:col>72</xdr:col>
      <xdr:colOff>203200</xdr:colOff>
      <xdr:row>62</xdr:row>
      <xdr:rowOff>160504</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786956"/>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28363</xdr:rowOff>
    </xdr:from>
    <xdr:to>
      <xdr:col>73</xdr:col>
      <xdr:colOff>44450</xdr:colOff>
      <xdr:row>61</xdr:row>
      <xdr:rowOff>129963</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140140</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97306</xdr:rowOff>
    </xdr:from>
    <xdr:to>
      <xdr:col>68</xdr:col>
      <xdr:colOff>152400</xdr:colOff>
      <xdr:row>62</xdr:row>
      <xdr:rowOff>157056</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727206"/>
          <a:ext cx="889000" cy="59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22618</xdr:rowOff>
    </xdr:from>
    <xdr:to>
      <xdr:col>68</xdr:col>
      <xdr:colOff>203200</xdr:colOff>
      <xdr:row>61</xdr:row>
      <xdr:rowOff>124218</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134395</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24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165342</xdr:rowOff>
    </xdr:from>
    <xdr:to>
      <xdr:col>64</xdr:col>
      <xdr:colOff>152400</xdr:colOff>
      <xdr:row>61</xdr:row>
      <xdr:rowOff>95492</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105669</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22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149920</xdr:rowOff>
    </xdr:from>
    <xdr:to>
      <xdr:col>81</xdr:col>
      <xdr:colOff>95250</xdr:colOff>
      <xdr:row>63</xdr:row>
      <xdr:rowOff>80070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7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121997</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7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122344</xdr:rowOff>
    </xdr:from>
    <xdr:to>
      <xdr:col>77</xdr:col>
      <xdr:colOff>95250</xdr:colOff>
      <xdr:row>63</xdr:row>
      <xdr:rowOff>52494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37271</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838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109704</xdr:rowOff>
    </xdr:from>
    <xdr:to>
      <xdr:col>73</xdr:col>
      <xdr:colOff>44450</xdr:colOff>
      <xdr:row>63</xdr:row>
      <xdr:rowOff>39854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73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24631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82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106256</xdr:rowOff>
    </xdr:from>
    <xdr:to>
      <xdr:col>68</xdr:col>
      <xdr:colOff>203200</xdr:colOff>
      <xdr:row>63</xdr:row>
      <xdr:rowOff>36406</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21183</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82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46506</xdr:rowOff>
    </xdr:from>
    <xdr:to>
      <xdr:col>64</xdr:col>
      <xdr:colOff>152400</xdr:colOff>
      <xdr:row>62</xdr:row>
      <xdr:rowOff>148106</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67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132883</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762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実質公債費比率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ヵ年平均では、前年度より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％となったが、早期健全化基準の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％を下回った。類似団体平均値との比較で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低い状況にあるが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、大分県平均値との比較</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高くなっている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標準税収入額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、臨時財政対策債がともに減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、単年度実質公債費比率は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対</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ポイント増の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今後も適正水準を維持しながら、公共施設の更新などの課題に対応していくため、事業の必要性、緊急性を勘案しながら事業展開を図る。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a:extLst>
            <a:ext uri="{FF2B5EF4-FFF2-40B4-BE49-F238E27FC236}">
              <a16:creationId xmlns:a16="http://schemas.microsoft.com/office/drawing/2014/main" id="{00000000-0008-0000-0300-00007E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45</xdr:row>
      <xdr:rowOff>16631</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7018000" y="6054272"/>
          <a:ext cx="0" cy="16776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160158</xdr:rowOff>
    </xdr:from>
    <xdr:ext cx="762000" cy="259045"/>
    <xdr:sp macro="" textlink="">
      <xdr:nvSpPr>
        <xdr:cNvPr id="384" name="公債費負担の状況最小値テキスト">
          <a:extLst>
            <a:ext uri="{FF2B5EF4-FFF2-40B4-BE49-F238E27FC236}">
              <a16:creationId xmlns:a16="http://schemas.microsoft.com/office/drawing/2014/main" id="{00000000-0008-0000-0300-000080010000}"/>
            </a:ext>
          </a:extLst>
        </xdr:cNvPr>
        <xdr:cNvSpPr txBox="1"/>
      </xdr:nvSpPr>
      <xdr:spPr>
        <a:xfrm>
          <a:off x="17106900" y="770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16631</xdr:rowOff>
    </xdr:from>
    <xdr:to>
      <xdr:col>81</xdr:col>
      <xdr:colOff>133350</xdr:colOff>
      <xdr:row>45</xdr:row>
      <xdr:rowOff>16631</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7731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6" name="公債費負担の状況最大値テキスト">
          <a:extLst>
            <a:ext uri="{FF2B5EF4-FFF2-40B4-BE49-F238E27FC236}">
              <a16:creationId xmlns:a16="http://schemas.microsoft.com/office/drawing/2014/main" id="{00000000-0008-0000-0300-000082010000}"/>
            </a:ext>
          </a:extLst>
        </xdr:cNvPr>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103112</xdr:rowOff>
    </xdr:from>
    <xdr:to>
      <xdr:col>81</xdr:col>
      <xdr:colOff>44450</xdr:colOff>
      <xdr:row>39</xdr:row>
      <xdr:rowOff>137583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6179800" y="6789662"/>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71258</xdr:rowOff>
    </xdr:from>
    <xdr:ext cx="762000" cy="259045"/>
    <xdr:sp macro="" textlink="">
      <xdr:nvSpPr>
        <xdr:cNvPr id="389" name="公債費負担の状況平均値テキスト">
          <a:extLst>
            <a:ext uri="{FF2B5EF4-FFF2-40B4-BE49-F238E27FC236}">
              <a16:creationId xmlns:a16="http://schemas.microsoft.com/office/drawing/2014/main" id="{00000000-0008-0000-0300-000085010000}"/>
            </a:ext>
          </a:extLst>
        </xdr:cNvPr>
        <xdr:cNvSpPr txBox="1"/>
      </xdr:nvSpPr>
      <xdr:spPr>
        <a:xfrm>
          <a:off x="17106900" y="6929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99181</xdr:rowOff>
    </xdr:from>
    <xdr:to>
      <xdr:col>81</xdr:col>
      <xdr:colOff>95250</xdr:colOff>
      <xdr:row>41</xdr:row>
      <xdr:rowOff>29331</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9672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57150</xdr:rowOff>
    </xdr:from>
    <xdr:to>
      <xdr:col>77</xdr:col>
      <xdr:colOff>44450</xdr:colOff>
      <xdr:row>39</xdr:row>
      <xdr:rowOff>103112</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5290800" y="6743700"/>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110672</xdr:rowOff>
    </xdr:from>
    <xdr:to>
      <xdr:col>77</xdr:col>
      <xdr:colOff>95250</xdr:colOff>
      <xdr:row>41</xdr:row>
      <xdr:rowOff>40822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129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25599</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705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22678</xdr:rowOff>
    </xdr:from>
    <xdr:to>
      <xdr:col>72</xdr:col>
      <xdr:colOff>203200</xdr:colOff>
      <xdr:row>39</xdr:row>
      <xdr:rowOff>57150</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4401800" y="67092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133652</xdr:rowOff>
    </xdr:from>
    <xdr:to>
      <xdr:col>73</xdr:col>
      <xdr:colOff>44450</xdr:colOff>
      <xdr:row>41</xdr:row>
      <xdr:rowOff>63802</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5240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48579</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9098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22678</xdr:rowOff>
    </xdr:from>
    <xdr:to>
      <xdr:col>68</xdr:col>
      <xdr:colOff>152400</xdr:colOff>
      <xdr:row>39</xdr:row>
      <xdr:rowOff>22678</xdr:rowOff>
    </xdr:to>
    <xdr:cxnSp macro="">
      <xdr:nvCxnSpPr>
        <xdr:cNvPr id="397" name="直線コネクタ 396">
          <a:extLst>
            <a:ext uri="{FF2B5EF4-FFF2-40B4-BE49-F238E27FC236}">
              <a16:creationId xmlns:a16="http://schemas.microsoft.com/office/drawing/2014/main" id="{00000000-0008-0000-0300-00008D010000}"/>
            </a:ext>
          </a:extLst>
        </xdr:cNvPr>
        <xdr:cNvCxnSpPr/>
      </xdr:nvCxnSpPr>
      <xdr:spPr>
        <a:xfrm>
          <a:off x="13512800" y="67092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71560</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77107</xdr:rowOff>
    </xdr:from>
    <xdr:to>
      <xdr:col>64</xdr:col>
      <xdr:colOff>152400</xdr:colOff>
      <xdr:row>42</xdr:row>
      <xdr:rowOff>7257</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3462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163484</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86783</xdr:rowOff>
    </xdr:from>
    <xdr:to>
      <xdr:col>81</xdr:col>
      <xdr:colOff>95250</xdr:colOff>
      <xdr:row>40</xdr:row>
      <xdr:rowOff>16933</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9672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103310</xdr:rowOff>
    </xdr:from>
    <xdr:ext cx="762000" cy="259045"/>
    <xdr:sp macro="" textlink="">
      <xdr:nvSpPr>
        <xdr:cNvPr id="408" name="公債費負担の状況該当値テキスト">
          <a:extLst>
            <a:ext uri="{FF2B5EF4-FFF2-40B4-BE49-F238E27FC236}">
              <a16:creationId xmlns:a16="http://schemas.microsoft.com/office/drawing/2014/main" id="{00000000-0008-0000-0300-000098010000}"/>
            </a:ext>
          </a:extLst>
        </xdr:cNvPr>
        <xdr:cNvSpPr txBox="1"/>
      </xdr:nvSpPr>
      <xdr:spPr>
        <a:xfrm>
          <a:off x="17106900" y="661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52312</xdr:rowOff>
    </xdr:from>
    <xdr:to>
      <xdr:col>77</xdr:col>
      <xdr:colOff>95250</xdr:colOff>
      <xdr:row>39</xdr:row>
      <xdr:rowOff>153912</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129000" y="673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164089</xdr:rowOff>
    </xdr:from>
    <xdr:ext cx="7366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798800" y="65077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6350</xdr:rowOff>
    </xdr:from>
    <xdr:to>
      <xdr:col>73</xdr:col>
      <xdr:colOff>44450</xdr:colOff>
      <xdr:row>39</xdr:row>
      <xdr:rowOff>107950</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5240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118127</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909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143328</xdr:rowOff>
    </xdr:from>
    <xdr:to>
      <xdr:col>68</xdr:col>
      <xdr:colOff>203200</xdr:colOff>
      <xdr:row>39</xdr:row>
      <xdr:rowOff>73478</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43510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83655</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020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143328</xdr:rowOff>
    </xdr:from>
    <xdr:to>
      <xdr:col>64</xdr:col>
      <xdr:colOff>152400</xdr:colOff>
      <xdr:row>39</xdr:row>
      <xdr:rowOff>73478</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34620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83655</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131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将来負担比率は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％と前年度の△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％と比較し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34.2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ポイントの増加となったが、前年度に引き続き早期健全化基準の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350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％を大きく下回った。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大型建設事業の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実施に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伴い、合併特例債などの起債発行額の増による地方債残高の増加に加え、充当可能財源において、充当可能基金が財政調整基金の取り崩し等により減少したことなどから、将来負担比率が増加した。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6" name="将来負担の状況グラフ枠">
          <a:extLst>
            <a:ext uri="{FF2B5EF4-FFF2-40B4-BE49-F238E27FC236}">
              <a16:creationId xmlns:a16="http://schemas.microsoft.com/office/drawing/2014/main" id="{00000000-0008-0000-0300-0000BE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125851</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7018000" y="2313214"/>
          <a:ext cx="0" cy="15845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97928</xdr:rowOff>
    </xdr:from>
    <xdr:ext cx="762000" cy="259045"/>
    <xdr:sp macro="" textlink="">
      <xdr:nvSpPr>
        <xdr:cNvPr id="448" name="将来負担の状況最小値テキスト">
          <a:extLst>
            <a:ext uri="{FF2B5EF4-FFF2-40B4-BE49-F238E27FC236}">
              <a16:creationId xmlns:a16="http://schemas.microsoft.com/office/drawing/2014/main" id="{00000000-0008-0000-0300-0000C0010000}"/>
            </a:ext>
          </a:extLst>
        </xdr:cNvPr>
        <xdr:cNvSpPr txBox="1"/>
      </xdr:nvSpPr>
      <xdr:spPr>
        <a:xfrm>
          <a:off x="17106900" y="3869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125851</xdr:rowOff>
    </xdr:from>
    <xdr:to>
      <xdr:col>81</xdr:col>
      <xdr:colOff>133350</xdr:colOff>
      <xdr:row>22</xdr:row>
      <xdr:rowOff>125851</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389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50" name="将来負担の状況最大値テキスト">
          <a:extLst>
            <a:ext uri="{FF2B5EF4-FFF2-40B4-BE49-F238E27FC236}">
              <a16:creationId xmlns:a16="http://schemas.microsoft.com/office/drawing/2014/main" id="{00000000-0008-0000-0300-0000C2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97323</xdr:rowOff>
    </xdr:from>
    <xdr:ext cx="762000" cy="259045"/>
    <xdr:sp macro="" textlink="">
      <xdr:nvSpPr>
        <xdr:cNvPr id="452" name="将来負担の状況平均値テキスト">
          <a:extLst>
            <a:ext uri="{FF2B5EF4-FFF2-40B4-BE49-F238E27FC236}">
              <a16:creationId xmlns:a16="http://schemas.microsoft.com/office/drawing/2014/main" id="{00000000-0008-0000-0300-0000C4010000}"/>
            </a:ext>
          </a:extLst>
        </xdr:cNvPr>
        <xdr:cNvSpPr txBox="1"/>
      </xdr:nvSpPr>
      <xdr:spPr>
        <a:xfrm>
          <a:off x="17106900" y="2497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125246</xdr:rowOff>
    </xdr:from>
    <xdr:to>
      <xdr:col>81</xdr:col>
      <xdr:colOff>95250</xdr:colOff>
      <xdr:row>15</xdr:row>
      <xdr:rowOff>55396</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967200" y="252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153972</xdr:rowOff>
    </xdr:from>
    <xdr:to>
      <xdr:col>77</xdr:col>
      <xdr:colOff>95250</xdr:colOff>
      <xdr:row>15</xdr:row>
      <xdr:rowOff>84122</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6129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94299</xdr:rowOff>
    </xdr:from>
    <xdr:ext cx="7366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798800" y="2323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37677</xdr:rowOff>
    </xdr:from>
    <xdr:to>
      <xdr:col>73</xdr:col>
      <xdr:colOff>44450</xdr:colOff>
      <xdr:row>15</xdr:row>
      <xdr:rowOff>139277</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5240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149454</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37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64105</xdr:rowOff>
    </xdr:from>
    <xdr:to>
      <xdr:col>68</xdr:col>
      <xdr:colOff>203200</xdr:colOff>
      <xdr:row>15</xdr:row>
      <xdr:rowOff>165705</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4351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4432</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40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138793</xdr:rowOff>
    </xdr:from>
    <xdr:to>
      <xdr:col>64</xdr:col>
      <xdr:colOff>152400</xdr:colOff>
      <xdr:row>16</xdr:row>
      <xdr:rowOff>68943</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3462000" y="271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79120</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47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29875</xdr:rowOff>
    </xdr:from>
    <xdr:to>
      <xdr:col>81</xdr:col>
      <xdr:colOff>95250</xdr:colOff>
      <xdr:row>14</xdr:row>
      <xdr:rowOff>131475</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967200" y="243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46402</xdr:rowOff>
    </xdr:from>
    <xdr:ext cx="762000" cy="259045"/>
    <xdr:sp macro="" textlink="">
      <xdr:nvSpPr>
        <xdr:cNvPr id="468" name="将来負担の状況該当値テキスト">
          <a:extLst>
            <a:ext uri="{FF2B5EF4-FFF2-40B4-BE49-F238E27FC236}">
              <a16:creationId xmlns:a16="http://schemas.microsoft.com/office/drawing/2014/main" id="{00000000-0008-0000-0300-0000D4010000}"/>
            </a:ext>
          </a:extLst>
        </xdr:cNvPr>
        <xdr:cNvSpPr txBox="1"/>
      </xdr:nvSpPr>
      <xdr:spPr>
        <a:xfrm>
          <a:off x="17106900" y="2275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大分県宇佐市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55,702
54,952
439.05
37,065,517
35,481,554
1,205,708
15,878,976
29,361,909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14.6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第３次行財政改革ビジョンに沿って、職員給与の削減等を実施していることや、前年に比べ退職者が大幅に減ったため、前年度比で１．４ポイントの減となった。</a:t>
          </a: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平成２７年度以降、徐々に増加傾向にあり、全国平均値、大分県平均値を上回っている状況で、次年度以降、時間外勤務縮減の取組み、職員数の適正管理などで、減らしていく必要がある。</a:t>
          </a:r>
        </a:p>
        <a:p>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165100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124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62230</xdr:rowOff>
    </xdr:from>
    <xdr:to>
      <xdr:col>24</xdr:col>
      <xdr:colOff>25400</xdr:colOff>
      <xdr:row>39</xdr:row>
      <xdr:rowOff>168910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74878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77487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78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60960</xdr:rowOff>
    </xdr:from>
    <xdr:to>
      <xdr:col>24</xdr:col>
      <xdr:colOff>76200</xdr:colOff>
      <xdr:row>36</xdr:row>
      <xdr:rowOff>162560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62230</xdr:rowOff>
    </xdr:from>
    <xdr:to>
      <xdr:col>19</xdr:col>
      <xdr:colOff>187325</xdr:colOff>
      <xdr:row>39</xdr:row>
      <xdr:rowOff>168910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7487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24130</xdr:rowOff>
    </xdr:from>
    <xdr:to>
      <xdr:col>15</xdr:col>
      <xdr:colOff>98425</xdr:colOff>
      <xdr:row>39</xdr:row>
      <xdr:rowOff>62230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7106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53340</xdr:rowOff>
    </xdr:from>
    <xdr:to>
      <xdr:col>15</xdr:col>
      <xdr:colOff>149225</xdr:colOff>
      <xdr:row>36</xdr:row>
      <xdr:rowOff>154940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165117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5080</xdr:rowOff>
    </xdr:from>
    <xdr:to>
      <xdr:col>11</xdr:col>
      <xdr:colOff>9525</xdr:colOff>
      <xdr:row>39</xdr:row>
      <xdr:rowOff>24130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52018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1287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11430</xdr:rowOff>
    </xdr:from>
    <xdr:to>
      <xdr:col>24</xdr:col>
      <xdr:colOff>76200</xdr:colOff>
      <xdr:row>39</xdr:row>
      <xdr:rowOff>113030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154957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67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118110</xdr:rowOff>
    </xdr:from>
    <xdr:to>
      <xdr:col>20</xdr:col>
      <xdr:colOff>38100</xdr:colOff>
      <xdr:row>40</xdr:row>
      <xdr:rowOff>48260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80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33037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891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11430</xdr:rowOff>
    </xdr:from>
    <xdr:to>
      <xdr:col>15</xdr:col>
      <xdr:colOff>149225</xdr:colOff>
      <xdr:row>39</xdr:row>
      <xdr:rowOff>113030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97807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78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144780</xdr:rowOff>
    </xdr:from>
    <xdr:to>
      <xdr:col>11</xdr:col>
      <xdr:colOff>60325</xdr:colOff>
      <xdr:row>39</xdr:row>
      <xdr:rowOff>74930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59707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125730</xdr:rowOff>
    </xdr:from>
    <xdr:to>
      <xdr:col>6</xdr:col>
      <xdr:colOff>171450</xdr:colOff>
      <xdr:row>38</xdr:row>
      <xdr:rowOff>55880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40657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庁舎情報基盤整備業務委託や可燃物処理場の休日・夜間の稼働体制の見直しに伴う、施設運転業務委託及び放課後児童健全育成事業の新規開設等の増額により、全体で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百万円の増加となった。この結果、前年度比較で、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ポイント増加したものの、類似団体平均値</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大分県平均値より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ポイント下回る状況となっている。物件費は年々増加傾向にあり、コスト削減についてさらに努力することが求められる。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21</xdr:row>
      <xdr:rowOff>60706</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0726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37846</xdr:rowOff>
    </xdr:from>
    <xdr:to>
      <xdr:col>82</xdr:col>
      <xdr:colOff>107950</xdr:colOff>
      <xdr:row>15</xdr:row>
      <xdr:rowOff>147574</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609596"/>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87139</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588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115062</xdr:rowOff>
    </xdr:from>
    <xdr:to>
      <xdr:col>82</xdr:col>
      <xdr:colOff>158750</xdr:colOff>
      <xdr:row>16</xdr:row>
      <xdr:rowOff>45212</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28702</xdr:rowOff>
    </xdr:from>
    <xdr:to>
      <xdr:col>78</xdr:col>
      <xdr:colOff>69850</xdr:colOff>
      <xdr:row>15</xdr:row>
      <xdr:rowOff>37846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6004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87630</xdr:rowOff>
    </xdr:from>
    <xdr:to>
      <xdr:col>78</xdr:col>
      <xdr:colOff>120650</xdr:colOff>
      <xdr:row>16</xdr:row>
      <xdr:rowOff>17780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2557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74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19558</xdr:rowOff>
    </xdr:from>
    <xdr:to>
      <xdr:col>73</xdr:col>
      <xdr:colOff>180975</xdr:colOff>
      <xdr:row>15</xdr:row>
      <xdr:rowOff>28702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5913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60198</xdr:rowOff>
    </xdr:from>
    <xdr:to>
      <xdr:col>74</xdr:col>
      <xdr:colOff>31750</xdr:colOff>
      <xdr:row>15</xdr:row>
      <xdr:rowOff>161798</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146575</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71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127000</xdr:rowOff>
    </xdr:from>
    <xdr:to>
      <xdr:col>69</xdr:col>
      <xdr:colOff>92075</xdr:colOff>
      <xdr:row>15</xdr:row>
      <xdr:rowOff>19558</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52730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32766</xdr:rowOff>
    </xdr:from>
    <xdr:to>
      <xdr:col>69</xdr:col>
      <xdr:colOff>142875</xdr:colOff>
      <xdr:row>15</xdr:row>
      <xdr:rowOff>134366</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119143</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69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167640</xdr:rowOff>
    </xdr:from>
    <xdr:to>
      <xdr:col>65</xdr:col>
      <xdr:colOff>53975</xdr:colOff>
      <xdr:row>15</xdr:row>
      <xdr:rowOff>97790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82567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5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96774</xdr:rowOff>
    </xdr:from>
    <xdr:to>
      <xdr:col>82</xdr:col>
      <xdr:colOff>158750</xdr:colOff>
      <xdr:row>16</xdr:row>
      <xdr:rowOff>26924</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66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113301</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513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158496</xdr:rowOff>
    </xdr:from>
    <xdr:to>
      <xdr:col>78</xdr:col>
      <xdr:colOff>120650</xdr:colOff>
      <xdr:row>15</xdr:row>
      <xdr:rowOff>88646</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55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98823</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327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149352</xdr:rowOff>
    </xdr:from>
    <xdr:to>
      <xdr:col>74</xdr:col>
      <xdr:colOff>31750</xdr:colOff>
      <xdr:row>15</xdr:row>
      <xdr:rowOff>79502</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54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89679</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318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140208</xdr:rowOff>
    </xdr:from>
    <xdr:to>
      <xdr:col>69</xdr:col>
      <xdr:colOff>142875</xdr:colOff>
      <xdr:row>15</xdr:row>
      <xdr:rowOff>70358</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54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80535</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30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76200</xdr:rowOff>
    </xdr:from>
    <xdr:to>
      <xdr:col>65</xdr:col>
      <xdr:colOff>53975</xdr:colOff>
      <xdr:row>15</xdr:row>
      <xdr:rowOff>6350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16527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児童扶養手当の支払方法の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制度改正等に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百万円の増となったほか、国の子育て支援施策に伴う基準単価の見直しなどによる保育所措置費が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、扶助費全体では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この結果、前年度比で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ポイント上回ることとなった。特に、年々障害福祉サービス事業費が伸びていることが類似団体平均を上回っている要因である。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123190</xdr:rowOff>
    </xdr:from>
    <xdr:to>
      <xdr:col>24</xdr:col>
      <xdr:colOff>25400</xdr:colOff>
      <xdr:row>60</xdr:row>
      <xdr:rowOff>142240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21004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114317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142240</xdr:rowOff>
    </xdr:from>
    <xdr:to>
      <xdr:col>24</xdr:col>
      <xdr:colOff>114300</xdr:colOff>
      <xdr:row>60</xdr:row>
      <xdr:rowOff>142240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38117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5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123190</xdr:rowOff>
    </xdr:from>
    <xdr:to>
      <xdr:col>24</xdr:col>
      <xdr:colOff>114300</xdr:colOff>
      <xdr:row>53</xdr:row>
      <xdr:rowOff>123190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21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66040</xdr:rowOff>
    </xdr:from>
    <xdr:to>
      <xdr:col>24</xdr:col>
      <xdr:colOff>25400</xdr:colOff>
      <xdr:row>56</xdr:row>
      <xdr:rowOff>134620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6672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81297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339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64770</xdr:rowOff>
    </xdr:from>
    <xdr:to>
      <xdr:col>24</xdr:col>
      <xdr:colOff>76200</xdr:colOff>
      <xdr:row>55</xdr:row>
      <xdr:rowOff>166370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66040</xdr:rowOff>
    </xdr:from>
    <xdr:to>
      <xdr:col>19</xdr:col>
      <xdr:colOff>187325</xdr:colOff>
      <xdr:row>56</xdr:row>
      <xdr:rowOff>104140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6672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26670</xdr:rowOff>
    </xdr:from>
    <xdr:to>
      <xdr:col>20</xdr:col>
      <xdr:colOff>38100</xdr:colOff>
      <xdr:row>55</xdr:row>
      <xdr:rowOff>128270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138447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22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73660</xdr:rowOff>
    </xdr:from>
    <xdr:to>
      <xdr:col>15</xdr:col>
      <xdr:colOff>98425</xdr:colOff>
      <xdr:row>56</xdr:row>
      <xdr:rowOff>104140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6748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138430</xdr:rowOff>
    </xdr:from>
    <xdr:to>
      <xdr:col>11</xdr:col>
      <xdr:colOff>9525</xdr:colOff>
      <xdr:row>56</xdr:row>
      <xdr:rowOff>73660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5681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160020</xdr:rowOff>
    </xdr:from>
    <xdr:to>
      <xdr:col>11</xdr:col>
      <xdr:colOff>60325</xdr:colOff>
      <xdr:row>55</xdr:row>
      <xdr:rowOff>90170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100347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129540</xdr:rowOff>
    </xdr:from>
    <xdr:to>
      <xdr:col>6</xdr:col>
      <xdr:colOff>171450</xdr:colOff>
      <xdr:row>55</xdr:row>
      <xdr:rowOff>59690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69867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83820</xdr:rowOff>
    </xdr:from>
    <xdr:to>
      <xdr:col>24</xdr:col>
      <xdr:colOff>76200</xdr:colOff>
      <xdr:row>57</xdr:row>
      <xdr:rowOff>13970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55897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65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15240</xdr:rowOff>
    </xdr:from>
    <xdr:to>
      <xdr:col>20</xdr:col>
      <xdr:colOff>38100</xdr:colOff>
      <xdr:row>56</xdr:row>
      <xdr:rowOff>116840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101617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702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53340</xdr:rowOff>
    </xdr:from>
    <xdr:to>
      <xdr:col>15</xdr:col>
      <xdr:colOff>149225</xdr:colOff>
      <xdr:row>56</xdr:row>
      <xdr:rowOff>154940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139717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22860</xdr:rowOff>
    </xdr:from>
    <xdr:to>
      <xdr:col>11</xdr:col>
      <xdr:colOff>60325</xdr:colOff>
      <xdr:row>56</xdr:row>
      <xdr:rowOff>124460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109237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87630</xdr:rowOff>
    </xdr:from>
    <xdr:to>
      <xdr:col>6</xdr:col>
      <xdr:colOff>171450</xdr:colOff>
      <xdr:row>56</xdr:row>
      <xdr:rowOff>17780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2557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60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経常収支比率では、前年度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と同じ</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となった。これは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ポイント高い状況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繰出金において、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介護認定者数増などにより介護保険特別会計に係る繰出金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療養給付費の増加により後期高齢者医療に係る繰出金の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増加などにより、全体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特別会計への繰出金が多いことが類似団体との比較で高止まりしている原因の一つと考える。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109038</xdr:rowOff>
    </xdr:from>
    <xdr:to>
      <xdr:col>82</xdr:col>
      <xdr:colOff>107950</xdr:colOff>
      <xdr:row>60</xdr:row>
      <xdr:rowOff>136797</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95888"/>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108874</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136797</xdr:rowOff>
    </xdr:from>
    <xdr:to>
      <xdr:col>82</xdr:col>
      <xdr:colOff>196850</xdr:colOff>
      <xdr:row>60</xdr:row>
      <xdr:rowOff>136797</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42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23965</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39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109038</xdr:rowOff>
    </xdr:from>
    <xdr:to>
      <xdr:col>82</xdr:col>
      <xdr:colOff>196850</xdr:colOff>
      <xdr:row>53</xdr:row>
      <xdr:rowOff>109038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95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56787</xdr:rowOff>
    </xdr:from>
    <xdr:to>
      <xdr:col>82</xdr:col>
      <xdr:colOff>107950</xdr:colOff>
      <xdr:row>57</xdr:row>
      <xdr:rowOff>56787</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8294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37210</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466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20683</xdr:rowOff>
    </xdr:from>
    <xdr:to>
      <xdr:col>82</xdr:col>
      <xdr:colOff>158750</xdr:colOff>
      <xdr:row>56</xdr:row>
      <xdr:rowOff>122283</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4535</xdr:rowOff>
    </xdr:from>
    <xdr:to>
      <xdr:col>78</xdr:col>
      <xdr:colOff>69850</xdr:colOff>
      <xdr:row>57</xdr:row>
      <xdr:rowOff>56787</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777185"/>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158586</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416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4535</xdr:rowOff>
    </xdr:from>
    <xdr:to>
      <xdr:col>73</xdr:col>
      <xdr:colOff>180975</xdr:colOff>
      <xdr:row>57</xdr:row>
      <xdr:rowOff>56787</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777185"/>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158586</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41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169454</xdr:rowOff>
    </xdr:from>
    <xdr:to>
      <xdr:col>69</xdr:col>
      <xdr:colOff>92075</xdr:colOff>
      <xdr:row>57</xdr:row>
      <xdr:rowOff>56787</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770654"/>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33746</xdr:rowOff>
    </xdr:from>
    <xdr:to>
      <xdr:col>69</xdr:col>
      <xdr:colOff>142875</xdr:colOff>
      <xdr:row>56</xdr:row>
      <xdr:rowOff>135346</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145523</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403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40277</xdr:rowOff>
    </xdr:from>
    <xdr:to>
      <xdr:col>65</xdr:col>
      <xdr:colOff>53975</xdr:colOff>
      <xdr:row>56</xdr:row>
      <xdr:rowOff>141877</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152054</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41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5987</xdr:rowOff>
    </xdr:from>
    <xdr:to>
      <xdr:col>82</xdr:col>
      <xdr:colOff>158750</xdr:colOff>
      <xdr:row>57</xdr:row>
      <xdr:rowOff>107587</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77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149514</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750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5987</xdr:rowOff>
    </xdr:from>
    <xdr:to>
      <xdr:col>78</xdr:col>
      <xdr:colOff>120650</xdr:colOff>
      <xdr:row>57</xdr:row>
      <xdr:rowOff>107587</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77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92364</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865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125185</xdr:rowOff>
    </xdr:from>
    <xdr:to>
      <xdr:col>74</xdr:col>
      <xdr:colOff>31750</xdr:colOff>
      <xdr:row>57</xdr:row>
      <xdr:rowOff>55335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40112</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5987</xdr:rowOff>
    </xdr:from>
    <xdr:to>
      <xdr:col>69</xdr:col>
      <xdr:colOff>142875</xdr:colOff>
      <xdr:row>57</xdr:row>
      <xdr:rowOff>107587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77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92364</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865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118654</xdr:rowOff>
    </xdr:from>
    <xdr:to>
      <xdr:col>65</xdr:col>
      <xdr:colOff>53975</xdr:colOff>
      <xdr:row>57</xdr:row>
      <xdr:rowOff>48804</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71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33581</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80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農地耕作条件改善事業負担金や企業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誘致関係奨励金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増加要因は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あるものの、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再生可能エネルギーと農業の融合による地域活性化エコモデル事業を支援する地域経済循環創造事業等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により、全体で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となった。補助金の交付・執行の適正化のため、継続して検証を行っており、大分県平均値と比較して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ポイント、類似団体平均値と比較して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ポイント低い水準となっている。今後も引き続き適正な支出に努めていく。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129286</xdr:rowOff>
    </xdr:from>
    <xdr:to>
      <xdr:col>82</xdr:col>
      <xdr:colOff>107950</xdr:colOff>
      <xdr:row>39</xdr:row>
      <xdr:rowOff>97282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787136"/>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69359</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97282</xdr:rowOff>
    </xdr:from>
    <xdr:to>
      <xdr:col>82</xdr:col>
      <xdr:colOff>196850</xdr:colOff>
      <xdr:row>39</xdr:row>
      <xdr:rowOff>97282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44213</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53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129286</xdr:rowOff>
    </xdr:from>
    <xdr:to>
      <xdr:col>82</xdr:col>
      <xdr:colOff>196850</xdr:colOff>
      <xdr:row>33</xdr:row>
      <xdr:rowOff>129286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7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67564</xdr:rowOff>
    </xdr:from>
    <xdr:to>
      <xdr:col>82</xdr:col>
      <xdr:colOff>107950</xdr:colOff>
      <xdr:row>34</xdr:row>
      <xdr:rowOff>85852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5671800" y="589686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128287</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129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156210</xdr:rowOff>
    </xdr:from>
    <xdr:to>
      <xdr:col>82</xdr:col>
      <xdr:colOff>158750</xdr:colOff>
      <xdr:row>36</xdr:row>
      <xdr:rowOff>86360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76708</xdr:rowOff>
    </xdr:from>
    <xdr:to>
      <xdr:col>78</xdr:col>
      <xdr:colOff>69850</xdr:colOff>
      <xdr:row>34</xdr:row>
      <xdr:rowOff>85852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4782800" y="59060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137922</xdr:rowOff>
    </xdr:from>
    <xdr:to>
      <xdr:col>78</xdr:col>
      <xdr:colOff>120650</xdr:colOff>
      <xdr:row>36</xdr:row>
      <xdr:rowOff>68072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52849</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22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40132</xdr:rowOff>
    </xdr:from>
    <xdr:to>
      <xdr:col>73</xdr:col>
      <xdr:colOff>180975</xdr:colOff>
      <xdr:row>34</xdr:row>
      <xdr:rowOff>76708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58694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128778</xdr:rowOff>
    </xdr:from>
    <xdr:to>
      <xdr:col>74</xdr:col>
      <xdr:colOff>31750</xdr:colOff>
      <xdr:row>36</xdr:row>
      <xdr:rowOff>58928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43705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21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40132</xdr:rowOff>
    </xdr:from>
    <xdr:to>
      <xdr:col>69</xdr:col>
      <xdr:colOff>92075</xdr:colOff>
      <xdr:row>34</xdr:row>
      <xdr:rowOff>40132</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58694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124206</xdr:rowOff>
    </xdr:from>
    <xdr:to>
      <xdr:col>69</xdr:col>
      <xdr:colOff>142875</xdr:colOff>
      <xdr:row>36</xdr:row>
      <xdr:rowOff>54356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39133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211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101346</xdr:rowOff>
    </xdr:from>
    <xdr:to>
      <xdr:col>65</xdr:col>
      <xdr:colOff>53975</xdr:colOff>
      <xdr:row>36</xdr:row>
      <xdr:rowOff>31496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16273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188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16764</xdr:rowOff>
    </xdr:from>
    <xdr:to>
      <xdr:col>82</xdr:col>
      <xdr:colOff>158750</xdr:colOff>
      <xdr:row>34</xdr:row>
      <xdr:rowOff>118364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584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96791</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575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35052</xdr:rowOff>
    </xdr:from>
    <xdr:to>
      <xdr:col>78</xdr:col>
      <xdr:colOff>120650</xdr:colOff>
      <xdr:row>34</xdr:row>
      <xdr:rowOff>136652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586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146829</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5633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25908</xdr:rowOff>
    </xdr:from>
    <xdr:to>
      <xdr:col>74</xdr:col>
      <xdr:colOff>31750</xdr:colOff>
      <xdr:row>34</xdr:row>
      <xdr:rowOff>127508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585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137685</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562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160782</xdr:rowOff>
    </xdr:from>
    <xdr:to>
      <xdr:col>69</xdr:col>
      <xdr:colOff>142875</xdr:colOff>
      <xdr:row>34</xdr:row>
      <xdr:rowOff>90932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581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101109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558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160782</xdr:rowOff>
    </xdr:from>
    <xdr:to>
      <xdr:col>65</xdr:col>
      <xdr:colOff>53975</xdr:colOff>
      <xdr:row>34</xdr:row>
      <xdr:rowOff>90932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581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101109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558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償還の一部終了による地方道路等整備事業債の償還額が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減少する一方、</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合併特例債や臨時財政対策債などの償還額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が増加したため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、公債費全体で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額となった。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この結果、</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ポイントの増となったが、類似団体平均と比較しても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ポイント低い状況にある。今後もプライマリーバランスを意識した起債に努め、その抑制を図っていく。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141696</xdr:rowOff>
    </xdr:from>
    <xdr:to>
      <xdr:col>24</xdr:col>
      <xdr:colOff>25400</xdr:colOff>
      <xdr:row>81</xdr:row>
      <xdr:rowOff>63319</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657546"/>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35396</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922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63319</xdr:rowOff>
    </xdr:from>
    <xdr:to>
      <xdr:col>24</xdr:col>
      <xdr:colOff>114300</xdr:colOff>
      <xdr:row>81</xdr:row>
      <xdr:rowOff>63319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950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56623</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141696</xdr:rowOff>
    </xdr:from>
    <xdr:to>
      <xdr:col>24</xdr:col>
      <xdr:colOff>114300</xdr:colOff>
      <xdr:row>73</xdr:row>
      <xdr:rowOff>141696</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69850</xdr:rowOff>
    </xdr:from>
    <xdr:to>
      <xdr:col>24</xdr:col>
      <xdr:colOff>25400</xdr:colOff>
      <xdr:row>77</xdr:row>
      <xdr:rowOff>102507</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32715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36847</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63319</xdr:rowOff>
    </xdr:from>
    <xdr:to>
      <xdr:col>19</xdr:col>
      <xdr:colOff>187325</xdr:colOff>
      <xdr:row>77</xdr:row>
      <xdr:rowOff>69850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326496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71301</xdr:rowOff>
    </xdr:from>
    <xdr:to>
      <xdr:col>20</xdr:col>
      <xdr:colOff>38100</xdr:colOff>
      <xdr:row>78</xdr:row>
      <xdr:rowOff>1451</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157678</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359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50256</xdr:rowOff>
    </xdr:from>
    <xdr:to>
      <xdr:col>15</xdr:col>
      <xdr:colOff>98425</xdr:colOff>
      <xdr:row>77</xdr:row>
      <xdr:rowOff>63319</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325190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77832</xdr:rowOff>
    </xdr:from>
    <xdr:to>
      <xdr:col>15</xdr:col>
      <xdr:colOff>149225</xdr:colOff>
      <xdr:row>78</xdr:row>
      <xdr:rowOff>7982</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164209</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149861</xdr:rowOff>
    </xdr:from>
    <xdr:to>
      <xdr:col>11</xdr:col>
      <xdr:colOff>9525</xdr:colOff>
      <xdr:row>77</xdr:row>
      <xdr:rowOff>50256</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1320800" y="13180061"/>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71301</xdr:rowOff>
    </xdr:from>
    <xdr:to>
      <xdr:col>11</xdr:col>
      <xdr:colOff>60325</xdr:colOff>
      <xdr:row>78</xdr:row>
      <xdr:rowOff>1451</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157678</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32113</xdr:rowOff>
    </xdr:from>
    <xdr:to>
      <xdr:col>6</xdr:col>
      <xdr:colOff>171450</xdr:colOff>
      <xdr:row>77</xdr:row>
      <xdr:rowOff>133713</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118490</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320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51707</xdr:rowOff>
    </xdr:from>
    <xdr:to>
      <xdr:col>24</xdr:col>
      <xdr:colOff>76200</xdr:colOff>
      <xdr:row>77</xdr:row>
      <xdr:rowOff>153307</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25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68234</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09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19050</xdr:rowOff>
    </xdr:from>
    <xdr:to>
      <xdr:col>20</xdr:col>
      <xdr:colOff>38100</xdr:colOff>
      <xdr:row>77</xdr:row>
      <xdr:rowOff>120650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130827</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12519</xdr:rowOff>
    </xdr:from>
    <xdr:to>
      <xdr:col>15</xdr:col>
      <xdr:colOff>149225</xdr:colOff>
      <xdr:row>77</xdr:row>
      <xdr:rowOff>114119</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21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124296</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98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170906</xdr:rowOff>
    </xdr:from>
    <xdr:to>
      <xdr:col>11</xdr:col>
      <xdr:colOff>60325</xdr:colOff>
      <xdr:row>77</xdr:row>
      <xdr:rowOff>101056</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20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111233</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969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99061</xdr:rowOff>
    </xdr:from>
    <xdr:to>
      <xdr:col>6</xdr:col>
      <xdr:colOff>171450</xdr:colOff>
      <xdr:row>77</xdr:row>
      <xdr:rowOff>29211</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39387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公債費を除く経常収支比率は、対前年度比較で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となり、類似団体平均値比較でも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保育所措置費などの扶助費の増に加え、後期高齢者医療広域連合負担金や介護保険特別会計繰出金等の増加が考えられる。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今後も特別会計への基準外繰出や補助金等についての評価・検証を継続し適正な支出に努めていく。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108712</xdr:rowOff>
    </xdr:from>
    <xdr:to>
      <xdr:col>82</xdr:col>
      <xdr:colOff>107950</xdr:colOff>
      <xdr:row>80</xdr:row>
      <xdr:rowOff>113285</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796012"/>
          <a:ext cx="0" cy="1033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85362</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113285</xdr:rowOff>
    </xdr:from>
    <xdr:to>
      <xdr:col>82</xdr:col>
      <xdr:colOff>196850</xdr:colOff>
      <xdr:row>80</xdr:row>
      <xdr:rowOff>113285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23639</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108712</xdr:rowOff>
    </xdr:from>
    <xdr:to>
      <xdr:col>82</xdr:col>
      <xdr:colOff>196850</xdr:colOff>
      <xdr:row>74</xdr:row>
      <xdr:rowOff>108712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49276</xdr:rowOff>
    </xdr:from>
    <xdr:to>
      <xdr:col>82</xdr:col>
      <xdr:colOff>107950</xdr:colOff>
      <xdr:row>78</xdr:row>
      <xdr:rowOff>62992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42237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17290</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47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129287</xdr:rowOff>
    </xdr:from>
    <xdr:to>
      <xdr:col>78</xdr:col>
      <xdr:colOff>69850</xdr:colOff>
      <xdr:row>78</xdr:row>
      <xdr:rowOff>49276</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330937"/>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140208</xdr:rowOff>
    </xdr:from>
    <xdr:to>
      <xdr:col>78</xdr:col>
      <xdr:colOff>120650</xdr:colOff>
      <xdr:row>77</xdr:row>
      <xdr:rowOff>70358</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80535</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939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83565</xdr:rowOff>
    </xdr:from>
    <xdr:to>
      <xdr:col>73</xdr:col>
      <xdr:colOff>180975</xdr:colOff>
      <xdr:row>77</xdr:row>
      <xdr:rowOff>129287</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285215"/>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103632</xdr:rowOff>
    </xdr:from>
    <xdr:to>
      <xdr:col>74</xdr:col>
      <xdr:colOff>31750</xdr:colOff>
      <xdr:row>77</xdr:row>
      <xdr:rowOff>33782</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43959</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3556</xdr:rowOff>
    </xdr:from>
    <xdr:to>
      <xdr:col>69</xdr:col>
      <xdr:colOff>92075</xdr:colOff>
      <xdr:row>77</xdr:row>
      <xdr:rowOff>83565</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033756"/>
          <a:ext cx="889000" cy="25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62485</xdr:rowOff>
    </xdr:from>
    <xdr:to>
      <xdr:col>69</xdr:col>
      <xdr:colOff>142875</xdr:colOff>
      <xdr:row>76</xdr:row>
      <xdr:rowOff>164085</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2811</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93997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12192</xdr:rowOff>
    </xdr:from>
    <xdr:to>
      <xdr:col>82</xdr:col>
      <xdr:colOff>158750</xdr:colOff>
      <xdr:row>78</xdr:row>
      <xdr:rowOff>113792</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155719</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169926</xdr:rowOff>
    </xdr:from>
    <xdr:to>
      <xdr:col>78</xdr:col>
      <xdr:colOff>120650</xdr:colOff>
      <xdr:row>78</xdr:row>
      <xdr:rowOff>100076</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84853</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457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78487</xdr:rowOff>
    </xdr:from>
    <xdr:to>
      <xdr:col>74</xdr:col>
      <xdr:colOff>31750</xdr:colOff>
      <xdr:row>78</xdr:row>
      <xdr:rowOff>8637</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164864</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32765</xdr:rowOff>
    </xdr:from>
    <xdr:to>
      <xdr:col>69</xdr:col>
      <xdr:colOff>142875</xdr:colOff>
      <xdr:row>77</xdr:row>
      <xdr:rowOff>134365</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119142</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124206</xdr:rowOff>
    </xdr:from>
    <xdr:to>
      <xdr:col>65</xdr:col>
      <xdr:colOff>53975</xdr:colOff>
      <xdr:row>76</xdr:row>
      <xdr:rowOff>54356</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64533</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大分県宇佐市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68555</xdr:rowOff>
    </xdr:from>
    <xdr:to>
      <xdr:col>29</xdr:col>
      <xdr:colOff>127000</xdr:colOff>
      <xdr:row>19</xdr:row>
      <xdr:rowOff>121802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02130"/>
          <a:ext cx="0" cy="14248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93879</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9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121802</xdr:rowOff>
    </xdr:from>
    <xdr:to>
      <xdr:col>30</xdr:col>
      <xdr:colOff>25400</xdr:colOff>
      <xdr:row>19</xdr:row>
      <xdr:rowOff>121802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269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154932</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4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68555</xdr:rowOff>
    </xdr:from>
    <xdr:to>
      <xdr:col>30</xdr:col>
      <xdr:colOff>25400</xdr:colOff>
      <xdr:row>11</xdr:row>
      <xdr:rowOff>68555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021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3240</xdr:rowOff>
    </xdr:from>
    <xdr:to>
      <xdr:col>29</xdr:col>
      <xdr:colOff>127000</xdr:colOff>
      <xdr:row>15</xdr:row>
      <xdr:rowOff>29464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622615"/>
          <a:ext cx="647700" cy="262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22652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1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50575</xdr:rowOff>
    </xdr:from>
    <xdr:to>
      <xdr:col>29</xdr:col>
      <xdr:colOff>177800</xdr:colOff>
      <xdr:row>16</xdr:row>
      <xdr:rowOff>152175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841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29464</xdr:rowOff>
    </xdr:from>
    <xdr:to>
      <xdr:col>26</xdr:col>
      <xdr:colOff>50800</xdr:colOff>
      <xdr:row>15</xdr:row>
      <xdr:rowOff>30983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648839"/>
          <a:ext cx="698500" cy="15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69124</xdr:rowOff>
    </xdr:from>
    <xdr:to>
      <xdr:col>26</xdr:col>
      <xdr:colOff>101600</xdr:colOff>
      <xdr:row>16</xdr:row>
      <xdr:rowOff>170724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599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155501</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946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30983</xdr:rowOff>
    </xdr:from>
    <xdr:to>
      <xdr:col>22</xdr:col>
      <xdr:colOff>114300</xdr:colOff>
      <xdr:row>15</xdr:row>
      <xdr:rowOff>85977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650358"/>
          <a:ext cx="698500" cy="549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68373</xdr:rowOff>
    </xdr:from>
    <xdr:to>
      <xdr:col>22</xdr:col>
      <xdr:colOff>165100</xdr:colOff>
      <xdr:row>16</xdr:row>
      <xdr:rowOff>169973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154750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94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85977</xdr:rowOff>
    </xdr:from>
    <xdr:to>
      <xdr:col>18</xdr:col>
      <xdr:colOff>177800</xdr:colOff>
      <xdr:row>15</xdr:row>
      <xdr:rowOff>129950</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705352"/>
          <a:ext cx="698500" cy="439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84310</xdr:rowOff>
    </xdr:from>
    <xdr:to>
      <xdr:col>19</xdr:col>
      <xdr:colOff>38100</xdr:colOff>
      <xdr:row>17</xdr:row>
      <xdr:rowOff>14460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170687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961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89486</xdr:rowOff>
    </xdr:from>
    <xdr:to>
      <xdr:col>15</xdr:col>
      <xdr:colOff>101600</xdr:colOff>
      <xdr:row>17</xdr:row>
      <xdr:rowOff>19636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4413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96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123890</xdr:rowOff>
    </xdr:from>
    <xdr:to>
      <xdr:col>29</xdr:col>
      <xdr:colOff>177800</xdr:colOff>
      <xdr:row>15</xdr:row>
      <xdr:rowOff>54040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571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140417</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41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150114</xdr:rowOff>
    </xdr:from>
    <xdr:to>
      <xdr:col>26</xdr:col>
      <xdr:colOff>101600</xdr:colOff>
      <xdr:row>15</xdr:row>
      <xdr:rowOff>80264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5980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90441</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366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151633</xdr:rowOff>
    </xdr:from>
    <xdr:to>
      <xdr:col>22</xdr:col>
      <xdr:colOff>165100</xdr:colOff>
      <xdr:row>15</xdr:row>
      <xdr:rowOff>81783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5995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91960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368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35177</xdr:rowOff>
    </xdr:from>
    <xdr:to>
      <xdr:col>19</xdr:col>
      <xdr:colOff>38100</xdr:colOff>
      <xdr:row>15</xdr:row>
      <xdr:rowOff>136777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654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146954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423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79150</xdr:rowOff>
    </xdr:from>
    <xdr:to>
      <xdr:col>15</xdr:col>
      <xdr:colOff>101600</xdr:colOff>
      <xdr:row>16</xdr:row>
      <xdr:rowOff>9300</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6985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19477</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467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81737</xdr:rowOff>
    </xdr:from>
    <xdr:to>
      <xdr:col>29</xdr:col>
      <xdr:colOff>127000</xdr:colOff>
      <xdr:row>38</xdr:row>
      <xdr:rowOff>31034</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349187"/>
          <a:ext cx="0" cy="11494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3111</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70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31034</xdr:rowOff>
    </xdr:from>
    <xdr:to>
      <xdr:col>30</xdr:col>
      <xdr:colOff>25400</xdr:colOff>
      <xdr:row>38</xdr:row>
      <xdr:rowOff>31034</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986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168114</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09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81737</xdr:rowOff>
    </xdr:from>
    <xdr:to>
      <xdr:col>30</xdr:col>
      <xdr:colOff>25400</xdr:colOff>
      <xdr:row>34</xdr:row>
      <xdr:rowOff>81737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3491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161016</xdr:rowOff>
    </xdr:from>
    <xdr:to>
      <xdr:col>29</xdr:col>
      <xdr:colOff>127000</xdr:colOff>
      <xdr:row>37</xdr:row>
      <xdr:rowOff>32862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114266"/>
          <a:ext cx="647700" cy="432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259445</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69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71468</xdr:rowOff>
    </xdr:from>
    <xdr:to>
      <xdr:col>29</xdr:col>
      <xdr:colOff>177800</xdr:colOff>
      <xdr:row>37</xdr:row>
      <xdr:rowOff>1618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024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32862</xdr:rowOff>
    </xdr:from>
    <xdr:to>
      <xdr:col>26</xdr:col>
      <xdr:colOff>50800</xdr:colOff>
      <xdr:row>37</xdr:row>
      <xdr:rowOff>36475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157562"/>
          <a:ext cx="698500" cy="36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82258</xdr:rowOff>
    </xdr:from>
    <xdr:to>
      <xdr:col>26</xdr:col>
      <xdr:colOff>101600</xdr:colOff>
      <xdr:row>37</xdr:row>
      <xdr:rowOff>12408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35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194035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804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36475</xdr:rowOff>
    </xdr:from>
    <xdr:to>
      <xdr:col>22</xdr:col>
      <xdr:colOff>114300</xdr:colOff>
      <xdr:row>37</xdr:row>
      <xdr:rowOff>50762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161175"/>
          <a:ext cx="698500" cy="142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58255</xdr:rowOff>
    </xdr:from>
    <xdr:to>
      <xdr:col>22</xdr:col>
      <xdr:colOff>165100</xdr:colOff>
      <xdr:row>36</xdr:row>
      <xdr:rowOff>159855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170032</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8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50762</xdr:rowOff>
    </xdr:from>
    <xdr:to>
      <xdr:col>18</xdr:col>
      <xdr:colOff>177800</xdr:colOff>
      <xdr:row>37</xdr:row>
      <xdr:rowOff>84686</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175462"/>
          <a:ext cx="698500" cy="339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54072</xdr:rowOff>
    </xdr:from>
    <xdr:to>
      <xdr:col>19</xdr:col>
      <xdr:colOff>38100</xdr:colOff>
      <xdr:row>36</xdr:row>
      <xdr:rowOff>155672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165849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76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34983</xdr:rowOff>
    </xdr:from>
    <xdr:to>
      <xdr:col>15</xdr:col>
      <xdr:colOff>101600</xdr:colOff>
      <xdr:row>36</xdr:row>
      <xdr:rowOff>136583</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146760</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110216</xdr:rowOff>
    </xdr:from>
    <xdr:to>
      <xdr:col>29</xdr:col>
      <xdr:colOff>177800</xdr:colOff>
      <xdr:row>37</xdr:row>
      <xdr:rowOff>40366</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0634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82293</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035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153512</xdr:rowOff>
    </xdr:from>
    <xdr:to>
      <xdr:col>26</xdr:col>
      <xdr:colOff>101600</xdr:colOff>
      <xdr:row>37</xdr:row>
      <xdr:rowOff>83662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1067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68439</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193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157125</xdr:rowOff>
    </xdr:from>
    <xdr:to>
      <xdr:col>22</xdr:col>
      <xdr:colOff>165100</xdr:colOff>
      <xdr:row>37</xdr:row>
      <xdr:rowOff>87275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110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72052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19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171412</xdr:rowOff>
    </xdr:from>
    <xdr:to>
      <xdr:col>19</xdr:col>
      <xdr:colOff>38100</xdr:colOff>
      <xdr:row>37</xdr:row>
      <xdr:rowOff>101562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124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86339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211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33886</xdr:rowOff>
    </xdr:from>
    <xdr:to>
      <xdr:col>15</xdr:col>
      <xdr:colOff>101600</xdr:colOff>
      <xdr:row>37</xdr:row>
      <xdr:rowOff>135486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1585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120263</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24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大分県宇佐市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55,702
54,952
439.05
37,065,517
35,481,554
1,205,708
15,878,976
29,361,909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14.6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167997</xdr:rowOff>
    </xdr:from>
    <xdr:to>
      <xdr:col>24</xdr:col>
      <xdr:colOff>62865</xdr:colOff>
      <xdr:row>39</xdr:row>
      <xdr:rowOff>1479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11497"/>
          <a:ext cx="1270" cy="1376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5306</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9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1479</xdr:rowOff>
    </xdr:from>
    <xdr:to>
      <xdr:col>24</xdr:col>
      <xdr:colOff>152400</xdr:colOff>
      <xdr:row>39</xdr:row>
      <xdr:rowOff>1479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88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114674</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8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167997</xdr:rowOff>
    </xdr:from>
    <xdr:to>
      <xdr:col>24</xdr:col>
      <xdr:colOff>152400</xdr:colOff>
      <xdr:row>30</xdr:row>
      <xdr:rowOff>167997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1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41908</xdr:rowOff>
    </xdr:from>
    <xdr:to>
      <xdr:col>24</xdr:col>
      <xdr:colOff>63500</xdr:colOff>
      <xdr:row>34</xdr:row>
      <xdr:rowOff>100871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5871208"/>
          <a:ext cx="838200" cy="58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102</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72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21675</xdr:rowOff>
    </xdr:from>
    <xdr:to>
      <xdr:col>24</xdr:col>
      <xdr:colOff>114300</xdr:colOff>
      <xdr:row>36</xdr:row>
      <xdr:rowOff>123275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41908</xdr:rowOff>
    </xdr:from>
    <xdr:to>
      <xdr:col>19</xdr:col>
      <xdr:colOff>177800</xdr:colOff>
      <xdr:row>34</xdr:row>
      <xdr:rowOff>75529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871208"/>
          <a:ext cx="889000" cy="3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26002</xdr:rowOff>
    </xdr:from>
    <xdr:to>
      <xdr:col>20</xdr:col>
      <xdr:colOff>38100</xdr:colOff>
      <xdr:row>36</xdr:row>
      <xdr:rowOff>127602</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9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118729</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290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75529</xdr:rowOff>
    </xdr:from>
    <xdr:to>
      <xdr:col>15</xdr:col>
      <xdr:colOff>50800</xdr:colOff>
      <xdr:row>34</xdr:row>
      <xdr:rowOff>148795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904829"/>
          <a:ext cx="889000" cy="7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26394</xdr:rowOff>
    </xdr:from>
    <xdr:to>
      <xdr:col>15</xdr:col>
      <xdr:colOff>101600</xdr:colOff>
      <xdr:row>36</xdr:row>
      <xdr:rowOff>127994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119121</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29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148795</xdr:rowOff>
    </xdr:from>
    <xdr:to>
      <xdr:col>10</xdr:col>
      <xdr:colOff>114300</xdr:colOff>
      <xdr:row>35</xdr:row>
      <xdr:rowOff>62564</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978095"/>
          <a:ext cx="889000" cy="85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32844</xdr:rowOff>
    </xdr:from>
    <xdr:to>
      <xdr:col>10</xdr:col>
      <xdr:colOff>165100</xdr:colOff>
      <xdr:row>36</xdr:row>
      <xdr:rowOff>134444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125571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29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35032</xdr:rowOff>
    </xdr:from>
    <xdr:to>
      <xdr:col>6</xdr:col>
      <xdr:colOff>38100</xdr:colOff>
      <xdr:row>36</xdr:row>
      <xdr:rowOff>136632</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127759</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50071</xdr:rowOff>
    </xdr:from>
    <xdr:to>
      <xdr:col>24</xdr:col>
      <xdr:colOff>114300</xdr:colOff>
      <xdr:row>34</xdr:row>
      <xdr:rowOff>151671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87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72948</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730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162558</xdr:rowOff>
    </xdr:from>
    <xdr:to>
      <xdr:col>20</xdr:col>
      <xdr:colOff>38100</xdr:colOff>
      <xdr:row>34</xdr:row>
      <xdr:rowOff>92708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82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109235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595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24729</xdr:rowOff>
    </xdr:from>
    <xdr:to>
      <xdr:col>15</xdr:col>
      <xdr:colOff>101600</xdr:colOff>
      <xdr:row>34</xdr:row>
      <xdr:rowOff>126329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85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142856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629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97995</xdr:rowOff>
    </xdr:from>
    <xdr:to>
      <xdr:col>10</xdr:col>
      <xdr:colOff>165100</xdr:colOff>
      <xdr:row>35</xdr:row>
      <xdr:rowOff>28145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92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44672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702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11764</xdr:rowOff>
    </xdr:from>
    <xdr:to>
      <xdr:col>6</xdr:col>
      <xdr:colOff>38100</xdr:colOff>
      <xdr:row>35</xdr:row>
      <xdr:rowOff>113364</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01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129891</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787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58041</xdr:rowOff>
    </xdr:from>
    <xdr:to>
      <xdr:col>24</xdr:col>
      <xdr:colOff>62865</xdr:colOff>
      <xdr:row>59</xdr:row>
      <xdr:rowOff>133283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801991"/>
          <a:ext cx="1270" cy="1446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137110</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25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133283</xdr:rowOff>
    </xdr:from>
    <xdr:to>
      <xdr:col>24</xdr:col>
      <xdr:colOff>152400</xdr:colOff>
      <xdr:row>59</xdr:row>
      <xdr:rowOff>133283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24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4718</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577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58041</xdr:rowOff>
    </xdr:from>
    <xdr:to>
      <xdr:col>24</xdr:col>
      <xdr:colOff>152400</xdr:colOff>
      <xdr:row>51</xdr:row>
      <xdr:rowOff>58041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801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154036</xdr:rowOff>
    </xdr:from>
    <xdr:to>
      <xdr:col>24</xdr:col>
      <xdr:colOff>63500</xdr:colOff>
      <xdr:row>57</xdr:row>
      <xdr:rowOff>143243</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755236"/>
          <a:ext cx="838200" cy="160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119778</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549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96901</xdr:rowOff>
    </xdr:from>
    <xdr:to>
      <xdr:col>24</xdr:col>
      <xdr:colOff>114300</xdr:colOff>
      <xdr:row>57</xdr:row>
      <xdr:rowOff>27051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143243</xdr:rowOff>
    </xdr:from>
    <xdr:to>
      <xdr:col>19</xdr:col>
      <xdr:colOff>177800</xdr:colOff>
      <xdr:row>57</xdr:row>
      <xdr:rowOff>156110</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915893"/>
          <a:ext cx="889000" cy="12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171310</xdr:rowOff>
    </xdr:from>
    <xdr:to>
      <xdr:col>20</xdr:col>
      <xdr:colOff>38100</xdr:colOff>
      <xdr:row>57</xdr:row>
      <xdr:rowOff>101460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7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117987</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54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149317</xdr:rowOff>
    </xdr:from>
    <xdr:to>
      <xdr:col>15</xdr:col>
      <xdr:colOff>50800</xdr:colOff>
      <xdr:row>57</xdr:row>
      <xdr:rowOff>156110</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2019300" y="9921967"/>
          <a:ext cx="889000" cy="6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25349</xdr:rowOff>
    </xdr:from>
    <xdr:to>
      <xdr:col>15</xdr:col>
      <xdr:colOff>101600</xdr:colOff>
      <xdr:row>57</xdr:row>
      <xdr:rowOff>126949</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79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143476</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57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149317</xdr:rowOff>
    </xdr:from>
    <xdr:to>
      <xdr:col>10</xdr:col>
      <xdr:colOff>114300</xdr:colOff>
      <xdr:row>57</xdr:row>
      <xdr:rowOff>164552</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921967"/>
          <a:ext cx="889000" cy="15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55573</xdr:rowOff>
    </xdr:from>
    <xdr:to>
      <xdr:col>10</xdr:col>
      <xdr:colOff>165100</xdr:colOff>
      <xdr:row>57</xdr:row>
      <xdr:rowOff>157173</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82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2250</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60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24174</xdr:rowOff>
    </xdr:from>
    <xdr:to>
      <xdr:col>6</xdr:col>
      <xdr:colOff>38100</xdr:colOff>
      <xdr:row>56</xdr:row>
      <xdr:rowOff>125774</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62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142301</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40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103236</xdr:rowOff>
    </xdr:from>
    <xdr:to>
      <xdr:col>24</xdr:col>
      <xdr:colOff>114300</xdr:colOff>
      <xdr:row>57</xdr:row>
      <xdr:rowOff>33386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70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81663</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682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92443</xdr:rowOff>
    </xdr:from>
    <xdr:to>
      <xdr:col>20</xdr:col>
      <xdr:colOff>38100</xdr:colOff>
      <xdr:row>58</xdr:row>
      <xdr:rowOff>22593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8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13720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957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105310</xdr:rowOff>
    </xdr:from>
    <xdr:to>
      <xdr:col>15</xdr:col>
      <xdr:colOff>101600</xdr:colOff>
      <xdr:row>58</xdr:row>
      <xdr:rowOff>35460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87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26587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970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98517</xdr:rowOff>
    </xdr:from>
    <xdr:to>
      <xdr:col>10</xdr:col>
      <xdr:colOff>165100</xdr:colOff>
      <xdr:row>58</xdr:row>
      <xdr:rowOff>28667</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8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19794</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963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113752</xdr:rowOff>
    </xdr:from>
    <xdr:to>
      <xdr:col>6</xdr:col>
      <xdr:colOff>38100</xdr:colOff>
      <xdr:row>58</xdr:row>
      <xdr:rowOff>43902</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88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35029</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97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46386</xdr:rowOff>
    </xdr:from>
    <xdr:to>
      <xdr:col>24</xdr:col>
      <xdr:colOff>62865</xdr:colOff>
      <xdr:row>78</xdr:row>
      <xdr:rowOff>115514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19336"/>
          <a:ext cx="1270" cy="1269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119341</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492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115514</xdr:rowOff>
    </xdr:from>
    <xdr:to>
      <xdr:col>24</xdr:col>
      <xdr:colOff>152400</xdr:colOff>
      <xdr:row>78</xdr:row>
      <xdr:rowOff>115514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488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164513</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9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46386</xdr:rowOff>
    </xdr:from>
    <xdr:to>
      <xdr:col>24</xdr:col>
      <xdr:colOff>152400</xdr:colOff>
      <xdr:row>71</xdr:row>
      <xdr:rowOff>46386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19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86254</xdr:rowOff>
    </xdr:from>
    <xdr:to>
      <xdr:col>24</xdr:col>
      <xdr:colOff>63500</xdr:colOff>
      <xdr:row>77</xdr:row>
      <xdr:rowOff>122372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287904"/>
          <a:ext cx="838200" cy="36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8724</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0389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157297</xdr:rowOff>
    </xdr:from>
    <xdr:to>
      <xdr:col>24</xdr:col>
      <xdr:colOff>114300</xdr:colOff>
      <xdr:row>77</xdr:row>
      <xdr:rowOff>87447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18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82733</xdr:rowOff>
    </xdr:from>
    <xdr:to>
      <xdr:col>19</xdr:col>
      <xdr:colOff>177800</xdr:colOff>
      <xdr:row>77</xdr:row>
      <xdr:rowOff>122372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284383"/>
          <a:ext cx="889000" cy="3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112491</xdr:rowOff>
    </xdr:from>
    <xdr:to>
      <xdr:col>20</xdr:col>
      <xdr:colOff>38100</xdr:colOff>
      <xdr:row>77</xdr:row>
      <xdr:rowOff>42641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14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59169</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291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82733</xdr:rowOff>
    </xdr:from>
    <xdr:to>
      <xdr:col>15</xdr:col>
      <xdr:colOff>50800</xdr:colOff>
      <xdr:row>77</xdr:row>
      <xdr:rowOff>87899</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284383"/>
          <a:ext cx="889000" cy="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65948</xdr:rowOff>
    </xdr:from>
    <xdr:to>
      <xdr:col>15</xdr:col>
      <xdr:colOff>101600</xdr:colOff>
      <xdr:row>76</xdr:row>
      <xdr:rowOff>167548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09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12626</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2871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76972</xdr:rowOff>
    </xdr:from>
    <xdr:to>
      <xdr:col>10</xdr:col>
      <xdr:colOff>114300</xdr:colOff>
      <xdr:row>77</xdr:row>
      <xdr:rowOff>87899</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278622"/>
          <a:ext cx="889000" cy="10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124242</xdr:rowOff>
    </xdr:from>
    <xdr:to>
      <xdr:col>10</xdr:col>
      <xdr:colOff>165100</xdr:colOff>
      <xdr:row>77</xdr:row>
      <xdr:rowOff>54392</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15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70918</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2929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4226</xdr:rowOff>
    </xdr:from>
    <xdr:to>
      <xdr:col>6</xdr:col>
      <xdr:colOff>38100</xdr:colOff>
      <xdr:row>77</xdr:row>
      <xdr:rowOff>105826</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20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122353</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298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35454</xdr:rowOff>
    </xdr:from>
    <xdr:to>
      <xdr:col>24</xdr:col>
      <xdr:colOff>114300</xdr:colOff>
      <xdr:row>77</xdr:row>
      <xdr:rowOff>137054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23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13881</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215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71572</xdr:rowOff>
    </xdr:from>
    <xdr:to>
      <xdr:col>20</xdr:col>
      <xdr:colOff>38100</xdr:colOff>
      <xdr:row>78</xdr:row>
      <xdr:rowOff>1722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27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164299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365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31933</xdr:rowOff>
    </xdr:from>
    <xdr:to>
      <xdr:col>15</xdr:col>
      <xdr:colOff>101600</xdr:colOff>
      <xdr:row>77</xdr:row>
      <xdr:rowOff>133533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23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124660</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326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37099</xdr:rowOff>
    </xdr:from>
    <xdr:to>
      <xdr:col>10</xdr:col>
      <xdr:colOff>165100</xdr:colOff>
      <xdr:row>77</xdr:row>
      <xdr:rowOff>138699</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23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129826</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331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26172</xdr:rowOff>
    </xdr:from>
    <xdr:to>
      <xdr:col>6</xdr:col>
      <xdr:colOff>38100</xdr:colOff>
      <xdr:row>77</xdr:row>
      <xdr:rowOff>127772</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22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118899</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320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42380</xdr:rowOff>
    </xdr:from>
    <xdr:to>
      <xdr:col>24</xdr:col>
      <xdr:colOff>62865</xdr:colOff>
      <xdr:row>99</xdr:row>
      <xdr:rowOff>56528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472880"/>
          <a:ext cx="1270" cy="1557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60355</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3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56528</xdr:rowOff>
    </xdr:from>
    <xdr:to>
      <xdr:col>24</xdr:col>
      <xdr:colOff>152400</xdr:colOff>
      <xdr:row>99</xdr:row>
      <xdr:rowOff>56528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3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160507</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24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42380</xdr:rowOff>
    </xdr:from>
    <xdr:to>
      <xdr:col>24</xdr:col>
      <xdr:colOff>152400</xdr:colOff>
      <xdr:row>90</xdr:row>
      <xdr:rowOff>42380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4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110376</xdr:rowOff>
    </xdr:from>
    <xdr:to>
      <xdr:col>24</xdr:col>
      <xdr:colOff>63500</xdr:colOff>
      <xdr:row>94</xdr:row>
      <xdr:rowOff>19368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055226"/>
          <a:ext cx="838200" cy="80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141177</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428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162750</xdr:rowOff>
    </xdr:from>
    <xdr:to>
      <xdr:col>24</xdr:col>
      <xdr:colOff>114300</xdr:colOff>
      <xdr:row>96</xdr:row>
      <xdr:rowOff>92900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4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19368</xdr:rowOff>
    </xdr:from>
    <xdr:to>
      <xdr:col>19</xdr:col>
      <xdr:colOff>177800</xdr:colOff>
      <xdr:row>94</xdr:row>
      <xdr:rowOff>40081</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135668"/>
          <a:ext cx="889000" cy="20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41897</xdr:rowOff>
    </xdr:from>
    <xdr:to>
      <xdr:col>20</xdr:col>
      <xdr:colOff>38100</xdr:colOff>
      <xdr:row>96</xdr:row>
      <xdr:rowOff>143497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134624</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593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23837</xdr:rowOff>
    </xdr:from>
    <xdr:to>
      <xdr:col>15</xdr:col>
      <xdr:colOff>50800</xdr:colOff>
      <xdr:row>94</xdr:row>
      <xdr:rowOff>40081</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2019300" y="16140137"/>
          <a:ext cx="889000" cy="16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44069</xdr:rowOff>
    </xdr:from>
    <xdr:to>
      <xdr:col>15</xdr:col>
      <xdr:colOff>101600</xdr:colOff>
      <xdr:row>96</xdr:row>
      <xdr:rowOff>145669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136796</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59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23837</xdr:rowOff>
    </xdr:from>
    <xdr:to>
      <xdr:col>10</xdr:col>
      <xdr:colOff>114300</xdr:colOff>
      <xdr:row>95</xdr:row>
      <xdr:rowOff>27139</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140137"/>
          <a:ext cx="889000" cy="174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78042</xdr:rowOff>
    </xdr:from>
    <xdr:to>
      <xdr:col>10</xdr:col>
      <xdr:colOff>165100</xdr:colOff>
      <xdr:row>97</xdr:row>
      <xdr:rowOff>8192</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170769</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62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156871</xdr:rowOff>
    </xdr:from>
    <xdr:to>
      <xdr:col>6</xdr:col>
      <xdr:colOff>38100</xdr:colOff>
      <xdr:row>97</xdr:row>
      <xdr:rowOff>87021</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78148</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70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59576</xdr:rowOff>
    </xdr:from>
    <xdr:to>
      <xdr:col>24</xdr:col>
      <xdr:colOff>114300</xdr:colOff>
      <xdr:row>93</xdr:row>
      <xdr:rowOff>161176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00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82453</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5855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140018</xdr:rowOff>
    </xdr:from>
    <xdr:to>
      <xdr:col>20</xdr:col>
      <xdr:colOff>38100</xdr:colOff>
      <xdr:row>94</xdr:row>
      <xdr:rowOff>70168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08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86695</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5860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160731</xdr:rowOff>
    </xdr:from>
    <xdr:to>
      <xdr:col>15</xdr:col>
      <xdr:colOff>101600</xdr:colOff>
      <xdr:row>94</xdr:row>
      <xdr:rowOff>90881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10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107408</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5880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144487</xdr:rowOff>
    </xdr:from>
    <xdr:to>
      <xdr:col>10</xdr:col>
      <xdr:colOff>165100</xdr:colOff>
      <xdr:row>94</xdr:row>
      <xdr:rowOff>74637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08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91164</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5864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147789</xdr:rowOff>
    </xdr:from>
    <xdr:to>
      <xdr:col>6</xdr:col>
      <xdr:colOff>38100</xdr:colOff>
      <xdr:row>95</xdr:row>
      <xdr:rowOff>77939</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26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94466</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5" y="16039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133617</xdr:rowOff>
    </xdr:from>
    <xdr:to>
      <xdr:col>54</xdr:col>
      <xdr:colOff>189865</xdr:colOff>
      <xdr:row>37</xdr:row>
      <xdr:rowOff>131928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105667"/>
          <a:ext cx="1270" cy="1369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135755</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47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131928</xdr:rowOff>
    </xdr:from>
    <xdr:to>
      <xdr:col>55</xdr:col>
      <xdr:colOff>88900</xdr:colOff>
      <xdr:row>37</xdr:row>
      <xdr:rowOff>131928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475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80294</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488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133617</xdr:rowOff>
    </xdr:from>
    <xdr:to>
      <xdr:col>55</xdr:col>
      <xdr:colOff>88900</xdr:colOff>
      <xdr:row>29</xdr:row>
      <xdr:rowOff>133617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10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77775</xdr:rowOff>
    </xdr:from>
    <xdr:to>
      <xdr:col>55</xdr:col>
      <xdr:colOff>0</xdr:colOff>
      <xdr:row>36</xdr:row>
      <xdr:rowOff>80493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6249975"/>
          <a:ext cx="838200" cy="2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9047</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5838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157620</xdr:rowOff>
    </xdr:from>
    <xdr:to>
      <xdr:col>55</xdr:col>
      <xdr:colOff>50800</xdr:colOff>
      <xdr:row>35</xdr:row>
      <xdr:rowOff>87770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598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80493</xdr:rowOff>
    </xdr:from>
    <xdr:to>
      <xdr:col>50</xdr:col>
      <xdr:colOff>114300</xdr:colOff>
      <xdr:row>36</xdr:row>
      <xdr:rowOff>102807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252693"/>
          <a:ext cx="889000" cy="22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34290</xdr:rowOff>
    </xdr:from>
    <xdr:to>
      <xdr:col>50</xdr:col>
      <xdr:colOff>165100</xdr:colOff>
      <xdr:row>35</xdr:row>
      <xdr:rowOff>135890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0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152417</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581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102807</xdr:rowOff>
    </xdr:from>
    <xdr:to>
      <xdr:col>45</xdr:col>
      <xdr:colOff>177800</xdr:colOff>
      <xdr:row>36</xdr:row>
      <xdr:rowOff>110388</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861300" y="6275007"/>
          <a:ext cx="889000" cy="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45529</xdr:rowOff>
    </xdr:from>
    <xdr:to>
      <xdr:col>46</xdr:col>
      <xdr:colOff>38100</xdr:colOff>
      <xdr:row>35</xdr:row>
      <xdr:rowOff>147129</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046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163656</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5821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110388</xdr:rowOff>
    </xdr:from>
    <xdr:to>
      <xdr:col>41</xdr:col>
      <xdr:colOff>50800</xdr:colOff>
      <xdr:row>36</xdr:row>
      <xdr:rowOff>162509</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6282588"/>
          <a:ext cx="889000" cy="5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51105</xdr:rowOff>
    </xdr:from>
    <xdr:to>
      <xdr:col>41</xdr:col>
      <xdr:colOff>101600</xdr:colOff>
      <xdr:row>35</xdr:row>
      <xdr:rowOff>152705</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05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169232</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582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46711</xdr:rowOff>
    </xdr:from>
    <xdr:to>
      <xdr:col>36</xdr:col>
      <xdr:colOff>165100</xdr:colOff>
      <xdr:row>35</xdr:row>
      <xdr:rowOff>148311</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04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164838</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582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26975</xdr:rowOff>
    </xdr:from>
    <xdr:to>
      <xdr:col>55</xdr:col>
      <xdr:colOff>50800</xdr:colOff>
      <xdr:row>36</xdr:row>
      <xdr:rowOff>128575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19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5402</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17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29693</xdr:rowOff>
    </xdr:from>
    <xdr:to>
      <xdr:col>50</xdr:col>
      <xdr:colOff>165100</xdr:colOff>
      <xdr:row>36</xdr:row>
      <xdr:rowOff>131293</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201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122420</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29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52007</xdr:rowOff>
    </xdr:from>
    <xdr:to>
      <xdr:col>46</xdr:col>
      <xdr:colOff>38100</xdr:colOff>
      <xdr:row>36</xdr:row>
      <xdr:rowOff>153607</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22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144734</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316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59588</xdr:rowOff>
    </xdr:from>
    <xdr:to>
      <xdr:col>41</xdr:col>
      <xdr:colOff>101600</xdr:colOff>
      <xdr:row>36</xdr:row>
      <xdr:rowOff>161188</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23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152315</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6324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111709</xdr:rowOff>
    </xdr:from>
    <xdr:to>
      <xdr:col>36</xdr:col>
      <xdr:colOff>165100</xdr:colOff>
      <xdr:row>37</xdr:row>
      <xdr:rowOff>41859</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28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32986</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37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111285</xdr:rowOff>
    </xdr:from>
    <xdr:to>
      <xdr:col>54</xdr:col>
      <xdr:colOff>189865</xdr:colOff>
      <xdr:row>57</xdr:row>
      <xdr:rowOff>110782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683785"/>
          <a:ext cx="1270" cy="1199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114609</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988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110782</xdr:rowOff>
    </xdr:from>
    <xdr:to>
      <xdr:col>55</xdr:col>
      <xdr:colOff>88900</xdr:colOff>
      <xdr:row>57</xdr:row>
      <xdr:rowOff>110782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988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57962</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459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111285</xdr:rowOff>
    </xdr:from>
    <xdr:to>
      <xdr:col>55</xdr:col>
      <xdr:colOff>88900</xdr:colOff>
      <xdr:row>50</xdr:row>
      <xdr:rowOff>111285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68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63942</xdr:rowOff>
    </xdr:from>
    <xdr:to>
      <xdr:col>55</xdr:col>
      <xdr:colOff>0</xdr:colOff>
      <xdr:row>55</xdr:row>
      <xdr:rowOff>73258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8979342"/>
          <a:ext cx="838200" cy="523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66378</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496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87951</xdr:rowOff>
    </xdr:from>
    <xdr:to>
      <xdr:col>55</xdr:col>
      <xdr:colOff>50800</xdr:colOff>
      <xdr:row>56</xdr:row>
      <xdr:rowOff>18101</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51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14015</xdr:rowOff>
    </xdr:from>
    <xdr:to>
      <xdr:col>50</xdr:col>
      <xdr:colOff>114300</xdr:colOff>
      <xdr:row>55</xdr:row>
      <xdr:rowOff>73258</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8750300" y="9443765"/>
          <a:ext cx="889000" cy="5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93558</xdr:rowOff>
    </xdr:from>
    <xdr:to>
      <xdr:col>50</xdr:col>
      <xdr:colOff>165100</xdr:colOff>
      <xdr:row>56</xdr:row>
      <xdr:rowOff>23708</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523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14835</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61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14015</xdr:rowOff>
    </xdr:from>
    <xdr:to>
      <xdr:col>45</xdr:col>
      <xdr:colOff>177800</xdr:colOff>
      <xdr:row>56</xdr:row>
      <xdr:rowOff>91574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61300" y="9443765"/>
          <a:ext cx="889000" cy="249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85385</xdr:rowOff>
    </xdr:from>
    <xdr:to>
      <xdr:col>46</xdr:col>
      <xdr:colOff>38100</xdr:colOff>
      <xdr:row>56</xdr:row>
      <xdr:rowOff>15535</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51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6662</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60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75772</xdr:rowOff>
    </xdr:from>
    <xdr:to>
      <xdr:col>41</xdr:col>
      <xdr:colOff>50800</xdr:colOff>
      <xdr:row>56</xdr:row>
      <xdr:rowOff>91574</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6972300" y="9505522"/>
          <a:ext cx="889000" cy="187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104222</xdr:rowOff>
    </xdr:from>
    <xdr:to>
      <xdr:col>41</xdr:col>
      <xdr:colOff>101600</xdr:colOff>
      <xdr:row>56</xdr:row>
      <xdr:rowOff>34372</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53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50899</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30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133208</xdr:rowOff>
    </xdr:from>
    <xdr:to>
      <xdr:col>36</xdr:col>
      <xdr:colOff>165100</xdr:colOff>
      <xdr:row>55</xdr:row>
      <xdr:rowOff>63358</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39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79885</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16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13142</xdr:rowOff>
    </xdr:from>
    <xdr:to>
      <xdr:col>55</xdr:col>
      <xdr:colOff>50800</xdr:colOff>
      <xdr:row>52</xdr:row>
      <xdr:rowOff>114742</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892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36019</xdr:rowOff>
    </xdr:from>
    <xdr:ext cx="599010"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8779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22458</xdr:rowOff>
    </xdr:from>
    <xdr:to>
      <xdr:col>50</xdr:col>
      <xdr:colOff>165100</xdr:colOff>
      <xdr:row>55</xdr:row>
      <xdr:rowOff>124058</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45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140585</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9227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134665</xdr:rowOff>
    </xdr:from>
    <xdr:to>
      <xdr:col>46</xdr:col>
      <xdr:colOff>38100</xdr:colOff>
      <xdr:row>55</xdr:row>
      <xdr:rowOff>64815</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39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81342</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9168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40774</xdr:rowOff>
    </xdr:from>
    <xdr:to>
      <xdr:col>41</xdr:col>
      <xdr:colOff>101600</xdr:colOff>
      <xdr:row>56</xdr:row>
      <xdr:rowOff>142374</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64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133501</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73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24972</xdr:rowOff>
    </xdr:from>
    <xdr:to>
      <xdr:col>36</xdr:col>
      <xdr:colOff>165100</xdr:colOff>
      <xdr:row>55</xdr:row>
      <xdr:rowOff>126572</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45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117699</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547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52133</xdr:rowOff>
    </xdr:from>
    <xdr:to>
      <xdr:col>54</xdr:col>
      <xdr:colOff>189865</xdr:colOff>
      <xdr:row>79</xdr:row>
      <xdr:rowOff>44450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053633"/>
          <a:ext cx="1270" cy="1535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170260</xdr:rowOff>
    </xdr:from>
    <xdr:ext cx="599010"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828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52133</xdr:rowOff>
    </xdr:from>
    <xdr:to>
      <xdr:col>55</xdr:col>
      <xdr:colOff>88900</xdr:colOff>
      <xdr:row>70</xdr:row>
      <xdr:rowOff>52133</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05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60744</xdr:rowOff>
    </xdr:from>
    <xdr:to>
      <xdr:col>55</xdr:col>
      <xdr:colOff>0</xdr:colOff>
      <xdr:row>78</xdr:row>
      <xdr:rowOff>157620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9639300" y="13433844"/>
          <a:ext cx="838200" cy="96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144823</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175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121946</xdr:rowOff>
    </xdr:from>
    <xdr:to>
      <xdr:col>55</xdr:col>
      <xdr:colOff>50800</xdr:colOff>
      <xdr:row>78</xdr:row>
      <xdr:rowOff>52096</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3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151867</xdr:rowOff>
    </xdr:from>
    <xdr:to>
      <xdr:col>50</xdr:col>
      <xdr:colOff>114300</xdr:colOff>
      <xdr:row>78</xdr:row>
      <xdr:rowOff>157620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8750300" y="13524967"/>
          <a:ext cx="889000" cy="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76112</xdr:rowOff>
    </xdr:from>
    <xdr:to>
      <xdr:col>50</xdr:col>
      <xdr:colOff>165100</xdr:colOff>
      <xdr:row>78</xdr:row>
      <xdr:rowOff>6262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27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22789</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05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87173</xdr:rowOff>
    </xdr:from>
    <xdr:to>
      <xdr:col>45</xdr:col>
      <xdr:colOff>177800</xdr:colOff>
      <xdr:row>78</xdr:row>
      <xdr:rowOff>151867</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7861300" y="13460273"/>
          <a:ext cx="889000" cy="6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108610</xdr:rowOff>
    </xdr:from>
    <xdr:to>
      <xdr:col>46</xdr:col>
      <xdr:colOff>38100</xdr:colOff>
      <xdr:row>78</xdr:row>
      <xdr:rowOff>38760</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31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55287</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085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24828</xdr:rowOff>
    </xdr:from>
    <xdr:to>
      <xdr:col>41</xdr:col>
      <xdr:colOff>50800</xdr:colOff>
      <xdr:row>78</xdr:row>
      <xdr:rowOff>87173</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6972300" y="13226478"/>
          <a:ext cx="889000" cy="23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74016</xdr:rowOff>
    </xdr:from>
    <xdr:to>
      <xdr:col>41</xdr:col>
      <xdr:colOff>101600</xdr:colOff>
      <xdr:row>78</xdr:row>
      <xdr:rowOff>4166</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27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20693</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05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87402</xdr:rowOff>
    </xdr:from>
    <xdr:to>
      <xdr:col>36</xdr:col>
      <xdr:colOff>165100</xdr:colOff>
      <xdr:row>76</xdr:row>
      <xdr:rowOff>17552</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2946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34079</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2721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9944</xdr:rowOff>
    </xdr:from>
    <xdr:to>
      <xdr:col>55</xdr:col>
      <xdr:colOff>50800</xdr:colOff>
      <xdr:row>78</xdr:row>
      <xdr:rowOff>111544</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38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159821</xdr:rowOff>
    </xdr:from>
    <xdr:ext cx="534377"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36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106820</xdr:rowOff>
    </xdr:from>
    <xdr:to>
      <xdr:col>50</xdr:col>
      <xdr:colOff>165100</xdr:colOff>
      <xdr:row>79</xdr:row>
      <xdr:rowOff>36970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47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28097</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04428" y="13572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101067</xdr:rowOff>
    </xdr:from>
    <xdr:to>
      <xdr:col>46</xdr:col>
      <xdr:colOff>38100</xdr:colOff>
      <xdr:row>79</xdr:row>
      <xdr:rowOff>31217</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47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22344</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15428" y="13566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36373</xdr:rowOff>
    </xdr:from>
    <xdr:to>
      <xdr:col>41</xdr:col>
      <xdr:colOff>101600</xdr:colOff>
      <xdr:row>78</xdr:row>
      <xdr:rowOff>137973</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40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129100</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594111" y="1350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145478</xdr:rowOff>
    </xdr:from>
    <xdr:to>
      <xdr:col>36</xdr:col>
      <xdr:colOff>165100</xdr:colOff>
      <xdr:row>77</xdr:row>
      <xdr:rowOff>75628</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17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66755</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05111" y="1326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1070</xdr:rowOff>
    </xdr:from>
    <xdr:to>
      <xdr:col>54</xdr:col>
      <xdr:colOff>189865</xdr:colOff>
      <xdr:row>99</xdr:row>
      <xdr:rowOff>49915</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603020"/>
          <a:ext cx="1270" cy="1420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53742</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7027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49915</xdr:rowOff>
    </xdr:from>
    <xdr:to>
      <xdr:col>55</xdr:col>
      <xdr:colOff>88900</xdr:colOff>
      <xdr:row>99</xdr:row>
      <xdr:rowOff>49915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7023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119197</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378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1070</xdr:rowOff>
    </xdr:from>
    <xdr:to>
      <xdr:col>55</xdr:col>
      <xdr:colOff>88900</xdr:colOff>
      <xdr:row>91</xdr:row>
      <xdr:rowOff>1070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6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1070</xdr:rowOff>
    </xdr:from>
    <xdr:to>
      <xdr:col>55</xdr:col>
      <xdr:colOff>0</xdr:colOff>
      <xdr:row>95</xdr:row>
      <xdr:rowOff>139537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5603020"/>
          <a:ext cx="838200" cy="82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102695</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561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124268</xdr:rowOff>
    </xdr:from>
    <xdr:to>
      <xdr:col>55</xdr:col>
      <xdr:colOff>50800</xdr:colOff>
      <xdr:row>97</xdr:row>
      <xdr:rowOff>54418</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58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99913</xdr:rowOff>
    </xdr:from>
    <xdr:to>
      <xdr:col>50</xdr:col>
      <xdr:colOff>114300</xdr:colOff>
      <xdr:row>95</xdr:row>
      <xdr:rowOff>139537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8750300" y="16387663"/>
          <a:ext cx="8890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161356</xdr:rowOff>
    </xdr:from>
    <xdr:to>
      <xdr:col>50</xdr:col>
      <xdr:colOff>165100</xdr:colOff>
      <xdr:row>97</xdr:row>
      <xdr:rowOff>91506</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62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82633</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71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99913</xdr:rowOff>
    </xdr:from>
    <xdr:to>
      <xdr:col>45</xdr:col>
      <xdr:colOff>177800</xdr:colOff>
      <xdr:row>98</xdr:row>
      <xdr:rowOff>48478</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6387663"/>
          <a:ext cx="889000" cy="46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138712</xdr:rowOff>
    </xdr:from>
    <xdr:to>
      <xdr:col>46</xdr:col>
      <xdr:colOff>38100</xdr:colOff>
      <xdr:row>97</xdr:row>
      <xdr:rowOff>68862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59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59989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69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169211</xdr:rowOff>
    </xdr:from>
    <xdr:to>
      <xdr:col>41</xdr:col>
      <xdr:colOff>50800</xdr:colOff>
      <xdr:row>98</xdr:row>
      <xdr:rowOff>48478</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6972300" y="16628411"/>
          <a:ext cx="889000" cy="22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11579</xdr:rowOff>
    </xdr:from>
    <xdr:to>
      <xdr:col>41</xdr:col>
      <xdr:colOff>101600</xdr:colOff>
      <xdr:row>97</xdr:row>
      <xdr:rowOff>113179</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64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129706</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41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94931</xdr:rowOff>
    </xdr:from>
    <xdr:to>
      <xdr:col>36</xdr:col>
      <xdr:colOff>165100</xdr:colOff>
      <xdr:row>98</xdr:row>
      <xdr:rowOff>25081</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72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16208</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81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121720</xdr:rowOff>
    </xdr:from>
    <xdr:to>
      <xdr:col>55</xdr:col>
      <xdr:colOff>50800</xdr:colOff>
      <xdr:row>91</xdr:row>
      <xdr:rowOff>51870</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555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74747</xdr:rowOff>
    </xdr:from>
    <xdr:ext cx="599010"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5505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88737</xdr:rowOff>
    </xdr:from>
    <xdr:to>
      <xdr:col>50</xdr:col>
      <xdr:colOff>165100</xdr:colOff>
      <xdr:row>96</xdr:row>
      <xdr:rowOff>18887</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376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35414</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15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49113</xdr:rowOff>
    </xdr:from>
    <xdr:to>
      <xdr:col>46</xdr:col>
      <xdr:colOff>38100</xdr:colOff>
      <xdr:row>95</xdr:row>
      <xdr:rowOff>150713</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33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167240</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11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169128</xdr:rowOff>
    </xdr:from>
    <xdr:to>
      <xdr:col>41</xdr:col>
      <xdr:colOff>101600</xdr:colOff>
      <xdr:row>98</xdr:row>
      <xdr:rowOff>99278</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79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90405</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89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118411</xdr:rowOff>
    </xdr:from>
    <xdr:to>
      <xdr:col>36</xdr:col>
      <xdr:colOff>165100</xdr:colOff>
      <xdr:row>97</xdr:row>
      <xdr:rowOff>48561</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57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65088</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35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104245</xdr:rowOff>
    </xdr:from>
    <xdr:to>
      <xdr:col>85</xdr:col>
      <xdr:colOff>126364</xdr:colOff>
      <xdr:row>39</xdr:row>
      <xdr:rowOff>98878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247745"/>
          <a:ext cx="1269" cy="153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50922</xdr:rowOff>
    </xdr:from>
    <xdr:ext cx="599010"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022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104245</xdr:rowOff>
    </xdr:from>
    <xdr:to>
      <xdr:col>86</xdr:col>
      <xdr:colOff>25400</xdr:colOff>
      <xdr:row>30</xdr:row>
      <xdr:rowOff>104245</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24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77042</xdr:rowOff>
    </xdr:from>
    <xdr:to>
      <xdr:col>85</xdr:col>
      <xdr:colOff>127000</xdr:colOff>
      <xdr:row>39</xdr:row>
      <xdr:rowOff>83159</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6763592"/>
          <a:ext cx="838200" cy="6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157943</xdr:rowOff>
    </xdr:from>
    <xdr:ext cx="469744"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501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135066</xdr:rowOff>
    </xdr:from>
    <xdr:to>
      <xdr:col>85</xdr:col>
      <xdr:colOff>177800</xdr:colOff>
      <xdr:row>39</xdr:row>
      <xdr:rowOff>65216</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650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77042</xdr:rowOff>
    </xdr:from>
    <xdr:to>
      <xdr:col>81</xdr:col>
      <xdr:colOff>50800</xdr:colOff>
      <xdr:row>39</xdr:row>
      <xdr:rowOff>86392</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4592300" y="6763592"/>
          <a:ext cx="889000" cy="9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155433</xdr:rowOff>
    </xdr:from>
    <xdr:to>
      <xdr:col>81</xdr:col>
      <xdr:colOff>101600</xdr:colOff>
      <xdr:row>39</xdr:row>
      <xdr:rowOff>85583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67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102111</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445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86392</xdr:rowOff>
    </xdr:from>
    <xdr:to>
      <xdr:col>76</xdr:col>
      <xdr:colOff>114300</xdr:colOff>
      <xdr:row>39</xdr:row>
      <xdr:rowOff>88494</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3703300" y="6772942"/>
          <a:ext cx="889000" cy="2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7921</xdr:rowOff>
    </xdr:from>
    <xdr:to>
      <xdr:col>76</xdr:col>
      <xdr:colOff>165100</xdr:colOff>
      <xdr:row>39</xdr:row>
      <xdr:rowOff>109521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126048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469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77096</xdr:rowOff>
    </xdr:from>
    <xdr:to>
      <xdr:col>71</xdr:col>
      <xdr:colOff>177800</xdr:colOff>
      <xdr:row>39</xdr:row>
      <xdr:rowOff>88494</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763646"/>
          <a:ext cx="889000" cy="11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20603</xdr:rowOff>
    </xdr:from>
    <xdr:to>
      <xdr:col>72</xdr:col>
      <xdr:colOff>38100</xdr:colOff>
      <xdr:row>39</xdr:row>
      <xdr:rowOff>122203</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70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138730</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482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152516</xdr:rowOff>
    </xdr:from>
    <xdr:to>
      <xdr:col>67</xdr:col>
      <xdr:colOff>101600</xdr:colOff>
      <xdr:row>39</xdr:row>
      <xdr:rowOff>82666</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66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99193</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442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32359</xdr:rowOff>
    </xdr:from>
    <xdr:to>
      <xdr:col>85</xdr:col>
      <xdr:colOff>177800</xdr:colOff>
      <xdr:row>39</xdr:row>
      <xdr:rowOff>133959</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71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118736</xdr:rowOff>
    </xdr:from>
    <xdr:ext cx="469744"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633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26242</xdr:rowOff>
    </xdr:from>
    <xdr:to>
      <xdr:col>81</xdr:col>
      <xdr:colOff>101600</xdr:colOff>
      <xdr:row>39</xdr:row>
      <xdr:rowOff>127842</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71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118969</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246428" y="680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35592</xdr:rowOff>
    </xdr:from>
    <xdr:to>
      <xdr:col>76</xdr:col>
      <xdr:colOff>165100</xdr:colOff>
      <xdr:row>39</xdr:row>
      <xdr:rowOff>137192</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72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128319</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357428" y="6814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37694</xdr:rowOff>
    </xdr:from>
    <xdr:to>
      <xdr:col>72</xdr:col>
      <xdr:colOff>38100</xdr:colOff>
      <xdr:row>39</xdr:row>
      <xdr:rowOff>139294</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72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130421</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14017" y="6816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26296</xdr:rowOff>
    </xdr:from>
    <xdr:to>
      <xdr:col>67</xdr:col>
      <xdr:colOff>101600</xdr:colOff>
      <xdr:row>39</xdr:row>
      <xdr:rowOff>127896</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71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119023</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579428" y="6805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67119</xdr:rowOff>
    </xdr:from>
    <xdr:to>
      <xdr:col>85</xdr:col>
      <xdr:colOff>126364</xdr:colOff>
      <xdr:row>77</xdr:row>
      <xdr:rowOff>169063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068619"/>
          <a:ext cx="1269" cy="130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1440</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37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169063</xdr:rowOff>
    </xdr:from>
    <xdr:to>
      <xdr:col>86</xdr:col>
      <xdr:colOff>25400</xdr:colOff>
      <xdr:row>77</xdr:row>
      <xdr:rowOff>169063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370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13796</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843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67119</xdr:rowOff>
    </xdr:from>
    <xdr:to>
      <xdr:col>86</xdr:col>
      <xdr:colOff>25400</xdr:colOff>
      <xdr:row>70</xdr:row>
      <xdr:rowOff>67119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06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51550</xdr:rowOff>
    </xdr:from>
    <xdr:to>
      <xdr:col>85</xdr:col>
      <xdr:colOff>127000</xdr:colOff>
      <xdr:row>75</xdr:row>
      <xdr:rowOff>77546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2910300"/>
          <a:ext cx="838200" cy="25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9517</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696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158090</xdr:rowOff>
    </xdr:from>
    <xdr:to>
      <xdr:col>85</xdr:col>
      <xdr:colOff>177800</xdr:colOff>
      <xdr:row>75</xdr:row>
      <xdr:rowOff>88240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28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67132</xdr:rowOff>
    </xdr:from>
    <xdr:to>
      <xdr:col>81</xdr:col>
      <xdr:colOff>50800</xdr:colOff>
      <xdr:row>75</xdr:row>
      <xdr:rowOff>77546</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4592300" y="12925882"/>
          <a:ext cx="889000" cy="10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162344</xdr:rowOff>
    </xdr:from>
    <xdr:to>
      <xdr:col>81</xdr:col>
      <xdr:colOff>101600</xdr:colOff>
      <xdr:row>75</xdr:row>
      <xdr:rowOff>92494</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109021</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62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67132</xdr:rowOff>
    </xdr:from>
    <xdr:to>
      <xdr:col>76</xdr:col>
      <xdr:colOff>114300</xdr:colOff>
      <xdr:row>75</xdr:row>
      <xdr:rowOff>83693</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2925882"/>
          <a:ext cx="889000" cy="16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149860</xdr:rowOff>
    </xdr:from>
    <xdr:to>
      <xdr:col>76</xdr:col>
      <xdr:colOff>165100</xdr:colOff>
      <xdr:row>75</xdr:row>
      <xdr:rowOff>80010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96537</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61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83693</xdr:rowOff>
    </xdr:from>
    <xdr:to>
      <xdr:col>71</xdr:col>
      <xdr:colOff>177800</xdr:colOff>
      <xdr:row>75</xdr:row>
      <xdr:rowOff>106045</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2814300" y="12942443"/>
          <a:ext cx="889000" cy="22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147434</xdr:rowOff>
    </xdr:from>
    <xdr:to>
      <xdr:col>72</xdr:col>
      <xdr:colOff>38100</xdr:colOff>
      <xdr:row>75</xdr:row>
      <xdr:rowOff>77584</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94111</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6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14377</xdr:rowOff>
    </xdr:from>
    <xdr:to>
      <xdr:col>67</xdr:col>
      <xdr:colOff>101600</xdr:colOff>
      <xdr:row>75</xdr:row>
      <xdr:rowOff>115977</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132504</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64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750</xdr:rowOff>
    </xdr:from>
    <xdr:to>
      <xdr:col>85</xdr:col>
      <xdr:colOff>177800</xdr:colOff>
      <xdr:row>75</xdr:row>
      <xdr:rowOff>102350</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28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150627</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283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26746</xdr:rowOff>
    </xdr:from>
    <xdr:to>
      <xdr:col>81</xdr:col>
      <xdr:colOff>101600</xdr:colOff>
      <xdr:row>75</xdr:row>
      <xdr:rowOff>128346</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2885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119473</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2978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16332</xdr:rowOff>
    </xdr:from>
    <xdr:to>
      <xdr:col>76</xdr:col>
      <xdr:colOff>165100</xdr:colOff>
      <xdr:row>75</xdr:row>
      <xdr:rowOff>117932</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287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109059</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296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32893</xdr:rowOff>
    </xdr:from>
    <xdr:to>
      <xdr:col>72</xdr:col>
      <xdr:colOff>38100</xdr:colOff>
      <xdr:row>75</xdr:row>
      <xdr:rowOff>134493</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289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125620</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298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55245</xdr:rowOff>
    </xdr:from>
    <xdr:to>
      <xdr:col>67</xdr:col>
      <xdr:colOff>101600</xdr:colOff>
      <xdr:row>75</xdr:row>
      <xdr:rowOff>156845</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291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147972</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3006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63165</xdr:rowOff>
    </xdr:from>
    <xdr:to>
      <xdr:col>85</xdr:col>
      <xdr:colOff>126364</xdr:colOff>
      <xdr:row>98</xdr:row>
      <xdr:rowOff>132042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665115"/>
          <a:ext cx="1269" cy="1269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135869</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937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132042</xdr:rowOff>
    </xdr:from>
    <xdr:to>
      <xdr:col>86</xdr:col>
      <xdr:colOff>25400</xdr:colOff>
      <xdr:row>98</xdr:row>
      <xdr:rowOff>132042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934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9842</xdr:rowOff>
    </xdr:from>
    <xdr:ext cx="534377"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44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63165</xdr:rowOff>
    </xdr:from>
    <xdr:to>
      <xdr:col>86</xdr:col>
      <xdr:colOff>25400</xdr:colOff>
      <xdr:row>91</xdr:row>
      <xdr:rowOff>63165</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6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105845</xdr:rowOff>
    </xdr:from>
    <xdr:to>
      <xdr:col>85</xdr:col>
      <xdr:colOff>127000</xdr:colOff>
      <xdr:row>98</xdr:row>
      <xdr:rowOff>4415</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5481300" y="16565045"/>
          <a:ext cx="838200" cy="24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122316</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410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99439</xdr:rowOff>
    </xdr:from>
    <xdr:to>
      <xdr:col>85</xdr:col>
      <xdr:colOff>177800</xdr:colOff>
      <xdr:row>97</xdr:row>
      <xdr:rowOff>29589</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55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53860</xdr:rowOff>
    </xdr:from>
    <xdr:to>
      <xdr:col>81</xdr:col>
      <xdr:colOff>50800</xdr:colOff>
      <xdr:row>96</xdr:row>
      <xdr:rowOff>105845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4592300" y="16513060"/>
          <a:ext cx="889000" cy="51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92123</xdr:rowOff>
    </xdr:from>
    <xdr:to>
      <xdr:col>81</xdr:col>
      <xdr:colOff>101600</xdr:colOff>
      <xdr:row>97</xdr:row>
      <xdr:rowOff>22273</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13400</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64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53860</xdr:rowOff>
    </xdr:from>
    <xdr:to>
      <xdr:col>76</xdr:col>
      <xdr:colOff>114300</xdr:colOff>
      <xdr:row>97</xdr:row>
      <xdr:rowOff>45906</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513060"/>
          <a:ext cx="889000" cy="163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56485</xdr:rowOff>
    </xdr:from>
    <xdr:to>
      <xdr:col>76</xdr:col>
      <xdr:colOff>165100</xdr:colOff>
      <xdr:row>96</xdr:row>
      <xdr:rowOff>158085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149212</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60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45906</xdr:rowOff>
    </xdr:from>
    <xdr:to>
      <xdr:col>71</xdr:col>
      <xdr:colOff>177800</xdr:colOff>
      <xdr:row>97</xdr:row>
      <xdr:rowOff>118624</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2814300" y="16676556"/>
          <a:ext cx="889000" cy="72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82224</xdr:rowOff>
    </xdr:from>
    <xdr:to>
      <xdr:col>72</xdr:col>
      <xdr:colOff>38100</xdr:colOff>
      <xdr:row>97</xdr:row>
      <xdr:rowOff>12374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28901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31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88991</xdr:rowOff>
    </xdr:from>
    <xdr:to>
      <xdr:col>67</xdr:col>
      <xdr:colOff>101600</xdr:colOff>
      <xdr:row>96</xdr:row>
      <xdr:rowOff>19141</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37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35668</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15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125065</xdr:rowOff>
    </xdr:from>
    <xdr:to>
      <xdr:col>85</xdr:col>
      <xdr:colOff>177800</xdr:colOff>
      <xdr:row>98</xdr:row>
      <xdr:rowOff>55215</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75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103492</xdr:rowOff>
    </xdr:from>
    <xdr:ext cx="469744"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73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55045</xdr:rowOff>
    </xdr:from>
    <xdr:to>
      <xdr:col>81</xdr:col>
      <xdr:colOff>101600</xdr:colOff>
      <xdr:row>96</xdr:row>
      <xdr:rowOff>156645</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51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1722</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6289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3060</xdr:rowOff>
    </xdr:from>
    <xdr:to>
      <xdr:col>76</xdr:col>
      <xdr:colOff>165100</xdr:colOff>
      <xdr:row>96</xdr:row>
      <xdr:rowOff>104660</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46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121187</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23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166556</xdr:rowOff>
    </xdr:from>
    <xdr:to>
      <xdr:col>72</xdr:col>
      <xdr:colOff>38100</xdr:colOff>
      <xdr:row>97</xdr:row>
      <xdr:rowOff>96706</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62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87833</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718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67824</xdr:rowOff>
    </xdr:from>
    <xdr:to>
      <xdr:col>67</xdr:col>
      <xdr:colOff>101600</xdr:colOff>
      <xdr:row>97</xdr:row>
      <xdr:rowOff>169424</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69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160551</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79428" y="16791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57731</xdr:rowOff>
    </xdr:from>
    <xdr:to>
      <xdr:col>116</xdr:col>
      <xdr:colOff>62864</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201231"/>
          <a:ext cx="1269" cy="1584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4408</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497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57731</xdr:rowOff>
    </xdr:from>
    <xdr:to>
      <xdr:col>116</xdr:col>
      <xdr:colOff>152400</xdr:colOff>
      <xdr:row>30</xdr:row>
      <xdr:rowOff>57731</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20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155320</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327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132443</xdr:rowOff>
    </xdr:from>
    <xdr:to>
      <xdr:col>116</xdr:col>
      <xdr:colOff>114300</xdr:colOff>
      <xdr:row>38</xdr:row>
      <xdr:rowOff>62593</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7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166842</xdr:rowOff>
    </xdr:from>
    <xdr:to>
      <xdr:col>112</xdr:col>
      <xdr:colOff>38100</xdr:colOff>
      <xdr:row>38</xdr:row>
      <xdr:rowOff>96992</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1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113519</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285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23041</xdr:rowOff>
    </xdr:from>
    <xdr:to>
      <xdr:col>107</xdr:col>
      <xdr:colOff>101600</xdr:colOff>
      <xdr:row>38</xdr:row>
      <xdr:rowOff>124641</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53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141169</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31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61867</xdr:rowOff>
    </xdr:from>
    <xdr:to>
      <xdr:col>102</xdr:col>
      <xdr:colOff>114300</xdr:colOff>
      <xdr:row>39</xdr:row>
      <xdr:rowOff>98878</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748417"/>
          <a:ext cx="8890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32294</xdr:rowOff>
    </xdr:from>
    <xdr:to>
      <xdr:col>102</xdr:col>
      <xdr:colOff>165100</xdr:colOff>
      <xdr:row>38</xdr:row>
      <xdr:rowOff>133894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54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150421</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322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19558</xdr:rowOff>
    </xdr:from>
    <xdr:to>
      <xdr:col>98</xdr:col>
      <xdr:colOff>38100</xdr:colOff>
      <xdr:row>38</xdr:row>
      <xdr:rowOff>121158</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534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137685</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309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11067</xdr:rowOff>
    </xdr:from>
    <xdr:to>
      <xdr:col>98</xdr:col>
      <xdr:colOff>38100</xdr:colOff>
      <xdr:row>39</xdr:row>
      <xdr:rowOff>112667</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9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103794</xdr:rowOff>
    </xdr:from>
    <xdr:ext cx="378565"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7017" y="6790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161989</xdr:rowOff>
    </xdr:from>
    <xdr:to>
      <xdr:col>116</xdr:col>
      <xdr:colOff>62864</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734489"/>
          <a:ext cx="1269" cy="142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108666</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50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161989</xdr:rowOff>
    </xdr:from>
    <xdr:to>
      <xdr:col>116</xdr:col>
      <xdr:colOff>152400</xdr:colOff>
      <xdr:row>50</xdr:row>
      <xdr:rowOff>161989</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734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673</xdr:rowOff>
    </xdr:from>
    <xdr:to>
      <xdr:col>116</xdr:col>
      <xdr:colOff>63500</xdr:colOff>
      <xdr:row>59</xdr:row>
      <xdr:rowOff>1283</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1323300" y="10116223"/>
          <a:ext cx="8382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156925</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758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134048</xdr:rowOff>
    </xdr:from>
    <xdr:to>
      <xdr:col>116</xdr:col>
      <xdr:colOff>114300</xdr:colOff>
      <xdr:row>58</xdr:row>
      <xdr:rowOff>64198</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1283</xdr:rowOff>
    </xdr:from>
    <xdr:to>
      <xdr:col>111</xdr:col>
      <xdr:colOff>177800</xdr:colOff>
      <xdr:row>59</xdr:row>
      <xdr:rowOff>1740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0434300" y="10116833"/>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128943</xdr:rowOff>
    </xdr:from>
    <xdr:to>
      <xdr:col>112</xdr:col>
      <xdr:colOff>38100</xdr:colOff>
      <xdr:row>58</xdr:row>
      <xdr:rowOff>59093</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75620</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67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1740</xdr:rowOff>
    </xdr:from>
    <xdr:to>
      <xdr:col>107</xdr:col>
      <xdr:colOff>50800</xdr:colOff>
      <xdr:row>59</xdr:row>
      <xdr:rowOff>2121</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9545300" y="10117290"/>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121018</xdr:rowOff>
    </xdr:from>
    <xdr:to>
      <xdr:col>107</xdr:col>
      <xdr:colOff>101600</xdr:colOff>
      <xdr:row>58</xdr:row>
      <xdr:rowOff>51168</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67695</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66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2121</xdr:rowOff>
    </xdr:from>
    <xdr:to>
      <xdr:col>102</xdr:col>
      <xdr:colOff>114300</xdr:colOff>
      <xdr:row>59</xdr:row>
      <xdr:rowOff>2502</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8656300" y="10117671"/>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108369</xdr:rowOff>
    </xdr:from>
    <xdr:to>
      <xdr:col>102</xdr:col>
      <xdr:colOff>165100</xdr:colOff>
      <xdr:row>58</xdr:row>
      <xdr:rowOff>38519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55046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65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87490</xdr:rowOff>
    </xdr:from>
    <xdr:to>
      <xdr:col>98</xdr:col>
      <xdr:colOff>38100</xdr:colOff>
      <xdr:row>58</xdr:row>
      <xdr:rowOff>17640</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34167</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63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121323</xdr:rowOff>
    </xdr:from>
    <xdr:to>
      <xdr:col>116</xdr:col>
      <xdr:colOff>114300</xdr:colOff>
      <xdr:row>59</xdr:row>
      <xdr:rowOff>51473</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1006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36250</xdr:rowOff>
    </xdr:from>
    <xdr:ext cx="469744"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9980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121933</xdr:rowOff>
    </xdr:from>
    <xdr:to>
      <xdr:col>112</xdr:col>
      <xdr:colOff>38100</xdr:colOff>
      <xdr:row>59</xdr:row>
      <xdr:rowOff>52083</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10066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43210</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088428" y="10158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122390</xdr:rowOff>
    </xdr:from>
    <xdr:to>
      <xdr:col>107</xdr:col>
      <xdr:colOff>101600</xdr:colOff>
      <xdr:row>59</xdr:row>
      <xdr:rowOff>52540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1006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43667</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199428" y="10159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122771</xdr:rowOff>
    </xdr:from>
    <xdr:to>
      <xdr:col>102</xdr:col>
      <xdr:colOff>165100</xdr:colOff>
      <xdr:row>59</xdr:row>
      <xdr:rowOff>52921</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1006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44048</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10428" y="10159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123152</xdr:rowOff>
    </xdr:from>
    <xdr:to>
      <xdr:col>98</xdr:col>
      <xdr:colOff>38100</xdr:colOff>
      <xdr:row>59</xdr:row>
      <xdr:rowOff>53302</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1006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44429</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21428" y="10159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71634</xdr:rowOff>
    </xdr:from>
    <xdr:to>
      <xdr:col>116</xdr:col>
      <xdr:colOff>62864</xdr:colOff>
      <xdr:row>78</xdr:row>
      <xdr:rowOff>142576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073134"/>
          <a:ext cx="1269" cy="1442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146403</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51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142576</xdr:rowOff>
    </xdr:from>
    <xdr:to>
      <xdr:col>116</xdr:col>
      <xdr:colOff>152400</xdr:colOff>
      <xdr:row>78</xdr:row>
      <xdr:rowOff>142576</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515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18311</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84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71634</xdr:rowOff>
    </xdr:from>
    <xdr:to>
      <xdr:col>116</xdr:col>
      <xdr:colOff>152400</xdr:colOff>
      <xdr:row>70</xdr:row>
      <xdr:rowOff>71634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073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88722</xdr:rowOff>
    </xdr:from>
    <xdr:to>
      <xdr:col>116</xdr:col>
      <xdr:colOff>63500</xdr:colOff>
      <xdr:row>74</xdr:row>
      <xdr:rowOff>126288</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2776022"/>
          <a:ext cx="838200" cy="3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113809</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972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135382</xdr:rowOff>
    </xdr:from>
    <xdr:to>
      <xdr:col>116</xdr:col>
      <xdr:colOff>114300</xdr:colOff>
      <xdr:row>76</xdr:row>
      <xdr:rowOff>65531</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941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126288</xdr:rowOff>
    </xdr:from>
    <xdr:to>
      <xdr:col>111</xdr:col>
      <xdr:colOff>177800</xdr:colOff>
      <xdr:row>75</xdr:row>
      <xdr:rowOff>28086</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2813588"/>
          <a:ext cx="889000" cy="73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132982</xdr:rowOff>
    </xdr:from>
    <xdr:to>
      <xdr:col>112</xdr:col>
      <xdr:colOff>38100</xdr:colOff>
      <xdr:row>76</xdr:row>
      <xdr:rowOff>63131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9917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54258</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308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100857</xdr:rowOff>
    </xdr:from>
    <xdr:to>
      <xdr:col>107</xdr:col>
      <xdr:colOff>50800</xdr:colOff>
      <xdr:row>75</xdr:row>
      <xdr:rowOff>28086</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9545300" y="12788157"/>
          <a:ext cx="889000" cy="98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105169</xdr:rowOff>
    </xdr:from>
    <xdr:to>
      <xdr:col>107</xdr:col>
      <xdr:colOff>101600</xdr:colOff>
      <xdr:row>76</xdr:row>
      <xdr:rowOff>35319</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26446</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305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50336</xdr:rowOff>
    </xdr:from>
    <xdr:to>
      <xdr:col>102</xdr:col>
      <xdr:colOff>114300</xdr:colOff>
      <xdr:row>74</xdr:row>
      <xdr:rowOff>100857</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656300" y="12737636"/>
          <a:ext cx="889000" cy="50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94729</xdr:rowOff>
    </xdr:from>
    <xdr:to>
      <xdr:col>102</xdr:col>
      <xdr:colOff>165100</xdr:colOff>
      <xdr:row>76</xdr:row>
      <xdr:rowOff>24879</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16006</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04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78289</xdr:rowOff>
    </xdr:from>
    <xdr:to>
      <xdr:col>98</xdr:col>
      <xdr:colOff>38100</xdr:colOff>
      <xdr:row>76</xdr:row>
      <xdr:rowOff>8440</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171017</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302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37922</xdr:rowOff>
    </xdr:from>
    <xdr:to>
      <xdr:col>116</xdr:col>
      <xdr:colOff>114300</xdr:colOff>
      <xdr:row>74</xdr:row>
      <xdr:rowOff>139522</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72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60799</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57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75488</xdr:rowOff>
    </xdr:from>
    <xdr:to>
      <xdr:col>112</xdr:col>
      <xdr:colOff>38100</xdr:colOff>
      <xdr:row>75</xdr:row>
      <xdr:rowOff>5638</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76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22165</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253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148736</xdr:rowOff>
    </xdr:from>
    <xdr:to>
      <xdr:col>107</xdr:col>
      <xdr:colOff>101600</xdr:colOff>
      <xdr:row>75</xdr:row>
      <xdr:rowOff>78886</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283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95413</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2611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50057</xdr:rowOff>
    </xdr:from>
    <xdr:to>
      <xdr:col>102</xdr:col>
      <xdr:colOff>165100</xdr:colOff>
      <xdr:row>74</xdr:row>
      <xdr:rowOff>151657</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73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168184</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51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170986</xdr:rowOff>
    </xdr:from>
    <xdr:to>
      <xdr:col>98</xdr:col>
      <xdr:colOff>38100</xdr:colOff>
      <xdr:row>74</xdr:row>
      <xdr:rowOff>101136</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68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117663</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46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人件費については、住民一人当たり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92,378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円と対前年比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3,611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となっており、主な要因としては、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退職者数の減により退職手当が減となったことが挙げられる。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物件費については、住民一人当たり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68,122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円と対前年比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9,839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円の増となっている。主な要因としては庁舎情報基盤整備事業委託や可燃物処理費の事業費の増等が挙げられる。住民一人当たりで見ると大分県平均より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3,860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円高い状況となっているが、類似団体平均よりも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388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円低くなっている。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扶助費の住民一人当たりの費用については、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135,809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円となり対前年度比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6,334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円の増となっている。主な要因としては、国の子育て支援施策に伴う基準単価の見直しなどにより保育所措置費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などが挙げられる。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普通建設事業については、住民一人当たり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173,256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円で対前年度比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91,630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大幅な増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となっている。主な要因としては、新庁舎建設関連事業や安心院地域複合支所建設事業の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本体工事に伴う大幅な増加が挙げられる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積立金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については、住民一人当たり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5,918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10,563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新庁舎等の財源確保を考慮し、前年度積立規模を下回ったことが主な要因として挙げられる。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大分県宇佐市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55,702
54,952
439.05
37,065,517
35,481,554
1,205,708
15,878,976
29,361,909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14.6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37287</xdr:rowOff>
    </xdr:from>
    <xdr:to>
      <xdr:col>24</xdr:col>
      <xdr:colOff>62865</xdr:colOff>
      <xdr:row>37</xdr:row>
      <xdr:rowOff>95809</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80787"/>
          <a:ext cx="1270" cy="1258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99636</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43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95809</xdr:rowOff>
    </xdr:from>
    <xdr:to>
      <xdr:col>24</xdr:col>
      <xdr:colOff>152400</xdr:colOff>
      <xdr:row>37</xdr:row>
      <xdr:rowOff>95809</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3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155414</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5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37287</xdr:rowOff>
    </xdr:from>
    <xdr:to>
      <xdr:col>24</xdr:col>
      <xdr:colOff>152400</xdr:colOff>
      <xdr:row>30</xdr:row>
      <xdr:rowOff>37287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8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157531</xdr:rowOff>
    </xdr:from>
    <xdr:to>
      <xdr:col>24</xdr:col>
      <xdr:colOff>63500</xdr:colOff>
      <xdr:row>33</xdr:row>
      <xdr:rowOff>27229</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643931"/>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72813</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02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94386</xdr:rowOff>
    </xdr:from>
    <xdr:to>
      <xdr:col>24</xdr:col>
      <xdr:colOff>114300</xdr:colOff>
      <xdr:row>35</xdr:row>
      <xdr:rowOff>24536</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150673</xdr:rowOff>
    </xdr:from>
    <xdr:to>
      <xdr:col>19</xdr:col>
      <xdr:colOff>177800</xdr:colOff>
      <xdr:row>32</xdr:row>
      <xdr:rowOff>157531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637073"/>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83871</xdr:rowOff>
    </xdr:from>
    <xdr:to>
      <xdr:col>20</xdr:col>
      <xdr:colOff>38100</xdr:colOff>
      <xdr:row>35</xdr:row>
      <xdr:rowOff>14021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5148</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005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150673</xdr:rowOff>
    </xdr:from>
    <xdr:to>
      <xdr:col>15</xdr:col>
      <xdr:colOff>50800</xdr:colOff>
      <xdr:row>32</xdr:row>
      <xdr:rowOff>154787</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637073"/>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71984</xdr:rowOff>
    </xdr:from>
    <xdr:to>
      <xdr:col>15</xdr:col>
      <xdr:colOff>101600</xdr:colOff>
      <xdr:row>35</xdr:row>
      <xdr:rowOff>2134</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164711</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99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159817</xdr:rowOff>
    </xdr:from>
    <xdr:to>
      <xdr:col>10</xdr:col>
      <xdr:colOff>114300</xdr:colOff>
      <xdr:row>32</xdr:row>
      <xdr:rowOff>154787</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474767"/>
          <a:ext cx="889000" cy="166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86157</xdr:rowOff>
    </xdr:from>
    <xdr:to>
      <xdr:col>10</xdr:col>
      <xdr:colOff>165100</xdr:colOff>
      <xdr:row>35</xdr:row>
      <xdr:rowOff>16307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7434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08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93015</xdr:rowOff>
    </xdr:from>
    <xdr:to>
      <xdr:col>6</xdr:col>
      <xdr:colOff>38100</xdr:colOff>
      <xdr:row>34</xdr:row>
      <xdr:rowOff>23165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14292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8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147879</xdr:rowOff>
    </xdr:from>
    <xdr:to>
      <xdr:col>24</xdr:col>
      <xdr:colOff>114300</xdr:colOff>
      <xdr:row>33</xdr:row>
      <xdr:rowOff>78029</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63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170756</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485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106731</xdr:rowOff>
    </xdr:from>
    <xdr:to>
      <xdr:col>20</xdr:col>
      <xdr:colOff>38100</xdr:colOff>
      <xdr:row>33</xdr:row>
      <xdr:rowOff>36881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59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53408</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368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99873</xdr:rowOff>
    </xdr:from>
    <xdr:to>
      <xdr:col>15</xdr:col>
      <xdr:colOff>101600</xdr:colOff>
      <xdr:row>33</xdr:row>
      <xdr:rowOff>30023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586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46550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361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103987</xdr:rowOff>
    </xdr:from>
    <xdr:to>
      <xdr:col>10</xdr:col>
      <xdr:colOff>165100</xdr:colOff>
      <xdr:row>33</xdr:row>
      <xdr:rowOff>34137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59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50664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365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109017</xdr:rowOff>
    </xdr:from>
    <xdr:to>
      <xdr:col>6</xdr:col>
      <xdr:colOff>38100</xdr:colOff>
      <xdr:row>32</xdr:row>
      <xdr:rowOff>39167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42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55694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199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39863</xdr:rowOff>
    </xdr:from>
    <xdr:to>
      <xdr:col>24</xdr:col>
      <xdr:colOff>62865</xdr:colOff>
      <xdr:row>57</xdr:row>
      <xdr:rowOff>163833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83813"/>
          <a:ext cx="1270" cy="1152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167660</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40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163833</xdr:rowOff>
    </xdr:from>
    <xdr:to>
      <xdr:col>24</xdr:col>
      <xdr:colOff>152400</xdr:colOff>
      <xdr:row>57</xdr:row>
      <xdr:rowOff>163833</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36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157990</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559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180,602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39863</xdr:rowOff>
    </xdr:from>
    <xdr:to>
      <xdr:col>24</xdr:col>
      <xdr:colOff>152400</xdr:colOff>
      <xdr:row>51</xdr:row>
      <xdr:rowOff>39863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83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82116</xdr:rowOff>
    </xdr:from>
    <xdr:to>
      <xdr:col>24</xdr:col>
      <xdr:colOff>63500</xdr:colOff>
      <xdr:row>55</xdr:row>
      <xdr:rowOff>91222</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8997516"/>
          <a:ext cx="838200" cy="523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130298</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560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151871</xdr:rowOff>
    </xdr:from>
    <xdr:to>
      <xdr:col>24</xdr:col>
      <xdr:colOff>114300</xdr:colOff>
      <xdr:row>56</xdr:row>
      <xdr:rowOff>82021</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8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91222</xdr:rowOff>
    </xdr:from>
    <xdr:to>
      <xdr:col>19</xdr:col>
      <xdr:colOff>177800</xdr:colOff>
      <xdr:row>56</xdr:row>
      <xdr:rowOff>45913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520972"/>
          <a:ext cx="889000" cy="1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4882</xdr:rowOff>
    </xdr:from>
    <xdr:to>
      <xdr:col>20</xdr:col>
      <xdr:colOff>38100</xdr:colOff>
      <xdr:row>56</xdr:row>
      <xdr:rowOff>106482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97609</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69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45913</xdr:rowOff>
    </xdr:from>
    <xdr:to>
      <xdr:col>15</xdr:col>
      <xdr:colOff>50800</xdr:colOff>
      <xdr:row>56</xdr:row>
      <xdr:rowOff>147122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647113"/>
          <a:ext cx="889000" cy="10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3571</xdr:rowOff>
    </xdr:from>
    <xdr:to>
      <xdr:col>15</xdr:col>
      <xdr:colOff>101600</xdr:colOff>
      <xdr:row>56</xdr:row>
      <xdr:rowOff>105171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0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96298</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69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147122</xdr:rowOff>
    </xdr:from>
    <xdr:to>
      <xdr:col>10</xdr:col>
      <xdr:colOff>114300</xdr:colOff>
      <xdr:row>57</xdr:row>
      <xdr:rowOff>24295</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748322"/>
          <a:ext cx="889000" cy="48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165176</xdr:rowOff>
    </xdr:from>
    <xdr:to>
      <xdr:col>10</xdr:col>
      <xdr:colOff>165100</xdr:colOff>
      <xdr:row>56</xdr:row>
      <xdr:rowOff>95326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59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111853</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37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124851</xdr:rowOff>
    </xdr:from>
    <xdr:to>
      <xdr:col>6</xdr:col>
      <xdr:colOff>38100</xdr:colOff>
      <xdr:row>56</xdr:row>
      <xdr:rowOff>55001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55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71528</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32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31316</xdr:rowOff>
    </xdr:from>
    <xdr:to>
      <xdr:col>24</xdr:col>
      <xdr:colOff>114300</xdr:colOff>
      <xdr:row>52</xdr:row>
      <xdr:rowOff>132916</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894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54193</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8798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40422</xdr:rowOff>
    </xdr:from>
    <xdr:to>
      <xdr:col>20</xdr:col>
      <xdr:colOff>38100</xdr:colOff>
      <xdr:row>55</xdr:row>
      <xdr:rowOff>142022</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47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158549</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24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166563</xdr:rowOff>
    </xdr:from>
    <xdr:to>
      <xdr:col>15</xdr:col>
      <xdr:colOff>101600</xdr:colOff>
      <xdr:row>56</xdr:row>
      <xdr:rowOff>96713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59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113240</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37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96322</xdr:rowOff>
    </xdr:from>
    <xdr:to>
      <xdr:col>10</xdr:col>
      <xdr:colOff>165100</xdr:colOff>
      <xdr:row>57</xdr:row>
      <xdr:rowOff>26472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69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17599</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790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144945</xdr:rowOff>
    </xdr:from>
    <xdr:to>
      <xdr:col>6</xdr:col>
      <xdr:colOff>38100</xdr:colOff>
      <xdr:row>57</xdr:row>
      <xdr:rowOff>75095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4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66222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838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99161</xdr:rowOff>
    </xdr:from>
    <xdr:to>
      <xdr:col>24</xdr:col>
      <xdr:colOff>62865</xdr:colOff>
      <xdr:row>78</xdr:row>
      <xdr:rowOff>81738</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00661"/>
          <a:ext cx="1270" cy="1354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85565</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58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81738</xdr:rowOff>
    </xdr:from>
    <xdr:to>
      <xdr:col>24</xdr:col>
      <xdr:colOff>152400</xdr:colOff>
      <xdr:row>78</xdr:row>
      <xdr:rowOff>81738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45838</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875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237,192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99161</xdr:rowOff>
    </xdr:from>
    <xdr:to>
      <xdr:col>24</xdr:col>
      <xdr:colOff>152400</xdr:colOff>
      <xdr:row>70</xdr:row>
      <xdr:rowOff>99161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00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81369</xdr:rowOff>
    </xdr:from>
    <xdr:to>
      <xdr:col>24</xdr:col>
      <xdr:colOff>63500</xdr:colOff>
      <xdr:row>73</xdr:row>
      <xdr:rowOff>40831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425769"/>
          <a:ext cx="838200" cy="130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19664</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784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41237</xdr:rowOff>
    </xdr:from>
    <xdr:to>
      <xdr:col>24</xdr:col>
      <xdr:colOff>114300</xdr:colOff>
      <xdr:row>75</xdr:row>
      <xdr:rowOff>142837</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40831</xdr:rowOff>
    </xdr:from>
    <xdr:to>
      <xdr:col>19</xdr:col>
      <xdr:colOff>177800</xdr:colOff>
      <xdr:row>73</xdr:row>
      <xdr:rowOff>81649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556681"/>
          <a:ext cx="889000" cy="40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111366</xdr:rowOff>
    </xdr:from>
    <xdr:to>
      <xdr:col>20</xdr:col>
      <xdr:colOff>38100</xdr:colOff>
      <xdr:row>76</xdr:row>
      <xdr:rowOff>41517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32644</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062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81649</xdr:rowOff>
    </xdr:from>
    <xdr:to>
      <xdr:col>15</xdr:col>
      <xdr:colOff>50800</xdr:colOff>
      <xdr:row>73</xdr:row>
      <xdr:rowOff>93383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597499"/>
          <a:ext cx="889000" cy="1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110224</xdr:rowOff>
    </xdr:from>
    <xdr:to>
      <xdr:col>15</xdr:col>
      <xdr:colOff>101600</xdr:colOff>
      <xdr:row>76</xdr:row>
      <xdr:rowOff>40373</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31500</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061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93383</xdr:rowOff>
    </xdr:from>
    <xdr:to>
      <xdr:col>10</xdr:col>
      <xdr:colOff>114300</xdr:colOff>
      <xdr:row>74</xdr:row>
      <xdr:rowOff>41173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2609233"/>
          <a:ext cx="889000" cy="11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154851</xdr:rowOff>
    </xdr:from>
    <xdr:to>
      <xdr:col>10</xdr:col>
      <xdr:colOff>165100</xdr:colOff>
      <xdr:row>76</xdr:row>
      <xdr:rowOff>85001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76128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10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69202</xdr:rowOff>
    </xdr:from>
    <xdr:to>
      <xdr:col>6</xdr:col>
      <xdr:colOff>38100</xdr:colOff>
      <xdr:row>75</xdr:row>
      <xdr:rowOff>170802</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161929</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020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30569</xdr:rowOff>
    </xdr:from>
    <xdr:to>
      <xdr:col>24</xdr:col>
      <xdr:colOff>114300</xdr:colOff>
      <xdr:row>72</xdr:row>
      <xdr:rowOff>132169</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37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53446</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226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161481</xdr:rowOff>
    </xdr:from>
    <xdr:to>
      <xdr:col>20</xdr:col>
      <xdr:colOff>38100</xdr:colOff>
      <xdr:row>73</xdr:row>
      <xdr:rowOff>91631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50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108158</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281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30849</xdr:rowOff>
    </xdr:from>
    <xdr:to>
      <xdr:col>15</xdr:col>
      <xdr:colOff>101600</xdr:colOff>
      <xdr:row>73</xdr:row>
      <xdr:rowOff>132449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54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148976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321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42583</xdr:rowOff>
    </xdr:from>
    <xdr:to>
      <xdr:col>10</xdr:col>
      <xdr:colOff>165100</xdr:colOff>
      <xdr:row>73</xdr:row>
      <xdr:rowOff>144183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55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160710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333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161823</xdr:rowOff>
    </xdr:from>
    <xdr:to>
      <xdr:col>6</xdr:col>
      <xdr:colOff>38100</xdr:colOff>
      <xdr:row>74</xdr:row>
      <xdr:rowOff>91973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67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108500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452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45771</xdr:rowOff>
    </xdr:from>
    <xdr:to>
      <xdr:col>24</xdr:col>
      <xdr:colOff>62865</xdr:colOff>
      <xdr:row>97</xdr:row>
      <xdr:rowOff>138125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476271"/>
          <a:ext cx="1270" cy="129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141952</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77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138125</xdr:rowOff>
    </xdr:from>
    <xdr:to>
      <xdr:col>24</xdr:col>
      <xdr:colOff>152400</xdr:colOff>
      <xdr:row>97</xdr:row>
      <xdr:rowOff>138125</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76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163898</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25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121,396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45771</xdr:rowOff>
    </xdr:from>
    <xdr:to>
      <xdr:col>24</xdr:col>
      <xdr:colOff>152400</xdr:colOff>
      <xdr:row>90</xdr:row>
      <xdr:rowOff>45771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476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89827</xdr:rowOff>
    </xdr:from>
    <xdr:to>
      <xdr:col>24</xdr:col>
      <xdr:colOff>63500</xdr:colOff>
      <xdr:row>96</xdr:row>
      <xdr:rowOff>103657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549027"/>
          <a:ext cx="838200" cy="1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158196</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274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135319</xdr:rowOff>
    </xdr:from>
    <xdr:to>
      <xdr:col>24</xdr:col>
      <xdr:colOff>114300</xdr:colOff>
      <xdr:row>96</xdr:row>
      <xdr:rowOff>65469</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2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103657</xdr:rowOff>
    </xdr:from>
    <xdr:to>
      <xdr:col>19</xdr:col>
      <xdr:colOff>177800</xdr:colOff>
      <xdr:row>96</xdr:row>
      <xdr:rowOff>106071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562857"/>
          <a:ext cx="889000" cy="2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160680</xdr:rowOff>
    </xdr:from>
    <xdr:to>
      <xdr:col>20</xdr:col>
      <xdr:colOff>38100</xdr:colOff>
      <xdr:row>96</xdr:row>
      <xdr:rowOff>90830</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44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107357</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22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63539</xdr:rowOff>
    </xdr:from>
    <xdr:to>
      <xdr:col>15</xdr:col>
      <xdr:colOff>50800</xdr:colOff>
      <xdr:row>96</xdr:row>
      <xdr:rowOff>106071</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019300" y="16522739"/>
          <a:ext cx="889000" cy="42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11227</xdr:rowOff>
    </xdr:from>
    <xdr:to>
      <xdr:col>15</xdr:col>
      <xdr:colOff>101600</xdr:colOff>
      <xdr:row>96</xdr:row>
      <xdr:rowOff>112827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129354</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2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63539</xdr:rowOff>
    </xdr:from>
    <xdr:to>
      <xdr:col>10</xdr:col>
      <xdr:colOff>114300</xdr:colOff>
      <xdr:row>96</xdr:row>
      <xdr:rowOff>80798</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522739"/>
          <a:ext cx="889000" cy="1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10744</xdr:rowOff>
    </xdr:from>
    <xdr:to>
      <xdr:col>10</xdr:col>
      <xdr:colOff>165100</xdr:colOff>
      <xdr:row>96</xdr:row>
      <xdr:rowOff>112344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4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128871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2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143917</xdr:rowOff>
    </xdr:from>
    <xdr:to>
      <xdr:col>6</xdr:col>
      <xdr:colOff>38100</xdr:colOff>
      <xdr:row>96</xdr:row>
      <xdr:rowOff>74067</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43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90594</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20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39027</xdr:rowOff>
    </xdr:from>
    <xdr:to>
      <xdr:col>24</xdr:col>
      <xdr:colOff>114300</xdr:colOff>
      <xdr:row>96</xdr:row>
      <xdr:rowOff>140627</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49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17454</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47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52857</xdr:rowOff>
    </xdr:from>
    <xdr:to>
      <xdr:col>20</xdr:col>
      <xdr:colOff>38100</xdr:colOff>
      <xdr:row>96</xdr:row>
      <xdr:rowOff>154457</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51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145584</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60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55271</xdr:rowOff>
    </xdr:from>
    <xdr:to>
      <xdr:col>15</xdr:col>
      <xdr:colOff>101600</xdr:colOff>
      <xdr:row>96</xdr:row>
      <xdr:rowOff>156871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51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147998</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60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12739</xdr:rowOff>
    </xdr:from>
    <xdr:to>
      <xdr:col>10</xdr:col>
      <xdr:colOff>165100</xdr:colOff>
      <xdr:row>96</xdr:row>
      <xdr:rowOff>114339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47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105466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56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29998</xdr:rowOff>
    </xdr:from>
    <xdr:to>
      <xdr:col>6</xdr:col>
      <xdr:colOff>38100</xdr:colOff>
      <xdr:row>96</xdr:row>
      <xdr:rowOff>131598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48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122725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58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116078</xdr:rowOff>
    </xdr:from>
    <xdr:to>
      <xdr:col>54</xdr:col>
      <xdr:colOff>189865</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59578"/>
          <a:ext cx="1270"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62755</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03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116078</xdr:rowOff>
    </xdr:from>
    <xdr:to>
      <xdr:col>55</xdr:col>
      <xdr:colOff>88900</xdr:colOff>
      <xdr:row>30</xdr:row>
      <xdr:rowOff>116078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59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25019</xdr:rowOff>
    </xdr:from>
    <xdr:to>
      <xdr:col>55</xdr:col>
      <xdr:colOff>0</xdr:colOff>
      <xdr:row>37</xdr:row>
      <xdr:rowOff>34544</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368669"/>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44848</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3884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66421</xdr:rowOff>
    </xdr:from>
    <xdr:to>
      <xdr:col>55</xdr:col>
      <xdr:colOff>50800</xdr:colOff>
      <xdr:row>37</xdr:row>
      <xdr:rowOff>168021</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1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25019</xdr:rowOff>
    </xdr:from>
    <xdr:to>
      <xdr:col>50</xdr:col>
      <xdr:colOff>114300</xdr:colOff>
      <xdr:row>37</xdr:row>
      <xdr:rowOff>65405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8750300" y="6368669"/>
          <a:ext cx="889000" cy="4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77089</xdr:rowOff>
    </xdr:from>
    <xdr:to>
      <xdr:col>50</xdr:col>
      <xdr:colOff>165100</xdr:colOff>
      <xdr:row>38</xdr:row>
      <xdr:rowOff>7239</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169816</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5134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65405</xdr:rowOff>
    </xdr:from>
    <xdr:to>
      <xdr:col>45</xdr:col>
      <xdr:colOff>177800</xdr:colOff>
      <xdr:row>37</xdr:row>
      <xdr:rowOff>71501</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7861300" y="6409055"/>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67183</xdr:rowOff>
    </xdr:from>
    <xdr:to>
      <xdr:col>46</xdr:col>
      <xdr:colOff>38100</xdr:colOff>
      <xdr:row>37</xdr:row>
      <xdr:rowOff>168783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1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159910</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503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57785</xdr:rowOff>
    </xdr:from>
    <xdr:to>
      <xdr:col>41</xdr:col>
      <xdr:colOff>50800</xdr:colOff>
      <xdr:row>37</xdr:row>
      <xdr:rowOff>71501</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401435"/>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55753</xdr:rowOff>
    </xdr:from>
    <xdr:to>
      <xdr:col>41</xdr:col>
      <xdr:colOff>101600</xdr:colOff>
      <xdr:row>37</xdr:row>
      <xdr:rowOff>157353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39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148480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4921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40132</xdr:rowOff>
    </xdr:from>
    <xdr:to>
      <xdr:col>36</xdr:col>
      <xdr:colOff>165100</xdr:colOff>
      <xdr:row>36</xdr:row>
      <xdr:rowOff>141732</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21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158259</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37428" y="598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155194</xdr:rowOff>
    </xdr:from>
    <xdr:to>
      <xdr:col>55</xdr:col>
      <xdr:colOff>50800</xdr:colOff>
      <xdr:row>37</xdr:row>
      <xdr:rowOff>85344</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32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6621</xdr:rowOff>
    </xdr:from>
    <xdr:ext cx="378565"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178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145669</xdr:rowOff>
    </xdr:from>
    <xdr:to>
      <xdr:col>50</xdr:col>
      <xdr:colOff>165100</xdr:colOff>
      <xdr:row>37</xdr:row>
      <xdr:rowOff>75819</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31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92346</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50017" y="60930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14605</xdr:rowOff>
    </xdr:from>
    <xdr:to>
      <xdr:col>46</xdr:col>
      <xdr:colOff>38100</xdr:colOff>
      <xdr:row>37</xdr:row>
      <xdr:rowOff>116205</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35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132732</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61017" y="61334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20701</xdr:rowOff>
    </xdr:from>
    <xdr:to>
      <xdr:col>41</xdr:col>
      <xdr:colOff>101600</xdr:colOff>
      <xdr:row>37</xdr:row>
      <xdr:rowOff>122301</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36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138828</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2017" y="6139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6985</xdr:rowOff>
    </xdr:from>
    <xdr:to>
      <xdr:col>36</xdr:col>
      <xdr:colOff>165100</xdr:colOff>
      <xdr:row>37</xdr:row>
      <xdr:rowOff>108585</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35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99712</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3017" y="6443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69444</xdr:rowOff>
    </xdr:from>
    <xdr:to>
      <xdr:col>54</xdr:col>
      <xdr:colOff>189865</xdr:colOff>
      <xdr:row>59</xdr:row>
      <xdr:rowOff>42564</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41944"/>
          <a:ext cx="1270" cy="1516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46391</xdr:rowOff>
    </xdr:from>
    <xdr:ext cx="313932"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619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42564</xdr:rowOff>
    </xdr:from>
    <xdr:to>
      <xdr:col>55</xdr:col>
      <xdr:colOff>88900</xdr:colOff>
      <xdr:row>59</xdr:row>
      <xdr:rowOff>42564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5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16121</xdr:rowOff>
    </xdr:from>
    <xdr:ext cx="534377"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41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69444</xdr:rowOff>
    </xdr:from>
    <xdr:to>
      <xdr:col>55</xdr:col>
      <xdr:colOff>88900</xdr:colOff>
      <xdr:row>50</xdr:row>
      <xdr:rowOff>69444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4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17875</xdr:rowOff>
    </xdr:from>
    <xdr:to>
      <xdr:col>55</xdr:col>
      <xdr:colOff>0</xdr:colOff>
      <xdr:row>54</xdr:row>
      <xdr:rowOff>89713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276175"/>
          <a:ext cx="838200" cy="71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42162</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43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63735</xdr:rowOff>
    </xdr:from>
    <xdr:to>
      <xdr:col>55</xdr:col>
      <xdr:colOff>50800</xdr:colOff>
      <xdr:row>56</xdr:row>
      <xdr:rowOff>165335</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89713</xdr:rowOff>
    </xdr:from>
    <xdr:to>
      <xdr:col>50</xdr:col>
      <xdr:colOff>114300</xdr:colOff>
      <xdr:row>54</xdr:row>
      <xdr:rowOff>97675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348013"/>
          <a:ext cx="889000" cy="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59792</xdr:rowOff>
    </xdr:from>
    <xdr:to>
      <xdr:col>50</xdr:col>
      <xdr:colOff>165100</xdr:colOff>
      <xdr:row>56</xdr:row>
      <xdr:rowOff>161392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152519</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75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97675</xdr:rowOff>
    </xdr:from>
    <xdr:to>
      <xdr:col>45</xdr:col>
      <xdr:colOff>177800</xdr:colOff>
      <xdr:row>54</xdr:row>
      <xdr:rowOff>113297</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355975"/>
          <a:ext cx="889000" cy="15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36341</xdr:rowOff>
    </xdr:from>
    <xdr:to>
      <xdr:col>46</xdr:col>
      <xdr:colOff>38100</xdr:colOff>
      <xdr:row>56</xdr:row>
      <xdr:rowOff>137941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129068</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73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113297</xdr:rowOff>
    </xdr:from>
    <xdr:to>
      <xdr:col>41</xdr:col>
      <xdr:colOff>50800</xdr:colOff>
      <xdr:row>55</xdr:row>
      <xdr:rowOff>28048</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371597"/>
          <a:ext cx="889000" cy="86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75336</xdr:rowOff>
    </xdr:from>
    <xdr:to>
      <xdr:col>41</xdr:col>
      <xdr:colOff>101600</xdr:colOff>
      <xdr:row>57</xdr:row>
      <xdr:rowOff>5486</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168063</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76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138525</xdr:rowOff>
    </xdr:from>
    <xdr:to>
      <xdr:col>36</xdr:col>
      <xdr:colOff>165100</xdr:colOff>
      <xdr:row>56</xdr:row>
      <xdr:rowOff>68675</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59802</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66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138525</xdr:rowOff>
    </xdr:from>
    <xdr:to>
      <xdr:col>55</xdr:col>
      <xdr:colOff>50800</xdr:colOff>
      <xdr:row>54</xdr:row>
      <xdr:rowOff>68675</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22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161402</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076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38913</xdr:rowOff>
    </xdr:from>
    <xdr:to>
      <xdr:col>50</xdr:col>
      <xdr:colOff>165100</xdr:colOff>
      <xdr:row>54</xdr:row>
      <xdr:rowOff>140513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29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157040</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07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46875</xdr:rowOff>
    </xdr:from>
    <xdr:to>
      <xdr:col>46</xdr:col>
      <xdr:colOff>38100</xdr:colOff>
      <xdr:row>54</xdr:row>
      <xdr:rowOff>148475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30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165002</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08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62497</xdr:rowOff>
    </xdr:from>
    <xdr:to>
      <xdr:col>41</xdr:col>
      <xdr:colOff>101600</xdr:colOff>
      <xdr:row>54</xdr:row>
      <xdr:rowOff>164097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32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9174</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096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148698</xdr:rowOff>
    </xdr:from>
    <xdr:to>
      <xdr:col>36</xdr:col>
      <xdr:colOff>165100</xdr:colOff>
      <xdr:row>55</xdr:row>
      <xdr:rowOff>78848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40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95375</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18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5550</xdr:rowOff>
    </xdr:from>
    <xdr:to>
      <xdr:col>54</xdr:col>
      <xdr:colOff>189865</xdr:colOff>
      <xdr:row>78</xdr:row>
      <xdr:rowOff>151664</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178500"/>
          <a:ext cx="1270" cy="1346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155491</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2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151664</xdr:rowOff>
    </xdr:from>
    <xdr:to>
      <xdr:col>55</xdr:col>
      <xdr:colOff>88900</xdr:colOff>
      <xdr:row>78</xdr:row>
      <xdr:rowOff>151664</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24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123677</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95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37,021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5550</xdr:rowOff>
    </xdr:from>
    <xdr:to>
      <xdr:col>55</xdr:col>
      <xdr:colOff>88900</xdr:colOff>
      <xdr:row>71</xdr:row>
      <xdr:rowOff>5550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1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165912</xdr:rowOff>
    </xdr:from>
    <xdr:to>
      <xdr:col>55</xdr:col>
      <xdr:colOff>0</xdr:colOff>
      <xdr:row>77</xdr:row>
      <xdr:rowOff>37821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196112"/>
          <a:ext cx="838200" cy="4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45102</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29038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22225</xdr:rowOff>
    </xdr:from>
    <xdr:to>
      <xdr:col>55</xdr:col>
      <xdr:colOff>50800</xdr:colOff>
      <xdr:row>76</xdr:row>
      <xdr:rowOff>123825</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05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86664</xdr:rowOff>
    </xdr:from>
    <xdr:to>
      <xdr:col>50</xdr:col>
      <xdr:colOff>114300</xdr:colOff>
      <xdr:row>77</xdr:row>
      <xdr:rowOff>37821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3116864"/>
          <a:ext cx="889000" cy="12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18986</xdr:rowOff>
    </xdr:from>
    <xdr:to>
      <xdr:col>50</xdr:col>
      <xdr:colOff>165100</xdr:colOff>
      <xdr:row>76</xdr:row>
      <xdr:rowOff>120586</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04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137113</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282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86664</xdr:rowOff>
    </xdr:from>
    <xdr:to>
      <xdr:col>45</xdr:col>
      <xdr:colOff>177800</xdr:colOff>
      <xdr:row>76</xdr:row>
      <xdr:rowOff>170256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116864"/>
          <a:ext cx="889000" cy="8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4890</xdr:rowOff>
    </xdr:from>
    <xdr:to>
      <xdr:col>46</xdr:col>
      <xdr:colOff>38100</xdr:colOff>
      <xdr:row>76</xdr:row>
      <xdr:rowOff>106490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03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123017</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281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131851</xdr:rowOff>
    </xdr:from>
    <xdr:to>
      <xdr:col>41</xdr:col>
      <xdr:colOff>50800</xdr:colOff>
      <xdr:row>76</xdr:row>
      <xdr:rowOff>170256</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3162051"/>
          <a:ext cx="889000" cy="3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24967</xdr:rowOff>
    </xdr:from>
    <xdr:to>
      <xdr:col>41</xdr:col>
      <xdr:colOff>101600</xdr:colOff>
      <xdr:row>76</xdr:row>
      <xdr:rowOff>126567</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055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143095</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283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154927</xdr:rowOff>
    </xdr:from>
    <xdr:to>
      <xdr:col>36</xdr:col>
      <xdr:colOff>165100</xdr:colOff>
      <xdr:row>76</xdr:row>
      <xdr:rowOff>85077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01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101604</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278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115112</xdr:rowOff>
    </xdr:from>
    <xdr:to>
      <xdr:col>55</xdr:col>
      <xdr:colOff>50800</xdr:colOff>
      <xdr:row>77</xdr:row>
      <xdr:rowOff>45262</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14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93539</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12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158471</xdr:rowOff>
    </xdr:from>
    <xdr:to>
      <xdr:col>50</xdr:col>
      <xdr:colOff>165100</xdr:colOff>
      <xdr:row>77</xdr:row>
      <xdr:rowOff>88621</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1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79748</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04428" y="13281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35864</xdr:rowOff>
    </xdr:from>
    <xdr:to>
      <xdr:col>46</xdr:col>
      <xdr:colOff>38100</xdr:colOff>
      <xdr:row>76</xdr:row>
      <xdr:rowOff>137464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06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128591</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3158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119456</xdr:rowOff>
    </xdr:from>
    <xdr:to>
      <xdr:col>41</xdr:col>
      <xdr:colOff>101600</xdr:colOff>
      <xdr:row>77</xdr:row>
      <xdr:rowOff>49606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14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40733</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3242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81051</xdr:rowOff>
    </xdr:from>
    <xdr:to>
      <xdr:col>36</xdr:col>
      <xdr:colOff>165100</xdr:colOff>
      <xdr:row>77</xdr:row>
      <xdr:rowOff>11201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11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2328</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320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28411</xdr:rowOff>
    </xdr:from>
    <xdr:to>
      <xdr:col>54</xdr:col>
      <xdr:colOff>189865</xdr:colOff>
      <xdr:row>99</xdr:row>
      <xdr:rowOff>100115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458911"/>
          <a:ext cx="1270" cy="1614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103942</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707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100115</xdr:rowOff>
    </xdr:from>
    <xdr:to>
      <xdr:col>55</xdr:col>
      <xdr:colOff>88900</xdr:colOff>
      <xdr:row>99</xdr:row>
      <xdr:rowOff>100115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707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146538</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234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28411</xdr:rowOff>
    </xdr:from>
    <xdr:to>
      <xdr:col>55</xdr:col>
      <xdr:colOff>88900</xdr:colOff>
      <xdr:row>90</xdr:row>
      <xdr:rowOff>28411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458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162313</xdr:rowOff>
    </xdr:from>
    <xdr:to>
      <xdr:col>55</xdr:col>
      <xdr:colOff>0</xdr:colOff>
      <xdr:row>97</xdr:row>
      <xdr:rowOff>4578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6450063"/>
          <a:ext cx="838200" cy="185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118667</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406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140240</xdr:rowOff>
    </xdr:from>
    <xdr:to>
      <xdr:col>55</xdr:col>
      <xdr:colOff>50800</xdr:colOff>
      <xdr:row>96</xdr:row>
      <xdr:rowOff>70390</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42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133508</xdr:rowOff>
    </xdr:from>
    <xdr:to>
      <xdr:col>50</xdr:col>
      <xdr:colOff>114300</xdr:colOff>
      <xdr:row>97</xdr:row>
      <xdr:rowOff>4578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8750300" y="16592708"/>
          <a:ext cx="889000" cy="4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133096</xdr:rowOff>
    </xdr:from>
    <xdr:to>
      <xdr:col>50</xdr:col>
      <xdr:colOff>165100</xdr:colOff>
      <xdr:row>96</xdr:row>
      <xdr:rowOff>63246</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42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79773</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19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133508</xdr:rowOff>
    </xdr:from>
    <xdr:to>
      <xdr:col>45</xdr:col>
      <xdr:colOff>177800</xdr:colOff>
      <xdr:row>97</xdr:row>
      <xdr:rowOff>125146</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7861300" y="16592708"/>
          <a:ext cx="889000" cy="16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106826</xdr:rowOff>
    </xdr:from>
    <xdr:to>
      <xdr:col>46</xdr:col>
      <xdr:colOff>38100</xdr:colOff>
      <xdr:row>96</xdr:row>
      <xdr:rowOff>36976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39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53503</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16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46146</xdr:rowOff>
    </xdr:from>
    <xdr:to>
      <xdr:col>41</xdr:col>
      <xdr:colOff>50800</xdr:colOff>
      <xdr:row>97</xdr:row>
      <xdr:rowOff>125146</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6972300" y="16676796"/>
          <a:ext cx="889000" cy="79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134925</xdr:rowOff>
    </xdr:from>
    <xdr:to>
      <xdr:col>41</xdr:col>
      <xdr:colOff>101600</xdr:colOff>
      <xdr:row>96</xdr:row>
      <xdr:rowOff>65075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42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81602</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19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56305</xdr:rowOff>
    </xdr:from>
    <xdr:to>
      <xdr:col>36</xdr:col>
      <xdr:colOff>165100</xdr:colOff>
      <xdr:row>94</xdr:row>
      <xdr:rowOff>157905</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17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2982</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594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111513</xdr:rowOff>
    </xdr:from>
    <xdr:to>
      <xdr:col>55</xdr:col>
      <xdr:colOff>50800</xdr:colOff>
      <xdr:row>96</xdr:row>
      <xdr:rowOff>41663</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39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134390</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250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125228</xdr:rowOff>
    </xdr:from>
    <xdr:to>
      <xdr:col>50</xdr:col>
      <xdr:colOff>165100</xdr:colOff>
      <xdr:row>97</xdr:row>
      <xdr:rowOff>55378</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58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46505</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677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82708</xdr:rowOff>
    </xdr:from>
    <xdr:to>
      <xdr:col>46</xdr:col>
      <xdr:colOff>38100</xdr:colOff>
      <xdr:row>97</xdr:row>
      <xdr:rowOff>12858</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54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3985</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63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74346</xdr:rowOff>
    </xdr:from>
    <xdr:to>
      <xdr:col>41</xdr:col>
      <xdr:colOff>101600</xdr:colOff>
      <xdr:row>98</xdr:row>
      <xdr:rowOff>4496</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70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167073</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79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166796</xdr:rowOff>
    </xdr:from>
    <xdr:to>
      <xdr:col>36</xdr:col>
      <xdr:colOff>165100</xdr:colOff>
      <xdr:row>97</xdr:row>
      <xdr:rowOff>96946</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62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88073</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71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20600</xdr:rowOff>
    </xdr:from>
    <xdr:to>
      <xdr:col>85</xdr:col>
      <xdr:colOff>126364</xdr:colOff>
      <xdr:row>39</xdr:row>
      <xdr:rowOff>47300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164100"/>
          <a:ext cx="1269" cy="1569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51127</xdr:rowOff>
    </xdr:from>
    <xdr:ext cx="469744"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73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47300</xdr:rowOff>
    </xdr:from>
    <xdr:to>
      <xdr:col>86</xdr:col>
      <xdr:colOff>25400</xdr:colOff>
      <xdr:row>39</xdr:row>
      <xdr:rowOff>47300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73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138727</xdr:rowOff>
    </xdr:from>
    <xdr:ext cx="534377"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493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20600</xdr:rowOff>
    </xdr:from>
    <xdr:to>
      <xdr:col>86</xdr:col>
      <xdr:colOff>25400</xdr:colOff>
      <xdr:row>30</xdr:row>
      <xdr:rowOff>20600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16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69611</xdr:rowOff>
    </xdr:from>
    <xdr:to>
      <xdr:col>85</xdr:col>
      <xdr:colOff>127000</xdr:colOff>
      <xdr:row>37</xdr:row>
      <xdr:rowOff>26634</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5481300" y="6070361"/>
          <a:ext cx="838200" cy="299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155750</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6156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5873</xdr:rowOff>
    </xdr:from>
    <xdr:to>
      <xdr:col>85</xdr:col>
      <xdr:colOff>177800</xdr:colOff>
      <xdr:row>36</xdr:row>
      <xdr:rowOff>107473</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17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26634</xdr:rowOff>
    </xdr:from>
    <xdr:to>
      <xdr:col>81</xdr:col>
      <xdr:colOff>50800</xdr:colOff>
      <xdr:row>37</xdr:row>
      <xdr:rowOff>57038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4592300" y="6370284"/>
          <a:ext cx="889000" cy="3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19771</xdr:rowOff>
    </xdr:from>
    <xdr:to>
      <xdr:col>81</xdr:col>
      <xdr:colOff>101600</xdr:colOff>
      <xdr:row>36</xdr:row>
      <xdr:rowOff>121371</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137898</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596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52741</xdr:rowOff>
    </xdr:from>
    <xdr:to>
      <xdr:col>76</xdr:col>
      <xdr:colOff>114300</xdr:colOff>
      <xdr:row>37</xdr:row>
      <xdr:rowOff>57038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3703300" y="6396391"/>
          <a:ext cx="889000" cy="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31430</xdr:rowOff>
    </xdr:from>
    <xdr:to>
      <xdr:col>76</xdr:col>
      <xdr:colOff>165100</xdr:colOff>
      <xdr:row>36</xdr:row>
      <xdr:rowOff>133030</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149557</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597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52741</xdr:rowOff>
    </xdr:from>
    <xdr:to>
      <xdr:col>71</xdr:col>
      <xdr:colOff>177800</xdr:colOff>
      <xdr:row>37</xdr:row>
      <xdr:rowOff>90505</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2814300" y="6396391"/>
          <a:ext cx="889000" cy="37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47706</xdr:rowOff>
    </xdr:from>
    <xdr:to>
      <xdr:col>72</xdr:col>
      <xdr:colOff>38100</xdr:colOff>
      <xdr:row>36</xdr:row>
      <xdr:rowOff>149306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165833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599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147787</xdr:rowOff>
    </xdr:from>
    <xdr:to>
      <xdr:col>67</xdr:col>
      <xdr:colOff>101600</xdr:colOff>
      <xdr:row>36</xdr:row>
      <xdr:rowOff>77937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94464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18811</xdr:rowOff>
    </xdr:from>
    <xdr:to>
      <xdr:col>85</xdr:col>
      <xdr:colOff>177800</xdr:colOff>
      <xdr:row>35</xdr:row>
      <xdr:rowOff>120411</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601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41688</xdr:rowOff>
    </xdr:from>
    <xdr:ext cx="534377"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5870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147284</xdr:rowOff>
    </xdr:from>
    <xdr:to>
      <xdr:col>81</xdr:col>
      <xdr:colOff>101600</xdr:colOff>
      <xdr:row>37</xdr:row>
      <xdr:rowOff>77434</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631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68561</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641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6238</xdr:rowOff>
    </xdr:from>
    <xdr:to>
      <xdr:col>76</xdr:col>
      <xdr:colOff>165100</xdr:colOff>
      <xdr:row>37</xdr:row>
      <xdr:rowOff>107838</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634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98965</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644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1941</xdr:rowOff>
    </xdr:from>
    <xdr:to>
      <xdr:col>72</xdr:col>
      <xdr:colOff>38100</xdr:colOff>
      <xdr:row>37</xdr:row>
      <xdr:rowOff>103541</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634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94668</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643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39705</xdr:rowOff>
    </xdr:from>
    <xdr:to>
      <xdr:col>67</xdr:col>
      <xdr:colOff>101600</xdr:colOff>
      <xdr:row>37</xdr:row>
      <xdr:rowOff>141305</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638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132432</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47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159033</xdr:rowOff>
    </xdr:from>
    <xdr:to>
      <xdr:col>85</xdr:col>
      <xdr:colOff>126364</xdr:colOff>
      <xdr:row>58</xdr:row>
      <xdr:rowOff>148616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731533"/>
          <a:ext cx="1269" cy="1361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152443</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9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148616</xdr:rowOff>
    </xdr:from>
    <xdr:to>
      <xdr:col>86</xdr:col>
      <xdr:colOff>25400</xdr:colOff>
      <xdr:row>58</xdr:row>
      <xdr:rowOff>148616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9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105710</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506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110,816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159033</xdr:rowOff>
    </xdr:from>
    <xdr:to>
      <xdr:col>86</xdr:col>
      <xdr:colOff>25400</xdr:colOff>
      <xdr:row>50</xdr:row>
      <xdr:rowOff>159033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73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103434</xdr:rowOff>
    </xdr:from>
    <xdr:to>
      <xdr:col>85</xdr:col>
      <xdr:colOff>127000</xdr:colOff>
      <xdr:row>57</xdr:row>
      <xdr:rowOff>6181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5481300" y="9704634"/>
          <a:ext cx="838200" cy="74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38592</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468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15715</xdr:rowOff>
    </xdr:from>
    <xdr:to>
      <xdr:col>85</xdr:col>
      <xdr:colOff>177800</xdr:colOff>
      <xdr:row>56</xdr:row>
      <xdr:rowOff>117315</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6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134524</xdr:rowOff>
    </xdr:from>
    <xdr:to>
      <xdr:col>81</xdr:col>
      <xdr:colOff>50800</xdr:colOff>
      <xdr:row>56</xdr:row>
      <xdr:rowOff>103434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9392824"/>
          <a:ext cx="889000" cy="31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46903</xdr:rowOff>
    </xdr:from>
    <xdr:to>
      <xdr:col>81</xdr:col>
      <xdr:colOff>101600</xdr:colOff>
      <xdr:row>56</xdr:row>
      <xdr:rowOff>148503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64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165030</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42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134524</xdr:rowOff>
    </xdr:from>
    <xdr:to>
      <xdr:col>76</xdr:col>
      <xdr:colOff>114300</xdr:colOff>
      <xdr:row>57</xdr:row>
      <xdr:rowOff>125135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392824"/>
          <a:ext cx="889000" cy="50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24533</xdr:rowOff>
    </xdr:from>
    <xdr:to>
      <xdr:col>76</xdr:col>
      <xdr:colOff>165100</xdr:colOff>
      <xdr:row>56</xdr:row>
      <xdr:rowOff>126133</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62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117260</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71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150526</xdr:rowOff>
    </xdr:from>
    <xdr:to>
      <xdr:col>71</xdr:col>
      <xdr:colOff>177800</xdr:colOff>
      <xdr:row>57</xdr:row>
      <xdr:rowOff>125135</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814300" y="9408826"/>
          <a:ext cx="889000" cy="48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84361</xdr:rowOff>
    </xdr:from>
    <xdr:to>
      <xdr:col>72</xdr:col>
      <xdr:colOff>38100</xdr:colOff>
      <xdr:row>57</xdr:row>
      <xdr:rowOff>14511</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68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31038</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460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56700</xdr:rowOff>
    </xdr:from>
    <xdr:to>
      <xdr:col>67</xdr:col>
      <xdr:colOff>101600</xdr:colOff>
      <xdr:row>56</xdr:row>
      <xdr:rowOff>158300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6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149427</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75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126831</xdr:rowOff>
    </xdr:from>
    <xdr:to>
      <xdr:col>85</xdr:col>
      <xdr:colOff>177800</xdr:colOff>
      <xdr:row>57</xdr:row>
      <xdr:rowOff>56981</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72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105258</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70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52634</xdr:rowOff>
    </xdr:from>
    <xdr:to>
      <xdr:col>81</xdr:col>
      <xdr:colOff>101600</xdr:colOff>
      <xdr:row>56</xdr:row>
      <xdr:rowOff>154234</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65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145361</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746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83724</xdr:rowOff>
    </xdr:from>
    <xdr:to>
      <xdr:col>76</xdr:col>
      <xdr:colOff>165100</xdr:colOff>
      <xdr:row>55</xdr:row>
      <xdr:rowOff>13874</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34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30401</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11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74335</xdr:rowOff>
    </xdr:from>
    <xdr:to>
      <xdr:col>72</xdr:col>
      <xdr:colOff>38100</xdr:colOff>
      <xdr:row>58</xdr:row>
      <xdr:rowOff>4485</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84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167062</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93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99726</xdr:rowOff>
    </xdr:from>
    <xdr:to>
      <xdr:col>67</xdr:col>
      <xdr:colOff>101600</xdr:colOff>
      <xdr:row>55</xdr:row>
      <xdr:rowOff>29876</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35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46403</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13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104246</xdr:rowOff>
    </xdr:from>
    <xdr:to>
      <xdr:col>85</xdr:col>
      <xdr:colOff>126364</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105746"/>
          <a:ext cx="1269" cy="153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50923</xdr:rowOff>
    </xdr:from>
    <xdr:ext cx="599010"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88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141,257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104246</xdr:rowOff>
    </xdr:from>
    <xdr:to>
      <xdr:col>86</xdr:col>
      <xdr:colOff>25400</xdr:colOff>
      <xdr:row>70</xdr:row>
      <xdr:rowOff>104246</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105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77042</xdr:rowOff>
    </xdr:from>
    <xdr:to>
      <xdr:col>85</xdr:col>
      <xdr:colOff>127000</xdr:colOff>
      <xdr:row>79</xdr:row>
      <xdr:rowOff>83159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3621592"/>
          <a:ext cx="838200" cy="6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157943</xdr:rowOff>
    </xdr:from>
    <xdr:ext cx="469744"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359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135066</xdr:rowOff>
    </xdr:from>
    <xdr:to>
      <xdr:col>85</xdr:col>
      <xdr:colOff>177800</xdr:colOff>
      <xdr:row>79</xdr:row>
      <xdr:rowOff>65216</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50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77042</xdr:rowOff>
    </xdr:from>
    <xdr:to>
      <xdr:col>81</xdr:col>
      <xdr:colOff>50800</xdr:colOff>
      <xdr:row>79</xdr:row>
      <xdr:rowOff>86393</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4592300" y="13621592"/>
          <a:ext cx="889000" cy="9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155434</xdr:rowOff>
    </xdr:from>
    <xdr:to>
      <xdr:col>81</xdr:col>
      <xdr:colOff>101600</xdr:colOff>
      <xdr:row>79</xdr:row>
      <xdr:rowOff>85584</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52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102111</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46428" y="1330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86393</xdr:rowOff>
    </xdr:from>
    <xdr:to>
      <xdr:col>76</xdr:col>
      <xdr:colOff>114300</xdr:colOff>
      <xdr:row>79</xdr:row>
      <xdr:rowOff>88494</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3703300" y="13630943"/>
          <a:ext cx="889000" cy="2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7920</xdr:rowOff>
    </xdr:from>
    <xdr:to>
      <xdr:col>76</xdr:col>
      <xdr:colOff>165100</xdr:colOff>
      <xdr:row>79</xdr:row>
      <xdr:rowOff>109520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552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126047</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57428" y="1332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77096</xdr:rowOff>
    </xdr:from>
    <xdr:to>
      <xdr:col>71</xdr:col>
      <xdr:colOff>177800</xdr:colOff>
      <xdr:row>79</xdr:row>
      <xdr:rowOff>88494</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2814300" y="13621646"/>
          <a:ext cx="889000" cy="11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20603</xdr:rowOff>
    </xdr:from>
    <xdr:to>
      <xdr:col>72</xdr:col>
      <xdr:colOff>38100</xdr:colOff>
      <xdr:row>79</xdr:row>
      <xdr:rowOff>122203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565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138730</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3340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152516</xdr:rowOff>
    </xdr:from>
    <xdr:to>
      <xdr:col>67</xdr:col>
      <xdr:colOff>101600</xdr:colOff>
      <xdr:row>79</xdr:row>
      <xdr:rowOff>82666</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52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99193</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30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32359</xdr:rowOff>
    </xdr:from>
    <xdr:to>
      <xdr:col>85</xdr:col>
      <xdr:colOff>177800</xdr:colOff>
      <xdr:row>79</xdr:row>
      <xdr:rowOff>133959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57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118736</xdr:rowOff>
    </xdr:from>
    <xdr:ext cx="469744"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491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26242</xdr:rowOff>
    </xdr:from>
    <xdr:to>
      <xdr:col>81</xdr:col>
      <xdr:colOff>101600</xdr:colOff>
      <xdr:row>79</xdr:row>
      <xdr:rowOff>127842</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57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118969</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46428" y="13663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35593</xdr:rowOff>
    </xdr:from>
    <xdr:to>
      <xdr:col>76</xdr:col>
      <xdr:colOff>165100</xdr:colOff>
      <xdr:row>79</xdr:row>
      <xdr:rowOff>137193</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58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128320</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357428" y="13672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37694</xdr:rowOff>
    </xdr:from>
    <xdr:to>
      <xdr:col>72</xdr:col>
      <xdr:colOff>38100</xdr:colOff>
      <xdr:row>79</xdr:row>
      <xdr:rowOff>139294</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58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130421</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14017" y="13674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26296</xdr:rowOff>
    </xdr:from>
    <xdr:to>
      <xdr:col>67</xdr:col>
      <xdr:colOff>101600</xdr:colOff>
      <xdr:row>79</xdr:row>
      <xdr:rowOff>127896</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57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119023</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579428" y="13663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67120</xdr:rowOff>
    </xdr:from>
    <xdr:to>
      <xdr:col>85</xdr:col>
      <xdr:colOff>126364</xdr:colOff>
      <xdr:row>97</xdr:row>
      <xdr:rowOff>169063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497620"/>
          <a:ext cx="1269" cy="1302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1440</xdr:rowOff>
    </xdr:from>
    <xdr:ext cx="534377"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80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169063</xdr:rowOff>
    </xdr:from>
    <xdr:to>
      <xdr:col>86</xdr:col>
      <xdr:colOff>25400</xdr:colOff>
      <xdr:row>97</xdr:row>
      <xdr:rowOff>169063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799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13797</xdr:rowOff>
    </xdr:from>
    <xdr:ext cx="599010"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272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119,715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67120</xdr:rowOff>
    </xdr:from>
    <xdr:to>
      <xdr:col>86</xdr:col>
      <xdr:colOff>25400</xdr:colOff>
      <xdr:row>90</xdr:row>
      <xdr:rowOff>67120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49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51549</xdr:rowOff>
    </xdr:from>
    <xdr:to>
      <xdr:col>85</xdr:col>
      <xdr:colOff>127000</xdr:colOff>
      <xdr:row>95</xdr:row>
      <xdr:rowOff>77546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5481300" y="16339299"/>
          <a:ext cx="838200" cy="25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9453</xdr:rowOff>
    </xdr:from>
    <xdr:ext cx="534377"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125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158026</xdr:rowOff>
    </xdr:from>
    <xdr:to>
      <xdr:col>85</xdr:col>
      <xdr:colOff>177800</xdr:colOff>
      <xdr:row>95</xdr:row>
      <xdr:rowOff>88176</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27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67132</xdr:rowOff>
    </xdr:from>
    <xdr:to>
      <xdr:col>81</xdr:col>
      <xdr:colOff>50800</xdr:colOff>
      <xdr:row>95</xdr:row>
      <xdr:rowOff>77546</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4592300" y="16354882"/>
          <a:ext cx="889000" cy="10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162280</xdr:rowOff>
    </xdr:from>
    <xdr:to>
      <xdr:col>81</xdr:col>
      <xdr:colOff>101600</xdr:colOff>
      <xdr:row>95</xdr:row>
      <xdr:rowOff>92430</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108957</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05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67132</xdr:rowOff>
    </xdr:from>
    <xdr:to>
      <xdr:col>76</xdr:col>
      <xdr:colOff>114300</xdr:colOff>
      <xdr:row>95</xdr:row>
      <xdr:rowOff>83693</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3703300" y="16354882"/>
          <a:ext cx="889000" cy="16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149783</xdr:rowOff>
    </xdr:from>
    <xdr:to>
      <xdr:col>76</xdr:col>
      <xdr:colOff>165100</xdr:colOff>
      <xdr:row>95</xdr:row>
      <xdr:rowOff>79933</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96460</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0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83693</xdr:rowOff>
    </xdr:from>
    <xdr:to>
      <xdr:col>71</xdr:col>
      <xdr:colOff>177800</xdr:colOff>
      <xdr:row>95</xdr:row>
      <xdr:rowOff>106045</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2814300" y="16371443"/>
          <a:ext cx="889000" cy="22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147434</xdr:rowOff>
    </xdr:from>
    <xdr:to>
      <xdr:col>72</xdr:col>
      <xdr:colOff>38100</xdr:colOff>
      <xdr:row>95</xdr:row>
      <xdr:rowOff>77584</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94111</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03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14351</xdr:rowOff>
    </xdr:from>
    <xdr:to>
      <xdr:col>67</xdr:col>
      <xdr:colOff>101600</xdr:colOff>
      <xdr:row>95</xdr:row>
      <xdr:rowOff>115951</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132478</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07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749</xdr:rowOff>
    </xdr:from>
    <xdr:to>
      <xdr:col>85</xdr:col>
      <xdr:colOff>177800</xdr:colOff>
      <xdr:row>95</xdr:row>
      <xdr:rowOff>102349</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28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150626</xdr:rowOff>
    </xdr:from>
    <xdr:ext cx="534377"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626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26746</xdr:rowOff>
    </xdr:from>
    <xdr:to>
      <xdr:col>81</xdr:col>
      <xdr:colOff>101600</xdr:colOff>
      <xdr:row>95</xdr:row>
      <xdr:rowOff>128346</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631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119473</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14111" y="16407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16332</xdr:rowOff>
    </xdr:from>
    <xdr:to>
      <xdr:col>76</xdr:col>
      <xdr:colOff>165100</xdr:colOff>
      <xdr:row>95</xdr:row>
      <xdr:rowOff>117932</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30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109059</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325111" y="1639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32893</xdr:rowOff>
    </xdr:from>
    <xdr:to>
      <xdr:col>72</xdr:col>
      <xdr:colOff>38100</xdr:colOff>
      <xdr:row>95</xdr:row>
      <xdr:rowOff>134493</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32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125620</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6413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55245</xdr:rowOff>
    </xdr:from>
    <xdr:to>
      <xdr:col>67</xdr:col>
      <xdr:colOff>101600</xdr:colOff>
      <xdr:row>95</xdr:row>
      <xdr:rowOff>156845</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34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147972</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643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64453</xdr:rowOff>
    </xdr:from>
    <xdr:to>
      <xdr:col>116</xdr:col>
      <xdr:colOff>62864</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207953"/>
          <a:ext cx="1269" cy="1523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70693</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7572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11130</xdr:rowOff>
    </xdr:from>
    <xdr:ext cx="469744"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498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7,995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64453</xdr:rowOff>
    </xdr:from>
    <xdr:to>
      <xdr:col>116</xdr:col>
      <xdr:colOff>152400</xdr:colOff>
      <xdr:row>30</xdr:row>
      <xdr:rowOff>64453</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207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159593</xdr:rowOff>
    </xdr:from>
    <xdr:ext cx="378565"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50324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136716</xdr:rowOff>
    </xdr:from>
    <xdr:to>
      <xdr:col>116</xdr:col>
      <xdr:colOff>114300</xdr:colOff>
      <xdr:row>39</xdr:row>
      <xdr:rowOff>66866</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65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146241</xdr:rowOff>
    </xdr:from>
    <xdr:to>
      <xdr:col>112</xdr:col>
      <xdr:colOff>38100</xdr:colOff>
      <xdr:row>39</xdr:row>
      <xdr:rowOff>76391</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66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92918</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66333" y="6436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94742</xdr:rowOff>
    </xdr:from>
    <xdr:to>
      <xdr:col>107</xdr:col>
      <xdr:colOff>50800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545300" y="5924042"/>
          <a:ext cx="889000" cy="80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126809</xdr:rowOff>
    </xdr:from>
    <xdr:to>
      <xdr:col>107</xdr:col>
      <xdr:colOff>101600</xdr:colOff>
      <xdr:row>39</xdr:row>
      <xdr:rowOff>56959</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64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73486</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5017" y="6417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94742</xdr:rowOff>
    </xdr:from>
    <xdr:to>
      <xdr:col>102</xdr:col>
      <xdr:colOff>114300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flipV="1">
          <a:off x="18656300" y="5924042"/>
          <a:ext cx="889000" cy="80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127571</xdr:rowOff>
    </xdr:from>
    <xdr:to>
      <xdr:col>102</xdr:col>
      <xdr:colOff>165100</xdr:colOff>
      <xdr:row>39</xdr:row>
      <xdr:rowOff>57721</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64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48848</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6017" y="6735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144907</xdr:rowOff>
    </xdr:from>
    <xdr:to>
      <xdr:col>98</xdr:col>
      <xdr:colOff>38100</xdr:colOff>
      <xdr:row>39</xdr:row>
      <xdr:rowOff>75057</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91584</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7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115143</xdr:rowOff>
    </xdr:from>
    <xdr:ext cx="249299"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6302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43942</xdr:rowOff>
    </xdr:from>
    <xdr:to>
      <xdr:col>102</xdr:col>
      <xdr:colOff>165100</xdr:colOff>
      <xdr:row>34</xdr:row>
      <xdr:rowOff>145542</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587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32</xdr:row>
      <xdr:rowOff>162069</xdr:rowOff>
    </xdr:from>
    <xdr:ext cx="469744"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10428" y="5648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総務費の住民一人当たりの費用は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152,557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円と対前年度比で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68,695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円の増となっており、これは新庁舎関連事業費や安心院地域複合支所建設事業の事業費の増によるものが主な要因となっている。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民生費の住民一人当たりの費用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211,593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円と対前年度比で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10,308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円の増であり、主な要因として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児童扶養手当の支払方法の制度改正による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増に加え、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保育所措置費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土木費の住民一人当たりの費用は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49,813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円と対前年度比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9,720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となっている。主な要因として、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都市計画道路上田四日市線整備事業や街なみ環境整備事業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消防費の住民一人当たりの費用は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22,783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円と対前年度比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6,560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円の増となっている。主な要因として、防災情報システム整備事業や消防救急車両整備事業の事業費の増等によるものである。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教育費の住民一人当たりの費用は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46,677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円と対前年度比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4,544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円の減と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小中学校プール施設改修事業等は増となっているものの、平成令和の森公園に係る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スポーツ施設拠点整備費や小学校エアコン整備事業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の事業費減によるものが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要因である。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大分県宇佐市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年度の実質単年度収支は、財政調整基金の取崩し</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や、歳出では新庁舎建設事業及び安心院地域複合支所建設事業などの大型事業により</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前年に引き続き赤字となっている。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今後も事務事業の見直し等を行い、健全な行財政運営に努める必要がある。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大分県宇佐市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全会計を対象とした標準財政規模に対する実質赤字の比率を示す連結実質赤字比率について、分母を示す標準財政規模は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15,878,976</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千円と対前年度比較で△</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165,929</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千円と</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なっている</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。一方、分子を示す全会計の実質収支額（資金不足・剰余額）の合計は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2,933,488</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千円で対前年度比較は△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158,486</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千円となっている。この結果、連結実質赤字比率は△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18.47</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％と黒字であることから前年度に引き続き該当はしない。</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保険</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事業</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は高齢化の進行による介護保険給付</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増嵩など、事業費が増加する要因が多く存在していることから、使用料や保険料の見直しを含め、バランスのとれた計画に基づいた事業運営が必要である。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また、</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一般会計においても合併特例措置の終了に伴い普通交付税の逓減などの影響で財政調整基金をはじめとする各種基金の活用による財政運営が求められるため、慎重な財政運営が必要である。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大分県宇佐市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実質公債費比率は、過去</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年平均で</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％となり前年度比較で</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ポイント上昇となったものの、引続き早期健全化基準の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25.0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％を下回っている。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主な要因として、分子においては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公営企業における地方債償還財源への繰入金等の増及び合併特例債等元金の償還などにより</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公債費</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に</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充当</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される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一般財源</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増により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892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百万円（対前年度比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また、分母においては普通交付税額が増加したものの、標準税収入額及び臨時財政対策債の減少等により、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13,297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百万円（対前年度比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160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この結果、</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年度における単年度実質公債費比率は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％と対前年度比較</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0.8</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ポイント増と</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なった。今後も適正な水準を維持しながら計画的な事業展開を図る必要がある。</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該当なし。</a:t>
          </a:r>
          <a:endParaRPr kumimoji="1" lang="en-US" altLang="ja-JP" sz="1200">
            <a:latin typeface="ＭＳ ゴシック" pitchFamily="49" charset="-128"/>
            <a:ea typeface="ＭＳ ゴシック" pitchFamily="49" charset="-128"/>
          </a:endParaRPr>
        </a:p>
        <a:p>
          <a:endParaRPr kumimoji="1" lang="en-US" altLang="ja-JP" sz="12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大分県宇佐市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将来負担比率は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14.6</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％と前年度の△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19.6</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％と比較し</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34.2</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ポイント増加となったものの、早期健全化基準の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350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％を大きく下回っている。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前年度より増となった要因として、</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地方債残高が約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3,007</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公営企業等繰入見込額が約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398</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増加となったことに加え、充当可能財源等において、</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公共施設整備</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基金の取り崩し等により充当可能基金が約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2,946</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百万円減少したことなどから、将来負担比率が増加した。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今後も</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地方債発行の抑制や適正な基金運営を図り、健全な財政運営に努めていく。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大分県宇佐市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新庁舎建設関連事業や安心院地域複合支所整備事業の本体工事の実施により、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基金の取り崩し等で</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特定目的基金全体で前年比較約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減となり、また普通交付税と臨時財政対策債を合わせた実質交付税の減少や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地方債の償還額の増加等により、財政調整基金及び減債基金の減があり、基金全体で約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億円の減となっている。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国営緊急農地再編整備事業や広域ごみ施設建設等の大型事業を控えていることから特定目的基金を中心に減少していく見込みである。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・地域振興基金：市民の連携の強化及び地域振興を図る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・廃棄物処理施設整備負担金基金：大分県ごみ処理広域化計画に基づき、廃棄物処理施設の新設、改造事業等に伴う負担金の確保と円滑な執行</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・公共施設整備基金：新庁舎建設関連事業や安心院地域複合支所整備事業の本体工事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等の大型事業による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取り崩し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を行った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ことにより、前年比較で約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子ども・子育て応援基金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地方創生に関連した事業への充当を行い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、取崩しを行ったため前年比較で約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億円減少した。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国営緊急農地再編整備事業の完了に伴う市負担金の支払いが控えており、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取崩し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行われる予定。</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・廃棄物処理施設整備負担金基金：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広域ごみ処理施設</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の建設が本格化した際に大きく取崩しを行う予定。</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普通交付税と臨時財政対策債を合わせた実質交付税の減少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や社会保障関連経費の増加等により、取り崩しを行い前年比較で約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・今後も基金残高の減少が予測されるが、災害や新型コロナウイルス対策への備えのため、基金残高の確保に努める。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・合併特例債</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等元金の償還本格化等にともない、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償還のために取り崩し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を行っ</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たことにより前年比較で約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億円減少した。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年度に償還ピークを迎える予定であり、基金残高は減少していく見込みである。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大分県宇佐市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55,702
54,952
439.05
37,065,517
35,481,554
1,205,708
15,878,976
29,361,909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14.6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00000000-0008-0000-0000-000020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00000000-0008-0000-0000-000021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00000000-0008-0000-0000-000022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00000000-0008-0000-0000-000023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00000000-0008-0000-0000-000024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00000000-0008-0000-0000-000038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chemeClr val="dk1"/>
              </a:solidFill>
              <a:effectLst/>
              <a:latin typeface="+mn-lt"/>
              <a:ea typeface="+mn-ea"/>
              <a:cs typeface="+mn-cs"/>
            </a:rPr>
            <a:t>　</a:t>
          </a:r>
          <a:r>
            <a:rPr kumimoji="1" lang="ja-JP" altLang="ja-JP" sz="900">
              <a:solidFill>
                <a:schemeClr val="dk1"/>
              </a:solidFill>
              <a:effectLst/>
              <a:latin typeface="+mn-lt"/>
              <a:ea typeface="+mn-ea"/>
              <a:cs typeface="+mn-cs"/>
            </a:rPr>
            <a:t>有形固定資産減価償却率は、類似団体平均値を大幅に上回っているが、これは昭和</a:t>
          </a:r>
          <a:r>
            <a:rPr kumimoji="1" lang="en-US" altLang="ja-JP" sz="900">
              <a:solidFill>
                <a:schemeClr val="dk1"/>
              </a:solidFill>
              <a:effectLst/>
              <a:latin typeface="+mn-lt"/>
              <a:ea typeface="+mn-ea"/>
              <a:cs typeface="+mn-cs"/>
            </a:rPr>
            <a:t>40</a:t>
          </a:r>
          <a:r>
            <a:rPr kumimoji="1" lang="ja-JP" altLang="ja-JP" sz="900">
              <a:solidFill>
                <a:schemeClr val="dk1"/>
              </a:solidFill>
              <a:effectLst/>
              <a:latin typeface="+mn-lt"/>
              <a:ea typeface="+mn-ea"/>
              <a:cs typeface="+mn-cs"/>
            </a:rPr>
            <a:t>年代から</a:t>
          </a:r>
          <a:r>
            <a:rPr kumimoji="1" lang="en-US" altLang="ja-JP" sz="900">
              <a:solidFill>
                <a:schemeClr val="dk1"/>
              </a:solidFill>
              <a:effectLst/>
              <a:latin typeface="+mn-lt"/>
              <a:ea typeface="+mn-ea"/>
              <a:cs typeface="+mn-cs"/>
            </a:rPr>
            <a:t>50</a:t>
          </a:r>
          <a:r>
            <a:rPr kumimoji="1" lang="ja-JP" altLang="ja-JP" sz="900">
              <a:solidFill>
                <a:schemeClr val="dk1"/>
              </a:solidFill>
              <a:effectLst/>
              <a:latin typeface="+mn-lt"/>
              <a:ea typeface="+mn-ea"/>
              <a:cs typeface="+mn-cs"/>
            </a:rPr>
            <a:t>年代にかけて集中整備した公共施設が耐用年数を迎えつつあるためである。こうした状況を踏まえ、平成</a:t>
          </a:r>
          <a:r>
            <a:rPr kumimoji="1" lang="en-US" altLang="ja-JP" sz="900">
              <a:solidFill>
                <a:schemeClr val="dk1"/>
              </a:solidFill>
              <a:effectLst/>
              <a:latin typeface="+mn-lt"/>
              <a:ea typeface="+mn-ea"/>
              <a:cs typeface="+mn-cs"/>
            </a:rPr>
            <a:t>28</a:t>
          </a:r>
          <a:r>
            <a:rPr kumimoji="1" lang="ja-JP" altLang="ja-JP" sz="900">
              <a:solidFill>
                <a:schemeClr val="dk1"/>
              </a:solidFill>
              <a:effectLst/>
              <a:latin typeface="+mn-lt"/>
              <a:ea typeface="+mn-ea"/>
              <a:cs typeface="+mn-cs"/>
            </a:rPr>
            <a:t>年</a:t>
          </a:r>
          <a:r>
            <a:rPr kumimoji="1" lang="en-US" altLang="ja-JP" sz="900">
              <a:solidFill>
                <a:schemeClr val="dk1"/>
              </a:solidFill>
              <a:effectLst/>
              <a:latin typeface="+mn-lt"/>
              <a:ea typeface="+mn-ea"/>
              <a:cs typeface="+mn-cs"/>
            </a:rPr>
            <a:t>3</a:t>
          </a:r>
          <a:r>
            <a:rPr kumimoji="1" lang="ja-JP" altLang="ja-JP" sz="900">
              <a:solidFill>
                <a:schemeClr val="dk1"/>
              </a:solidFill>
              <a:effectLst/>
              <a:latin typeface="+mn-lt"/>
              <a:ea typeface="+mn-ea"/>
              <a:cs typeface="+mn-cs"/>
            </a:rPr>
            <a:t>月に「宇佐市公共施設等総合管理計画」を策定し、中長期的な将来推計に基づき、各施設の特性に応じた計画的な更新等を行う方針として</a:t>
          </a:r>
          <a:r>
            <a:rPr kumimoji="1" lang="ja-JP" altLang="en-US" sz="900">
              <a:solidFill>
                <a:schemeClr val="dk1"/>
              </a:solidFill>
              <a:effectLst/>
              <a:latin typeface="+mn-lt"/>
              <a:ea typeface="+mn-ea"/>
              <a:cs typeface="+mn-cs"/>
            </a:rPr>
            <a:t>いる。令和元年度以降、</a:t>
          </a:r>
          <a:r>
            <a:rPr kumimoji="1" lang="ja-JP" altLang="ja-JP" sz="900">
              <a:solidFill>
                <a:schemeClr val="dk1"/>
              </a:solidFill>
              <a:effectLst/>
              <a:latin typeface="+mn-lt"/>
              <a:ea typeface="+mn-ea"/>
              <a:cs typeface="+mn-cs"/>
            </a:rPr>
            <a:t>市役所本庁舎、安心院地域複合支所の建て替え</a:t>
          </a:r>
          <a:r>
            <a:rPr kumimoji="1" lang="ja-JP" altLang="en-US" sz="900">
              <a:solidFill>
                <a:schemeClr val="dk1"/>
              </a:solidFill>
              <a:effectLst/>
              <a:latin typeface="+mn-lt"/>
              <a:ea typeface="+mn-ea"/>
              <a:cs typeface="+mn-cs"/>
            </a:rPr>
            <a:t>、外構工事が順次</a:t>
          </a:r>
          <a:r>
            <a:rPr kumimoji="1" lang="ja-JP" altLang="ja-JP" sz="900">
              <a:solidFill>
                <a:schemeClr val="dk1"/>
              </a:solidFill>
              <a:effectLst/>
              <a:latin typeface="+mn-lt"/>
              <a:ea typeface="+mn-ea"/>
              <a:cs typeface="+mn-cs"/>
            </a:rPr>
            <a:t>完了</a:t>
          </a:r>
          <a:r>
            <a:rPr kumimoji="1" lang="ja-JP" altLang="en-US" sz="900">
              <a:solidFill>
                <a:schemeClr val="dk1"/>
              </a:solidFill>
              <a:effectLst/>
              <a:latin typeface="+mn-lt"/>
              <a:ea typeface="+mn-ea"/>
              <a:cs typeface="+mn-cs"/>
            </a:rPr>
            <a:t>するため、恒常的に増加傾向であった数値の改善がされつつある。</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00000000-0008-0000-0000-000048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00000000-0008-0000-0000-00004A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154305</xdr:rowOff>
    </xdr:from>
    <xdr:to>
      <xdr:col>23</xdr:col>
      <xdr:colOff>85090</xdr:colOff>
      <xdr:row>34</xdr:row>
      <xdr:rowOff>2268</xdr:rowOff>
    </xdr:to>
    <xdr:cxnSp macro="">
      <xdr:nvCxnSpPr>
        <xdr:cNvPr id="75" name="直線コネクタ 74">
          <a:extLst>
            <a:ext uri="{FF2B5EF4-FFF2-40B4-BE49-F238E27FC236}">
              <a16:creationId xmlns:a16="http://schemas.microsoft.com/office/drawing/2014/main" id="{00000000-0008-0000-0000-00004B000000}"/>
            </a:ext>
          </a:extLst>
        </xdr:cNvPr>
        <xdr:cNvCxnSpPr/>
      </xdr:nvCxnSpPr>
      <xdr:spPr>
        <a:xfrm flipV="1">
          <a:off x="4760595" y="5212080"/>
          <a:ext cx="1270" cy="1391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6095</xdr:rowOff>
    </xdr:from>
    <xdr:ext cx="405111" cy="259045"/>
    <xdr:sp macro="" textlink="">
      <xdr:nvSpPr>
        <xdr:cNvPr id="76" name="有形固定資産減価償却率最小値テキスト">
          <a:extLst>
            <a:ext uri="{FF2B5EF4-FFF2-40B4-BE49-F238E27FC236}">
              <a16:creationId xmlns:a16="http://schemas.microsoft.com/office/drawing/2014/main" id="{00000000-0008-0000-0000-00004C000000}"/>
            </a:ext>
          </a:extLst>
        </xdr:cNvPr>
        <xdr:cNvSpPr txBox="1"/>
      </xdr:nvSpPr>
      <xdr:spPr>
        <a:xfrm>
          <a:off x="4813300" y="6606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2268</xdr:rowOff>
    </xdr:from>
    <xdr:to>
      <xdr:col>23</xdr:col>
      <xdr:colOff>174625</xdr:colOff>
      <xdr:row>34</xdr:row>
      <xdr:rowOff>2268</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a:off x="4673600" y="660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100982</xdr:rowOff>
    </xdr:from>
    <xdr:ext cx="405111" cy="259045"/>
    <xdr:sp macro="" textlink="">
      <xdr:nvSpPr>
        <xdr:cNvPr id="78" name="有形固定資産減価償却率最大値テキスト">
          <a:extLst>
            <a:ext uri="{FF2B5EF4-FFF2-40B4-BE49-F238E27FC236}">
              <a16:creationId xmlns:a16="http://schemas.microsoft.com/office/drawing/2014/main" id="{00000000-0008-0000-0000-00004E000000}"/>
            </a:ext>
          </a:extLst>
        </xdr:cNvPr>
        <xdr:cNvSpPr txBox="1"/>
      </xdr:nvSpPr>
      <xdr:spPr>
        <a:xfrm>
          <a:off x="4813300" y="4987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154305</xdr:rowOff>
    </xdr:from>
    <xdr:to>
      <xdr:col>23</xdr:col>
      <xdr:colOff>174625</xdr:colOff>
      <xdr:row>25</xdr:row>
      <xdr:rowOff>154305</xdr:rowOff>
    </xdr:to>
    <xdr:cxnSp macro="">
      <xdr:nvCxnSpPr>
        <xdr:cNvPr id="79" name="直線コネクタ 78">
          <a:extLst>
            <a:ext uri="{FF2B5EF4-FFF2-40B4-BE49-F238E27FC236}">
              <a16:creationId xmlns:a16="http://schemas.microsoft.com/office/drawing/2014/main" id="{00000000-0008-0000-0000-00004F000000}"/>
            </a:ext>
          </a:extLst>
        </xdr:cNvPr>
        <xdr:cNvCxnSpPr/>
      </xdr:nvCxnSpPr>
      <xdr:spPr>
        <a:xfrm>
          <a:off x="4673600" y="5212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128378</xdr:rowOff>
    </xdr:from>
    <xdr:ext cx="405111" cy="259045"/>
    <xdr:sp macro="" textlink="">
      <xdr:nvSpPr>
        <xdr:cNvPr id="80" name="有形固定資産減価償却率平均値テキスト">
          <a:extLst>
            <a:ext uri="{FF2B5EF4-FFF2-40B4-BE49-F238E27FC236}">
              <a16:creationId xmlns:a16="http://schemas.microsoft.com/office/drawing/2014/main" id="{00000000-0008-0000-0000-000050000000}"/>
            </a:ext>
          </a:extLst>
        </xdr:cNvPr>
        <xdr:cNvSpPr txBox="1"/>
      </xdr:nvSpPr>
      <xdr:spPr>
        <a:xfrm>
          <a:off x="4813300" y="57005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105501</xdr:rowOff>
    </xdr:from>
    <xdr:to>
      <xdr:col>23</xdr:col>
      <xdr:colOff>136525</xdr:colOff>
      <xdr:row>30</xdr:row>
      <xdr:rowOff>35651</xdr:rowOff>
    </xdr:to>
    <xdr:sp macro="" textlink="">
      <xdr:nvSpPr>
        <xdr:cNvPr id="81" name="フローチャート: 判断 80">
          <a:extLst>
            <a:ext uri="{FF2B5EF4-FFF2-40B4-BE49-F238E27FC236}">
              <a16:creationId xmlns:a16="http://schemas.microsoft.com/office/drawing/2014/main" id="{00000000-0008-0000-0000-000051000000}"/>
            </a:ext>
          </a:extLst>
        </xdr:cNvPr>
        <xdr:cNvSpPr/>
      </xdr:nvSpPr>
      <xdr:spPr>
        <a:xfrm>
          <a:off x="4711700" y="584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80826</xdr:rowOff>
    </xdr:from>
    <xdr:to>
      <xdr:col>19</xdr:col>
      <xdr:colOff>187325</xdr:colOff>
      <xdr:row>30</xdr:row>
      <xdr:rowOff>10976</xdr:rowOff>
    </xdr:to>
    <xdr:sp macro="" textlink="">
      <xdr:nvSpPr>
        <xdr:cNvPr id="82" name="フローチャート: 判断 81">
          <a:extLst>
            <a:ext uri="{FF2B5EF4-FFF2-40B4-BE49-F238E27FC236}">
              <a16:creationId xmlns:a16="http://schemas.microsoft.com/office/drawing/2014/main" id="{00000000-0008-0000-0000-000052000000}"/>
            </a:ext>
          </a:extLst>
        </xdr:cNvPr>
        <xdr:cNvSpPr/>
      </xdr:nvSpPr>
      <xdr:spPr>
        <a:xfrm>
          <a:off x="4000500" y="5824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49983</xdr:rowOff>
    </xdr:from>
    <xdr:to>
      <xdr:col>15</xdr:col>
      <xdr:colOff>187325</xdr:colOff>
      <xdr:row>29</xdr:row>
      <xdr:rowOff>151583</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3238500" y="579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162832</xdr:rowOff>
    </xdr:from>
    <xdr:to>
      <xdr:col>11</xdr:col>
      <xdr:colOff>187325</xdr:colOff>
      <xdr:row>29</xdr:row>
      <xdr:rowOff>92982</xdr:rowOff>
    </xdr:to>
    <xdr:sp macro="" textlink="">
      <xdr:nvSpPr>
        <xdr:cNvPr id="84" name="フローチャート: 判断 83">
          <a:extLst>
            <a:ext uri="{FF2B5EF4-FFF2-40B4-BE49-F238E27FC236}">
              <a16:creationId xmlns:a16="http://schemas.microsoft.com/office/drawing/2014/main" id="{00000000-0008-0000-0000-000054000000}"/>
            </a:ext>
          </a:extLst>
        </xdr:cNvPr>
        <xdr:cNvSpPr/>
      </xdr:nvSpPr>
      <xdr:spPr>
        <a:xfrm>
          <a:off x="2476500" y="573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113483</xdr:rowOff>
    </xdr:from>
    <xdr:to>
      <xdr:col>7</xdr:col>
      <xdr:colOff>187325</xdr:colOff>
      <xdr:row>29</xdr:row>
      <xdr:rowOff>43633</xdr:rowOff>
    </xdr:to>
    <xdr:sp macro="" textlink="">
      <xdr:nvSpPr>
        <xdr:cNvPr id="85" name="フローチャート: 判断 84">
          <a:extLst>
            <a:ext uri="{FF2B5EF4-FFF2-40B4-BE49-F238E27FC236}">
              <a16:creationId xmlns:a16="http://schemas.microsoft.com/office/drawing/2014/main" id="{00000000-0008-0000-0000-000055000000}"/>
            </a:ext>
          </a:extLst>
        </xdr:cNvPr>
        <xdr:cNvSpPr/>
      </xdr:nvSpPr>
      <xdr:spPr>
        <a:xfrm>
          <a:off x="1714500" y="568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34018</xdr:rowOff>
    </xdr:from>
    <xdr:to>
      <xdr:col>23</xdr:col>
      <xdr:colOff>136525</xdr:colOff>
      <xdr:row>31</xdr:row>
      <xdr:rowOff>135618</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4711700" y="612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12445</xdr:rowOff>
    </xdr:from>
    <xdr:ext cx="405111" cy="259045"/>
    <xdr:sp macro="" textlink="">
      <xdr:nvSpPr>
        <xdr:cNvPr id="92" name="有形固定資産減価償却率該当値テキスト">
          <a:extLst>
            <a:ext uri="{FF2B5EF4-FFF2-40B4-BE49-F238E27FC236}">
              <a16:creationId xmlns:a16="http://schemas.microsoft.com/office/drawing/2014/main" id="{00000000-0008-0000-0000-00005C000000}"/>
            </a:ext>
          </a:extLst>
        </xdr:cNvPr>
        <xdr:cNvSpPr txBox="1"/>
      </xdr:nvSpPr>
      <xdr:spPr>
        <a:xfrm>
          <a:off x="4813300" y="6098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40186</xdr:rowOff>
    </xdr:from>
    <xdr:to>
      <xdr:col>19</xdr:col>
      <xdr:colOff>187325</xdr:colOff>
      <xdr:row>31</xdr:row>
      <xdr:rowOff>141786</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4000500" y="612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84818</xdr:rowOff>
    </xdr:from>
    <xdr:to>
      <xdr:col>23</xdr:col>
      <xdr:colOff>85725</xdr:colOff>
      <xdr:row>31</xdr:row>
      <xdr:rowOff>90986</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flipV="1">
          <a:off x="4051300" y="6171293"/>
          <a:ext cx="711200" cy="6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91</xdr:rowOff>
    </xdr:from>
    <xdr:to>
      <xdr:col>15</xdr:col>
      <xdr:colOff>187325</xdr:colOff>
      <xdr:row>31</xdr:row>
      <xdr:rowOff>101691</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3238500" y="608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50891</xdr:rowOff>
    </xdr:from>
    <xdr:to>
      <xdr:col>19</xdr:col>
      <xdr:colOff>136525</xdr:colOff>
      <xdr:row>31</xdr:row>
      <xdr:rowOff>90986</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a:off x="3289300" y="6137366"/>
          <a:ext cx="762000" cy="4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146867</xdr:rowOff>
    </xdr:from>
    <xdr:to>
      <xdr:col>11</xdr:col>
      <xdr:colOff>187325</xdr:colOff>
      <xdr:row>31</xdr:row>
      <xdr:rowOff>77017</xdr:rowOff>
    </xdr:to>
    <xdr:sp macro="" textlink="">
      <xdr:nvSpPr>
        <xdr:cNvPr id="97" name="楕円 96">
          <a:extLst>
            <a:ext uri="{FF2B5EF4-FFF2-40B4-BE49-F238E27FC236}">
              <a16:creationId xmlns:a16="http://schemas.microsoft.com/office/drawing/2014/main" id="{00000000-0008-0000-0000-000061000000}"/>
            </a:ext>
          </a:extLst>
        </xdr:cNvPr>
        <xdr:cNvSpPr/>
      </xdr:nvSpPr>
      <xdr:spPr>
        <a:xfrm>
          <a:off x="2476500" y="606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26217</xdr:rowOff>
    </xdr:from>
    <xdr:to>
      <xdr:col>15</xdr:col>
      <xdr:colOff>136525</xdr:colOff>
      <xdr:row>31</xdr:row>
      <xdr:rowOff>50891</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a:off x="2527300" y="6112692"/>
          <a:ext cx="7620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100602</xdr:rowOff>
    </xdr:from>
    <xdr:to>
      <xdr:col>7</xdr:col>
      <xdr:colOff>187325</xdr:colOff>
      <xdr:row>31</xdr:row>
      <xdr:rowOff>30752</xdr:rowOff>
    </xdr:to>
    <xdr:sp macro="" textlink="">
      <xdr:nvSpPr>
        <xdr:cNvPr id="99" name="楕円 98">
          <a:extLst>
            <a:ext uri="{FF2B5EF4-FFF2-40B4-BE49-F238E27FC236}">
              <a16:creationId xmlns:a16="http://schemas.microsoft.com/office/drawing/2014/main" id="{00000000-0008-0000-0000-000063000000}"/>
            </a:ext>
          </a:extLst>
        </xdr:cNvPr>
        <xdr:cNvSpPr/>
      </xdr:nvSpPr>
      <xdr:spPr>
        <a:xfrm>
          <a:off x="1714500" y="601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151402</xdr:rowOff>
    </xdr:from>
    <xdr:to>
      <xdr:col>11</xdr:col>
      <xdr:colOff>136525</xdr:colOff>
      <xdr:row>31</xdr:row>
      <xdr:rowOff>26217</xdr:rowOff>
    </xdr:to>
    <xdr:cxnSp macro="">
      <xdr:nvCxnSpPr>
        <xdr:cNvPr id="100" name="直線コネクタ 99">
          <a:extLst>
            <a:ext uri="{FF2B5EF4-FFF2-40B4-BE49-F238E27FC236}">
              <a16:creationId xmlns:a16="http://schemas.microsoft.com/office/drawing/2014/main" id="{00000000-0008-0000-0000-000064000000}"/>
            </a:ext>
          </a:extLst>
        </xdr:cNvPr>
        <xdr:cNvCxnSpPr/>
      </xdr:nvCxnSpPr>
      <xdr:spPr>
        <a:xfrm>
          <a:off x="1765300" y="6066427"/>
          <a:ext cx="762000" cy="4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27503</xdr:rowOff>
    </xdr:from>
    <xdr:ext cx="405111" cy="259045"/>
    <xdr:sp macro="" textlink="">
      <xdr:nvSpPr>
        <xdr:cNvPr id="101" name="n_1aveValue有形固定資産減価償却率">
          <a:extLst>
            <a:ext uri="{FF2B5EF4-FFF2-40B4-BE49-F238E27FC236}">
              <a16:creationId xmlns:a16="http://schemas.microsoft.com/office/drawing/2014/main" id="{00000000-0008-0000-0000-000065000000}"/>
            </a:ext>
          </a:extLst>
        </xdr:cNvPr>
        <xdr:cNvSpPr txBox="1"/>
      </xdr:nvSpPr>
      <xdr:spPr>
        <a:xfrm>
          <a:off x="3836044" y="5599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168110</xdr:rowOff>
    </xdr:from>
    <xdr:ext cx="405111" cy="259045"/>
    <xdr:sp macro="" textlink="">
      <xdr:nvSpPr>
        <xdr:cNvPr id="102" name="n_2aveValue有形固定資産減価償却率">
          <a:extLst>
            <a:ext uri="{FF2B5EF4-FFF2-40B4-BE49-F238E27FC236}">
              <a16:creationId xmlns:a16="http://schemas.microsoft.com/office/drawing/2014/main" id="{00000000-0008-0000-0000-000066000000}"/>
            </a:ext>
          </a:extLst>
        </xdr:cNvPr>
        <xdr:cNvSpPr txBox="1"/>
      </xdr:nvSpPr>
      <xdr:spPr>
        <a:xfrm>
          <a:off x="3086744" y="5568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109509</xdr:rowOff>
    </xdr:from>
    <xdr:ext cx="405111" cy="259045"/>
    <xdr:sp macro="" textlink="">
      <xdr:nvSpPr>
        <xdr:cNvPr id="103" name="n_3aveValue有形固定資産減価償却率">
          <a:extLst>
            <a:ext uri="{FF2B5EF4-FFF2-40B4-BE49-F238E27FC236}">
              <a16:creationId xmlns:a16="http://schemas.microsoft.com/office/drawing/2014/main" id="{00000000-0008-0000-0000-000067000000}"/>
            </a:ext>
          </a:extLst>
        </xdr:cNvPr>
        <xdr:cNvSpPr txBox="1"/>
      </xdr:nvSpPr>
      <xdr:spPr>
        <a:xfrm>
          <a:off x="2324744" y="55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60160</xdr:rowOff>
    </xdr:from>
    <xdr:ext cx="405111" cy="259045"/>
    <xdr:sp macro="" textlink="">
      <xdr:nvSpPr>
        <xdr:cNvPr id="104" name="n_4aveValue有形固定資産減価償却率">
          <a:extLst>
            <a:ext uri="{FF2B5EF4-FFF2-40B4-BE49-F238E27FC236}">
              <a16:creationId xmlns:a16="http://schemas.microsoft.com/office/drawing/2014/main" id="{00000000-0008-0000-0000-000068000000}"/>
            </a:ext>
          </a:extLst>
        </xdr:cNvPr>
        <xdr:cNvSpPr txBox="1"/>
      </xdr:nvSpPr>
      <xdr:spPr>
        <a:xfrm>
          <a:off x="1562744" y="5460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132913</xdr:rowOff>
    </xdr:from>
    <xdr:ext cx="405111" cy="259045"/>
    <xdr:sp macro="" textlink="">
      <xdr:nvSpPr>
        <xdr:cNvPr id="105" name="n_1mainValue有形固定資産減価償却率">
          <a:extLst>
            <a:ext uri="{FF2B5EF4-FFF2-40B4-BE49-F238E27FC236}">
              <a16:creationId xmlns:a16="http://schemas.microsoft.com/office/drawing/2014/main" id="{00000000-0008-0000-0000-000069000000}"/>
            </a:ext>
          </a:extLst>
        </xdr:cNvPr>
        <xdr:cNvSpPr txBox="1"/>
      </xdr:nvSpPr>
      <xdr:spPr>
        <a:xfrm>
          <a:off x="3836044" y="621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92818</xdr:rowOff>
    </xdr:from>
    <xdr:ext cx="405111" cy="259045"/>
    <xdr:sp macro="" textlink="">
      <xdr:nvSpPr>
        <xdr:cNvPr id="106" name="n_2mainValue有形固定資産減価償却率">
          <a:extLst>
            <a:ext uri="{FF2B5EF4-FFF2-40B4-BE49-F238E27FC236}">
              <a16:creationId xmlns:a16="http://schemas.microsoft.com/office/drawing/2014/main" id="{00000000-0008-0000-0000-00006A000000}"/>
            </a:ext>
          </a:extLst>
        </xdr:cNvPr>
        <xdr:cNvSpPr txBox="1"/>
      </xdr:nvSpPr>
      <xdr:spPr>
        <a:xfrm>
          <a:off x="3086744" y="6179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68144</xdr:rowOff>
    </xdr:from>
    <xdr:ext cx="405111" cy="259045"/>
    <xdr:sp macro="" textlink="">
      <xdr:nvSpPr>
        <xdr:cNvPr id="107" name="n_3mainValue有形固定資産減価償却率">
          <a:extLst>
            <a:ext uri="{FF2B5EF4-FFF2-40B4-BE49-F238E27FC236}">
              <a16:creationId xmlns:a16="http://schemas.microsoft.com/office/drawing/2014/main" id="{00000000-0008-0000-0000-00006B000000}"/>
            </a:ext>
          </a:extLst>
        </xdr:cNvPr>
        <xdr:cNvSpPr txBox="1"/>
      </xdr:nvSpPr>
      <xdr:spPr>
        <a:xfrm>
          <a:off x="2324744" y="6154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21879</xdr:rowOff>
    </xdr:from>
    <xdr:ext cx="405111" cy="259045"/>
    <xdr:sp macro="" textlink="">
      <xdr:nvSpPr>
        <xdr:cNvPr id="108" name="n_4mainValue有形固定資産減価償却率">
          <a:extLst>
            <a:ext uri="{FF2B5EF4-FFF2-40B4-BE49-F238E27FC236}">
              <a16:creationId xmlns:a16="http://schemas.microsoft.com/office/drawing/2014/main" id="{00000000-0008-0000-0000-00006C000000}"/>
            </a:ext>
          </a:extLst>
        </xdr:cNvPr>
        <xdr:cNvSpPr txBox="1"/>
      </xdr:nvSpPr>
      <xdr:spPr>
        <a:xfrm>
          <a:off x="15627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[ 764.6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00000000-0008-0000-0000-000077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00000000-0008-0000-0000-000078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900" b="0" i="0" baseline="0">
              <a:solidFill>
                <a:schemeClr val="dk1"/>
              </a:solidFill>
              <a:effectLst/>
              <a:latin typeface="+mn-lt"/>
              <a:ea typeface="+mn-ea"/>
              <a:cs typeface="+mn-cs"/>
            </a:rPr>
            <a:t>　平成</a:t>
          </a:r>
          <a:r>
            <a:rPr lang="en-US" altLang="ja-JP" sz="900" b="0" i="0" baseline="0">
              <a:solidFill>
                <a:schemeClr val="dk1"/>
              </a:solidFill>
              <a:effectLst/>
              <a:latin typeface="+mn-lt"/>
              <a:ea typeface="+mn-ea"/>
              <a:cs typeface="+mn-cs"/>
            </a:rPr>
            <a:t>30</a:t>
          </a:r>
          <a:r>
            <a:rPr lang="ja-JP" altLang="en-US" sz="900" b="0" i="0" baseline="0">
              <a:solidFill>
                <a:schemeClr val="dk1"/>
              </a:solidFill>
              <a:effectLst/>
              <a:latin typeface="+mn-lt"/>
              <a:ea typeface="+mn-ea"/>
              <a:cs typeface="+mn-cs"/>
            </a:rPr>
            <a:t>年度まで</a:t>
          </a:r>
          <a:r>
            <a:rPr lang="ja-JP" altLang="ja-JP" sz="900" b="0" i="0" baseline="0">
              <a:solidFill>
                <a:schemeClr val="dk1"/>
              </a:solidFill>
              <a:effectLst/>
              <a:latin typeface="+mn-lt"/>
              <a:ea typeface="+mn-ea"/>
              <a:cs typeface="+mn-cs"/>
            </a:rPr>
            <a:t>債務償還比率は類似団体平均を下回って</a:t>
          </a:r>
          <a:r>
            <a:rPr lang="ja-JP" altLang="en-US" sz="900" b="0" i="0" baseline="0">
              <a:solidFill>
                <a:schemeClr val="dk1"/>
              </a:solidFill>
              <a:effectLst/>
              <a:latin typeface="+mn-lt"/>
              <a:ea typeface="+mn-ea"/>
              <a:cs typeface="+mn-cs"/>
            </a:rPr>
            <a:t>いたものの、庁舎建設等の大型建設事業の実施により地方債残高</a:t>
          </a:r>
          <a:r>
            <a:rPr lang="ja-JP" altLang="ja-JP" sz="900" b="0" i="0" baseline="0">
              <a:solidFill>
                <a:schemeClr val="dk1"/>
              </a:solidFill>
              <a:effectLst/>
              <a:latin typeface="+mn-lt"/>
              <a:ea typeface="+mn-ea"/>
              <a:cs typeface="+mn-cs"/>
            </a:rPr>
            <a:t>が増加したことに加え、</a:t>
          </a:r>
          <a:r>
            <a:rPr kumimoji="1" lang="ja-JP" altLang="ja-JP" sz="900" b="0" i="0" baseline="0">
              <a:solidFill>
                <a:schemeClr val="dk1"/>
              </a:solidFill>
              <a:effectLst/>
              <a:latin typeface="+mn-lt"/>
              <a:ea typeface="+mn-ea"/>
              <a:cs typeface="+mn-cs"/>
            </a:rPr>
            <a:t>充当可能基金残高</a:t>
          </a:r>
          <a:r>
            <a:rPr lang="ja-JP" altLang="ja-JP" sz="900" b="0" i="0" baseline="0">
              <a:solidFill>
                <a:schemeClr val="dk1"/>
              </a:solidFill>
              <a:effectLst/>
              <a:latin typeface="+mn-lt"/>
              <a:ea typeface="+mn-ea"/>
              <a:cs typeface="+mn-cs"/>
            </a:rPr>
            <a:t>が減少したことによ</a:t>
          </a:r>
          <a:r>
            <a:rPr lang="ja-JP" altLang="en-US" sz="900" b="0" i="0" baseline="0">
              <a:solidFill>
                <a:schemeClr val="dk1"/>
              </a:solidFill>
              <a:effectLst/>
              <a:latin typeface="+mn-lt"/>
              <a:ea typeface="+mn-ea"/>
              <a:cs typeface="+mn-cs"/>
            </a:rPr>
            <a:t>り、類似団体平均を上回った</a:t>
          </a:r>
          <a:r>
            <a:rPr lang="ja-JP" altLang="ja-JP" sz="900" b="0" i="0" baseline="0">
              <a:solidFill>
                <a:schemeClr val="dk1"/>
              </a:solidFill>
              <a:effectLst/>
              <a:latin typeface="+mn-lt"/>
              <a:ea typeface="+mn-ea"/>
              <a:cs typeface="+mn-cs"/>
            </a:rPr>
            <a:t>。</a:t>
          </a:r>
          <a:r>
            <a:rPr kumimoji="1" lang="ja-JP" altLang="ja-JP" sz="900" b="0" i="0" baseline="0">
              <a:solidFill>
                <a:schemeClr val="dk1"/>
              </a:solidFill>
              <a:effectLst/>
              <a:latin typeface="+mn-lt"/>
              <a:ea typeface="+mn-ea"/>
              <a:cs typeface="+mn-cs"/>
            </a:rPr>
            <a:t>庁舎建設完了後もごみ処理施設建設等の大型建設事業を控えており、</a:t>
          </a:r>
          <a:r>
            <a:rPr lang="ja-JP" altLang="ja-JP" sz="900" b="0" i="0" baseline="0">
              <a:solidFill>
                <a:schemeClr val="dk1"/>
              </a:solidFill>
              <a:effectLst/>
              <a:latin typeface="+mn-lt"/>
              <a:ea typeface="+mn-ea"/>
              <a:cs typeface="+mn-cs"/>
            </a:rPr>
            <a:t>地方債残高</a:t>
          </a:r>
          <a:r>
            <a:rPr kumimoji="1" lang="ja-JP" altLang="ja-JP" sz="900" b="0" i="0" baseline="0">
              <a:solidFill>
                <a:schemeClr val="dk1"/>
              </a:solidFill>
              <a:effectLst/>
              <a:latin typeface="+mn-lt"/>
              <a:ea typeface="+mn-ea"/>
              <a:cs typeface="+mn-cs"/>
            </a:rPr>
            <a:t>の増加が見込まれるため、計画的な業務支出の抑制と基金残高の確保に努めていく必要がある。</a:t>
          </a:r>
          <a:endParaRPr lang="ja-JP" altLang="ja-JP" sz="900">
            <a:effectLst/>
          </a:endParaRPr>
        </a:p>
        <a:p>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00000000-0008-0000-0000-000088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22112</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flipV="1">
          <a:off x="14793595" y="5312833"/>
          <a:ext cx="1269" cy="1481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25939</xdr:rowOff>
    </xdr:from>
    <xdr:ext cx="560923" cy="259045"/>
    <xdr:sp macro="" textlink="">
      <xdr:nvSpPr>
        <xdr:cNvPr id="138" name="債務償還比率最小値テキスト">
          <a:extLst>
            <a:ext uri="{FF2B5EF4-FFF2-40B4-BE49-F238E27FC236}">
              <a16:creationId xmlns:a16="http://schemas.microsoft.com/office/drawing/2014/main" id="{00000000-0008-0000-0000-00008A000000}"/>
            </a:ext>
          </a:extLst>
        </xdr:cNvPr>
        <xdr:cNvSpPr txBox="1"/>
      </xdr:nvSpPr>
      <xdr:spPr>
        <a:xfrm>
          <a:off x="14846300" y="679821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22112</xdr:rowOff>
    </xdr:from>
    <xdr:to>
      <xdr:col>76</xdr:col>
      <xdr:colOff>111125</xdr:colOff>
      <xdr:row>35</xdr:row>
      <xdr:rowOff>22112</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a:off x="14706600" y="6794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a:extLst>
            <a:ext uri="{FF2B5EF4-FFF2-40B4-BE49-F238E27FC236}">
              <a16:creationId xmlns:a16="http://schemas.microsoft.com/office/drawing/2014/main" id="{00000000-0008-0000-0000-00008C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a:extLst>
            <a:ext uri="{FF2B5EF4-FFF2-40B4-BE49-F238E27FC236}">
              <a16:creationId xmlns:a16="http://schemas.microsoft.com/office/drawing/2014/main" id="{00000000-0008-0000-0000-00008D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140169</xdr:rowOff>
    </xdr:from>
    <xdr:ext cx="469744" cy="259045"/>
    <xdr:sp macro="" textlink="">
      <xdr:nvSpPr>
        <xdr:cNvPr id="142" name="債務償還比率平均値テキスト">
          <a:extLst>
            <a:ext uri="{FF2B5EF4-FFF2-40B4-BE49-F238E27FC236}">
              <a16:creationId xmlns:a16="http://schemas.microsoft.com/office/drawing/2014/main" id="{00000000-0008-0000-0000-00008E000000}"/>
            </a:ext>
          </a:extLst>
        </xdr:cNvPr>
        <xdr:cNvSpPr txBox="1"/>
      </xdr:nvSpPr>
      <xdr:spPr>
        <a:xfrm>
          <a:off x="14846300" y="58837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117292</xdr:rowOff>
    </xdr:from>
    <xdr:to>
      <xdr:col>76</xdr:col>
      <xdr:colOff>73025</xdr:colOff>
      <xdr:row>31</xdr:row>
      <xdr:rowOff>47442</xdr:rowOff>
    </xdr:to>
    <xdr:sp macro="" textlink="">
      <xdr:nvSpPr>
        <xdr:cNvPr id="143" name="フローチャート: 判断 142">
          <a:extLst>
            <a:ext uri="{FF2B5EF4-FFF2-40B4-BE49-F238E27FC236}">
              <a16:creationId xmlns:a16="http://schemas.microsoft.com/office/drawing/2014/main" id="{00000000-0008-0000-0000-00008F000000}"/>
            </a:ext>
          </a:extLst>
        </xdr:cNvPr>
        <xdr:cNvSpPr/>
      </xdr:nvSpPr>
      <xdr:spPr>
        <a:xfrm>
          <a:off x="14744700" y="603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117532</xdr:rowOff>
    </xdr:from>
    <xdr:to>
      <xdr:col>72</xdr:col>
      <xdr:colOff>123825</xdr:colOff>
      <xdr:row>31</xdr:row>
      <xdr:rowOff>47682</xdr:rowOff>
    </xdr:to>
    <xdr:sp macro="" textlink="">
      <xdr:nvSpPr>
        <xdr:cNvPr id="144" name="フローチャート: 判断 143">
          <a:extLst>
            <a:ext uri="{FF2B5EF4-FFF2-40B4-BE49-F238E27FC236}">
              <a16:creationId xmlns:a16="http://schemas.microsoft.com/office/drawing/2014/main" id="{00000000-0008-0000-0000-000090000000}"/>
            </a:ext>
          </a:extLst>
        </xdr:cNvPr>
        <xdr:cNvSpPr/>
      </xdr:nvSpPr>
      <xdr:spPr>
        <a:xfrm>
          <a:off x="14033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113693</xdr:rowOff>
    </xdr:from>
    <xdr:to>
      <xdr:col>68</xdr:col>
      <xdr:colOff>123825</xdr:colOff>
      <xdr:row>31</xdr:row>
      <xdr:rowOff>43843</xdr:rowOff>
    </xdr:to>
    <xdr:sp macro="" textlink="">
      <xdr:nvSpPr>
        <xdr:cNvPr id="145" name="フローチャート: 判断 144">
          <a:extLst>
            <a:ext uri="{FF2B5EF4-FFF2-40B4-BE49-F238E27FC236}">
              <a16:creationId xmlns:a16="http://schemas.microsoft.com/office/drawing/2014/main" id="{00000000-0008-0000-0000-000091000000}"/>
            </a:ext>
          </a:extLst>
        </xdr:cNvPr>
        <xdr:cNvSpPr/>
      </xdr:nvSpPr>
      <xdr:spPr>
        <a:xfrm>
          <a:off x="13271500" y="602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106616</xdr:rowOff>
    </xdr:from>
    <xdr:to>
      <xdr:col>64</xdr:col>
      <xdr:colOff>123825</xdr:colOff>
      <xdr:row>31</xdr:row>
      <xdr:rowOff>36766</xdr:rowOff>
    </xdr:to>
    <xdr:sp macro="" textlink="">
      <xdr:nvSpPr>
        <xdr:cNvPr id="146" name="フローチャート: 判断 145">
          <a:extLst>
            <a:ext uri="{FF2B5EF4-FFF2-40B4-BE49-F238E27FC236}">
              <a16:creationId xmlns:a16="http://schemas.microsoft.com/office/drawing/2014/main" id="{00000000-0008-0000-0000-000092000000}"/>
            </a:ext>
          </a:extLst>
        </xdr:cNvPr>
        <xdr:cNvSpPr/>
      </xdr:nvSpPr>
      <xdr:spPr>
        <a:xfrm>
          <a:off x="12509500" y="602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66315</xdr:rowOff>
    </xdr:from>
    <xdr:to>
      <xdr:col>60</xdr:col>
      <xdr:colOff>123825</xdr:colOff>
      <xdr:row>30</xdr:row>
      <xdr:rowOff>167915</xdr:rowOff>
    </xdr:to>
    <xdr:sp macro="" textlink="">
      <xdr:nvSpPr>
        <xdr:cNvPr id="147" name="フローチャート: 判断 146">
          <a:extLst>
            <a:ext uri="{FF2B5EF4-FFF2-40B4-BE49-F238E27FC236}">
              <a16:creationId xmlns:a16="http://schemas.microsoft.com/office/drawing/2014/main" id="{00000000-0008-0000-0000-000093000000}"/>
            </a:ext>
          </a:extLst>
        </xdr:cNvPr>
        <xdr:cNvSpPr/>
      </xdr:nvSpPr>
      <xdr:spPr>
        <a:xfrm>
          <a:off x="11747500" y="598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92654</xdr:rowOff>
    </xdr:from>
    <xdr:to>
      <xdr:col>76</xdr:col>
      <xdr:colOff>73025</xdr:colOff>
      <xdr:row>32</xdr:row>
      <xdr:rowOff>22804</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4744700" y="617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71081</xdr:rowOff>
    </xdr:from>
    <xdr:ext cx="469744" cy="259045"/>
    <xdr:sp macro="" textlink="">
      <xdr:nvSpPr>
        <xdr:cNvPr id="154" name="債務償還比率該当値テキスト">
          <a:extLst>
            <a:ext uri="{FF2B5EF4-FFF2-40B4-BE49-F238E27FC236}">
              <a16:creationId xmlns:a16="http://schemas.microsoft.com/office/drawing/2014/main" id="{00000000-0008-0000-0000-00009A000000}"/>
            </a:ext>
          </a:extLst>
        </xdr:cNvPr>
        <xdr:cNvSpPr txBox="1"/>
      </xdr:nvSpPr>
      <xdr:spPr>
        <a:xfrm>
          <a:off x="14846300" y="615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65596</xdr:rowOff>
    </xdr:from>
    <xdr:to>
      <xdr:col>72</xdr:col>
      <xdr:colOff>123825</xdr:colOff>
      <xdr:row>30</xdr:row>
      <xdr:rowOff>167196</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14033500" y="598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116396</xdr:rowOff>
    </xdr:from>
    <xdr:to>
      <xdr:col>76</xdr:col>
      <xdr:colOff>22225</xdr:colOff>
      <xdr:row>31</xdr:row>
      <xdr:rowOff>143454</xdr:rowOff>
    </xdr:to>
    <xdr:cxnSp macro="">
      <xdr:nvCxnSpPr>
        <xdr:cNvPr id="156" name="直線コネクタ 155">
          <a:extLst>
            <a:ext uri="{FF2B5EF4-FFF2-40B4-BE49-F238E27FC236}">
              <a16:creationId xmlns:a16="http://schemas.microsoft.com/office/drawing/2014/main" id="{00000000-0008-0000-0000-00009C000000}"/>
            </a:ext>
          </a:extLst>
        </xdr:cNvPr>
        <xdr:cNvCxnSpPr/>
      </xdr:nvCxnSpPr>
      <xdr:spPr>
        <a:xfrm>
          <a:off x="14084300" y="6031421"/>
          <a:ext cx="711200" cy="198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126097</xdr:rowOff>
    </xdr:from>
    <xdr:to>
      <xdr:col>68</xdr:col>
      <xdr:colOff>123825</xdr:colOff>
      <xdr:row>30</xdr:row>
      <xdr:rowOff>56247</xdr:rowOff>
    </xdr:to>
    <xdr:sp macro="" textlink="">
      <xdr:nvSpPr>
        <xdr:cNvPr id="157" name="楕円 156">
          <a:extLst>
            <a:ext uri="{FF2B5EF4-FFF2-40B4-BE49-F238E27FC236}">
              <a16:creationId xmlns:a16="http://schemas.microsoft.com/office/drawing/2014/main" id="{00000000-0008-0000-0000-00009D000000}"/>
            </a:ext>
          </a:extLst>
        </xdr:cNvPr>
        <xdr:cNvSpPr/>
      </xdr:nvSpPr>
      <xdr:spPr>
        <a:xfrm>
          <a:off x="13271500" y="586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5447</xdr:rowOff>
    </xdr:from>
    <xdr:to>
      <xdr:col>72</xdr:col>
      <xdr:colOff>73025</xdr:colOff>
      <xdr:row>30</xdr:row>
      <xdr:rowOff>116396</xdr:rowOff>
    </xdr:to>
    <xdr:cxnSp macro="">
      <xdr:nvCxnSpPr>
        <xdr:cNvPr id="158" name="直線コネクタ 157">
          <a:extLst>
            <a:ext uri="{FF2B5EF4-FFF2-40B4-BE49-F238E27FC236}">
              <a16:creationId xmlns:a16="http://schemas.microsoft.com/office/drawing/2014/main" id="{00000000-0008-0000-0000-00009E000000}"/>
            </a:ext>
          </a:extLst>
        </xdr:cNvPr>
        <xdr:cNvCxnSpPr/>
      </xdr:nvCxnSpPr>
      <xdr:spPr>
        <a:xfrm>
          <a:off x="13322300" y="5920472"/>
          <a:ext cx="762000" cy="110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85436</xdr:rowOff>
    </xdr:from>
    <xdr:to>
      <xdr:col>64</xdr:col>
      <xdr:colOff>123825</xdr:colOff>
      <xdr:row>30</xdr:row>
      <xdr:rowOff>15586</xdr:rowOff>
    </xdr:to>
    <xdr:sp macro="" textlink="">
      <xdr:nvSpPr>
        <xdr:cNvPr id="159" name="楕円 158">
          <a:extLst>
            <a:ext uri="{FF2B5EF4-FFF2-40B4-BE49-F238E27FC236}">
              <a16:creationId xmlns:a16="http://schemas.microsoft.com/office/drawing/2014/main" id="{00000000-0008-0000-0000-00009F000000}"/>
            </a:ext>
          </a:extLst>
        </xdr:cNvPr>
        <xdr:cNvSpPr/>
      </xdr:nvSpPr>
      <xdr:spPr>
        <a:xfrm>
          <a:off x="12509500" y="582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136236</xdr:rowOff>
    </xdr:from>
    <xdr:to>
      <xdr:col>68</xdr:col>
      <xdr:colOff>73025</xdr:colOff>
      <xdr:row>30</xdr:row>
      <xdr:rowOff>5447</xdr:rowOff>
    </xdr:to>
    <xdr:cxnSp macro="">
      <xdr:nvCxnSpPr>
        <xdr:cNvPr id="160" name="直線コネクタ 159">
          <a:extLst>
            <a:ext uri="{FF2B5EF4-FFF2-40B4-BE49-F238E27FC236}">
              <a16:creationId xmlns:a16="http://schemas.microsoft.com/office/drawing/2014/main" id="{00000000-0008-0000-0000-0000A0000000}"/>
            </a:ext>
          </a:extLst>
        </xdr:cNvPr>
        <xdr:cNvCxnSpPr/>
      </xdr:nvCxnSpPr>
      <xdr:spPr>
        <a:xfrm>
          <a:off x="12560300" y="5879811"/>
          <a:ext cx="762000" cy="40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150135</xdr:rowOff>
    </xdr:from>
    <xdr:to>
      <xdr:col>60</xdr:col>
      <xdr:colOff>123825</xdr:colOff>
      <xdr:row>29</xdr:row>
      <xdr:rowOff>80285</xdr:rowOff>
    </xdr:to>
    <xdr:sp macro="" textlink="">
      <xdr:nvSpPr>
        <xdr:cNvPr id="161" name="楕円 160">
          <a:extLst>
            <a:ext uri="{FF2B5EF4-FFF2-40B4-BE49-F238E27FC236}">
              <a16:creationId xmlns:a16="http://schemas.microsoft.com/office/drawing/2014/main" id="{00000000-0008-0000-0000-0000A1000000}"/>
            </a:ext>
          </a:extLst>
        </xdr:cNvPr>
        <xdr:cNvSpPr/>
      </xdr:nvSpPr>
      <xdr:spPr>
        <a:xfrm>
          <a:off x="11747500" y="572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29485</xdr:rowOff>
    </xdr:from>
    <xdr:to>
      <xdr:col>64</xdr:col>
      <xdr:colOff>73025</xdr:colOff>
      <xdr:row>29</xdr:row>
      <xdr:rowOff>136236</xdr:rowOff>
    </xdr:to>
    <xdr:cxnSp macro="">
      <xdr:nvCxnSpPr>
        <xdr:cNvPr id="162" name="直線コネクタ 161">
          <a:extLst>
            <a:ext uri="{FF2B5EF4-FFF2-40B4-BE49-F238E27FC236}">
              <a16:creationId xmlns:a16="http://schemas.microsoft.com/office/drawing/2014/main" id="{00000000-0008-0000-0000-0000A2000000}"/>
            </a:ext>
          </a:extLst>
        </xdr:cNvPr>
        <xdr:cNvCxnSpPr/>
      </xdr:nvCxnSpPr>
      <xdr:spPr>
        <a:xfrm>
          <a:off x="11798300" y="5773060"/>
          <a:ext cx="762000" cy="10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38809</xdr:rowOff>
    </xdr:from>
    <xdr:ext cx="469744" cy="259045"/>
    <xdr:sp macro="" textlink="">
      <xdr:nvSpPr>
        <xdr:cNvPr id="163" name="n_1aveValue債務償還比率">
          <a:extLst>
            <a:ext uri="{FF2B5EF4-FFF2-40B4-BE49-F238E27FC236}">
              <a16:creationId xmlns:a16="http://schemas.microsoft.com/office/drawing/2014/main" id="{00000000-0008-0000-0000-0000A3000000}"/>
            </a:ext>
          </a:extLst>
        </xdr:cNvPr>
        <xdr:cNvSpPr txBox="1"/>
      </xdr:nvSpPr>
      <xdr:spPr>
        <a:xfrm>
          <a:off x="13836727" y="6125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34970</xdr:rowOff>
    </xdr:from>
    <xdr:ext cx="469744" cy="259045"/>
    <xdr:sp macro="" textlink="">
      <xdr:nvSpPr>
        <xdr:cNvPr id="164" name="n_2aveValue債務償還比率">
          <a:extLst>
            <a:ext uri="{FF2B5EF4-FFF2-40B4-BE49-F238E27FC236}">
              <a16:creationId xmlns:a16="http://schemas.microsoft.com/office/drawing/2014/main" id="{00000000-0008-0000-0000-0000A4000000}"/>
            </a:ext>
          </a:extLst>
        </xdr:cNvPr>
        <xdr:cNvSpPr txBox="1"/>
      </xdr:nvSpPr>
      <xdr:spPr>
        <a:xfrm>
          <a:off x="13087427" y="612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27893</xdr:rowOff>
    </xdr:from>
    <xdr:ext cx="469744" cy="259045"/>
    <xdr:sp macro="" textlink="">
      <xdr:nvSpPr>
        <xdr:cNvPr id="165" name="n_3aveValue債務償還比率">
          <a:extLst>
            <a:ext uri="{FF2B5EF4-FFF2-40B4-BE49-F238E27FC236}">
              <a16:creationId xmlns:a16="http://schemas.microsoft.com/office/drawing/2014/main" id="{00000000-0008-0000-0000-0000A5000000}"/>
            </a:ext>
          </a:extLst>
        </xdr:cNvPr>
        <xdr:cNvSpPr txBox="1"/>
      </xdr:nvSpPr>
      <xdr:spPr>
        <a:xfrm>
          <a:off x="12325427" y="6114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159042</xdr:rowOff>
    </xdr:from>
    <xdr:ext cx="469744" cy="259045"/>
    <xdr:sp macro="" textlink="">
      <xdr:nvSpPr>
        <xdr:cNvPr id="166" name="n_4aveValue債務償還比率">
          <a:extLst>
            <a:ext uri="{FF2B5EF4-FFF2-40B4-BE49-F238E27FC236}">
              <a16:creationId xmlns:a16="http://schemas.microsoft.com/office/drawing/2014/main" id="{00000000-0008-0000-0000-0000A6000000}"/>
            </a:ext>
          </a:extLst>
        </xdr:cNvPr>
        <xdr:cNvSpPr txBox="1"/>
      </xdr:nvSpPr>
      <xdr:spPr>
        <a:xfrm>
          <a:off x="11563427" y="607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12273</xdr:rowOff>
    </xdr:from>
    <xdr:ext cx="469744" cy="259045"/>
    <xdr:sp macro="" textlink="">
      <xdr:nvSpPr>
        <xdr:cNvPr id="167" name="n_1mainValue債務償還比率">
          <a:extLst>
            <a:ext uri="{FF2B5EF4-FFF2-40B4-BE49-F238E27FC236}">
              <a16:creationId xmlns:a16="http://schemas.microsoft.com/office/drawing/2014/main" id="{00000000-0008-0000-0000-0000A7000000}"/>
            </a:ext>
          </a:extLst>
        </xdr:cNvPr>
        <xdr:cNvSpPr txBox="1"/>
      </xdr:nvSpPr>
      <xdr:spPr>
        <a:xfrm>
          <a:off x="13836727" y="5755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72774</xdr:rowOff>
    </xdr:from>
    <xdr:ext cx="469744" cy="259045"/>
    <xdr:sp macro="" textlink="">
      <xdr:nvSpPr>
        <xdr:cNvPr id="168" name="n_2mainValue債務償還比率">
          <a:extLst>
            <a:ext uri="{FF2B5EF4-FFF2-40B4-BE49-F238E27FC236}">
              <a16:creationId xmlns:a16="http://schemas.microsoft.com/office/drawing/2014/main" id="{00000000-0008-0000-0000-0000A8000000}"/>
            </a:ext>
          </a:extLst>
        </xdr:cNvPr>
        <xdr:cNvSpPr txBox="1"/>
      </xdr:nvSpPr>
      <xdr:spPr>
        <a:xfrm>
          <a:off x="13087427" y="5644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32113</xdr:rowOff>
    </xdr:from>
    <xdr:ext cx="469744" cy="259045"/>
    <xdr:sp macro="" textlink="">
      <xdr:nvSpPr>
        <xdr:cNvPr id="169" name="n_3mainValue債務償還比率">
          <a:extLst>
            <a:ext uri="{FF2B5EF4-FFF2-40B4-BE49-F238E27FC236}">
              <a16:creationId xmlns:a16="http://schemas.microsoft.com/office/drawing/2014/main" id="{00000000-0008-0000-0000-0000A9000000}"/>
            </a:ext>
          </a:extLst>
        </xdr:cNvPr>
        <xdr:cNvSpPr txBox="1"/>
      </xdr:nvSpPr>
      <xdr:spPr>
        <a:xfrm>
          <a:off x="12325427" y="560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96812</xdr:rowOff>
    </xdr:from>
    <xdr:ext cx="469744" cy="259045"/>
    <xdr:sp macro="" textlink="">
      <xdr:nvSpPr>
        <xdr:cNvPr id="170" name="n_4mainValue債務償還比率">
          <a:extLst>
            <a:ext uri="{FF2B5EF4-FFF2-40B4-BE49-F238E27FC236}">
              <a16:creationId xmlns:a16="http://schemas.microsoft.com/office/drawing/2014/main" id="{00000000-0008-0000-0000-0000AA000000}"/>
            </a:ext>
          </a:extLst>
        </xdr:cNvPr>
        <xdr:cNvSpPr txBox="1"/>
      </xdr:nvSpPr>
      <xdr:spPr>
        <a:xfrm>
          <a:off x="11563427" y="549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00000000-0008-0000-0000-0000AB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00000000-0008-0000-0000-0000AC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大分県宇佐市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55,702
54,952
439.05
37,065,517
35,481,554
1,205,708
15,878,976
29,361,909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14.6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1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131064</xdr:rowOff>
    </xdr:from>
    <xdr:to>
      <xdr:col>24</xdr:col>
      <xdr:colOff>62865</xdr:colOff>
      <xdr:row>41</xdr:row>
      <xdr:rowOff>167640</xdr:rowOff>
    </xdr:to>
    <xdr:cxnSp macro="">
      <xdr:nvCxnSpPr>
        <xdr:cNvPr id="55" name="直線コネクタ 54">
          <a:extLst>
            <a:ext uri="{FF2B5EF4-FFF2-40B4-BE49-F238E27FC236}">
              <a16:creationId xmlns:a16="http://schemas.microsoft.com/office/drawing/2014/main" id="{00000000-0008-0000-0100-000037000000}"/>
            </a:ext>
          </a:extLst>
        </xdr:cNvPr>
        <xdr:cNvCxnSpPr/>
      </xdr:nvCxnSpPr>
      <xdr:spPr>
        <a:xfrm flipV="1">
          <a:off x="4634865" y="5788914"/>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xdr:rowOff>
    </xdr:from>
    <xdr:ext cx="405111" cy="259045"/>
    <xdr:sp macro="" textlink="">
      <xdr:nvSpPr>
        <xdr:cNvPr id="56" name="【道路】&#10;有形固定資産減価償却率最小値テキスト">
          <a:extLst>
            <a:ext uri="{FF2B5EF4-FFF2-40B4-BE49-F238E27FC236}">
              <a16:creationId xmlns:a16="http://schemas.microsoft.com/office/drawing/2014/main" id="{00000000-0008-0000-0100-000038000000}"/>
            </a:ext>
          </a:extLst>
        </xdr:cNvPr>
        <xdr:cNvSpPr txBox="1"/>
      </xdr:nvSpPr>
      <xdr:spPr>
        <a:xfrm>
          <a:off x="4673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167640</xdr:rowOff>
    </xdr:from>
    <xdr:to>
      <xdr:col>24</xdr:col>
      <xdr:colOff>152400</xdr:colOff>
      <xdr:row>41</xdr:row>
      <xdr:rowOff>167640</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a:off x="4546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77741</xdr:rowOff>
    </xdr:from>
    <xdr:ext cx="405111" cy="259045"/>
    <xdr:sp macro="" textlink="">
      <xdr:nvSpPr>
        <xdr:cNvPr id="58" name="【道路】&#10;有形固定資産減価償却率最大値テキスト">
          <a:extLst>
            <a:ext uri="{FF2B5EF4-FFF2-40B4-BE49-F238E27FC236}">
              <a16:creationId xmlns:a16="http://schemas.microsoft.com/office/drawing/2014/main" id="{00000000-0008-0000-0100-00003A000000}"/>
            </a:ext>
          </a:extLst>
        </xdr:cNvPr>
        <xdr:cNvSpPr txBox="1"/>
      </xdr:nvSpPr>
      <xdr:spPr>
        <a:xfrm>
          <a:off x="4673600" y="5564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131064</xdr:rowOff>
    </xdr:from>
    <xdr:to>
      <xdr:col>24</xdr:col>
      <xdr:colOff>152400</xdr:colOff>
      <xdr:row>33</xdr:row>
      <xdr:rowOff>131064</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5788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43705</xdr:rowOff>
    </xdr:from>
    <xdr:ext cx="405111" cy="259045"/>
    <xdr:sp macro="" textlink="">
      <xdr:nvSpPr>
        <xdr:cNvPr id="60" name="【道路】&#10;有形固定資産減価償却率平均値テキスト">
          <a:extLst>
            <a:ext uri="{FF2B5EF4-FFF2-40B4-BE49-F238E27FC236}">
              <a16:creationId xmlns:a16="http://schemas.microsoft.com/office/drawing/2014/main" id="{00000000-0008-0000-0100-00003C000000}"/>
            </a:ext>
          </a:extLst>
        </xdr:cNvPr>
        <xdr:cNvSpPr txBox="1"/>
      </xdr:nvSpPr>
      <xdr:spPr>
        <a:xfrm>
          <a:off x="4673600" y="65588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20828</xdr:rowOff>
    </xdr:from>
    <xdr:to>
      <xdr:col>24</xdr:col>
      <xdr:colOff>114300</xdr:colOff>
      <xdr:row>39</xdr:row>
      <xdr:rowOff>122428</xdr:rowOff>
    </xdr:to>
    <xdr:sp macro="" textlink="">
      <xdr:nvSpPr>
        <xdr:cNvPr id="61" name="フローチャート: 判断 60">
          <a:extLst>
            <a:ext uri="{FF2B5EF4-FFF2-40B4-BE49-F238E27FC236}">
              <a16:creationId xmlns:a16="http://schemas.microsoft.com/office/drawing/2014/main" id="{00000000-0008-0000-0100-00003D000000}"/>
            </a:ext>
          </a:extLst>
        </xdr:cNvPr>
        <xdr:cNvSpPr/>
      </xdr:nvSpPr>
      <xdr:spPr>
        <a:xfrm>
          <a:off x="4584700" y="670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164846</xdr:rowOff>
    </xdr:from>
    <xdr:to>
      <xdr:col>20</xdr:col>
      <xdr:colOff>38100</xdr:colOff>
      <xdr:row>39</xdr:row>
      <xdr:rowOff>94996</xdr:rowOff>
    </xdr:to>
    <xdr:sp macro="" textlink="">
      <xdr:nvSpPr>
        <xdr:cNvPr id="62" name="フローチャート: 判断 61">
          <a:extLst>
            <a:ext uri="{FF2B5EF4-FFF2-40B4-BE49-F238E27FC236}">
              <a16:creationId xmlns:a16="http://schemas.microsoft.com/office/drawing/2014/main" id="{00000000-0008-0000-0100-00003E000000}"/>
            </a:ext>
          </a:extLst>
        </xdr:cNvPr>
        <xdr:cNvSpPr/>
      </xdr:nvSpPr>
      <xdr:spPr>
        <a:xfrm>
          <a:off x="3746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132842</xdr:rowOff>
    </xdr:from>
    <xdr:to>
      <xdr:col>15</xdr:col>
      <xdr:colOff>101600</xdr:colOff>
      <xdr:row>39</xdr:row>
      <xdr:rowOff>62992</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2857500" y="66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105410</xdr:rowOff>
    </xdr:from>
    <xdr:to>
      <xdr:col>10</xdr:col>
      <xdr:colOff>165100</xdr:colOff>
      <xdr:row>39</xdr:row>
      <xdr:rowOff>35560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1968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254</xdr:rowOff>
    </xdr:from>
    <xdr:to>
      <xdr:col>6</xdr:col>
      <xdr:colOff>38100</xdr:colOff>
      <xdr:row>38</xdr:row>
      <xdr:rowOff>101854</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1079500" y="651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107696</xdr:rowOff>
    </xdr:from>
    <xdr:to>
      <xdr:col>24</xdr:col>
      <xdr:colOff>114300</xdr:colOff>
      <xdr:row>41</xdr:row>
      <xdr:rowOff>37846</xdr:rowOff>
    </xdr:to>
    <xdr:sp macro="" textlink="">
      <xdr:nvSpPr>
        <xdr:cNvPr id="71" name="楕円 70">
          <a:extLst>
            <a:ext uri="{FF2B5EF4-FFF2-40B4-BE49-F238E27FC236}">
              <a16:creationId xmlns:a16="http://schemas.microsoft.com/office/drawing/2014/main" id="{00000000-0008-0000-0100-000047000000}"/>
            </a:ext>
          </a:extLst>
        </xdr:cNvPr>
        <xdr:cNvSpPr/>
      </xdr:nvSpPr>
      <xdr:spPr>
        <a:xfrm>
          <a:off x="4584700" y="696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86123</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100-000048000000}"/>
            </a:ext>
          </a:extLst>
        </xdr:cNvPr>
        <xdr:cNvSpPr txBox="1"/>
      </xdr:nvSpPr>
      <xdr:spPr>
        <a:xfrm>
          <a:off x="4673600" y="6944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77978</xdr:rowOff>
    </xdr:from>
    <xdr:to>
      <xdr:col>20</xdr:col>
      <xdr:colOff>38100</xdr:colOff>
      <xdr:row>41</xdr:row>
      <xdr:rowOff>8128</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3746500" y="693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128778</xdr:rowOff>
    </xdr:from>
    <xdr:to>
      <xdr:col>24</xdr:col>
      <xdr:colOff>63500</xdr:colOff>
      <xdr:row>40</xdr:row>
      <xdr:rowOff>158496</xdr:rowOff>
    </xdr:to>
    <xdr:cxnSp macro="">
      <xdr:nvCxnSpPr>
        <xdr:cNvPr id="74" name="直線コネクタ 73">
          <a:extLst>
            <a:ext uri="{FF2B5EF4-FFF2-40B4-BE49-F238E27FC236}">
              <a16:creationId xmlns:a16="http://schemas.microsoft.com/office/drawing/2014/main" id="{00000000-0008-0000-0100-00004A000000}"/>
            </a:ext>
          </a:extLst>
        </xdr:cNvPr>
        <xdr:cNvCxnSpPr/>
      </xdr:nvCxnSpPr>
      <xdr:spPr>
        <a:xfrm>
          <a:off x="3797300" y="6986778"/>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45974</xdr:rowOff>
    </xdr:from>
    <xdr:to>
      <xdr:col>15</xdr:col>
      <xdr:colOff>101600</xdr:colOff>
      <xdr:row>40</xdr:row>
      <xdr:rowOff>147574</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2857500" y="690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96774</xdr:rowOff>
    </xdr:from>
    <xdr:to>
      <xdr:col>19</xdr:col>
      <xdr:colOff>177800</xdr:colOff>
      <xdr:row>40</xdr:row>
      <xdr:rowOff>128778</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2908300" y="695477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20828</xdr:rowOff>
    </xdr:from>
    <xdr:to>
      <xdr:col>10</xdr:col>
      <xdr:colOff>165100</xdr:colOff>
      <xdr:row>40</xdr:row>
      <xdr:rowOff>122428</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1968500" y="687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71628</xdr:rowOff>
    </xdr:from>
    <xdr:to>
      <xdr:col>15</xdr:col>
      <xdr:colOff>50800</xdr:colOff>
      <xdr:row>40</xdr:row>
      <xdr:rowOff>96774</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019300" y="6929628"/>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162560</xdr:rowOff>
    </xdr:from>
    <xdr:to>
      <xdr:col>6</xdr:col>
      <xdr:colOff>38100</xdr:colOff>
      <xdr:row>40</xdr:row>
      <xdr:rowOff>92710</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079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41910</xdr:rowOff>
    </xdr:from>
    <xdr:to>
      <xdr:col>10</xdr:col>
      <xdr:colOff>114300</xdr:colOff>
      <xdr:row>40</xdr:row>
      <xdr:rowOff>71628</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1130300" y="6899910"/>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111523</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100-000051000000}"/>
            </a:ext>
          </a:extLst>
        </xdr:cNvPr>
        <xdr:cNvSpPr txBox="1"/>
      </xdr:nvSpPr>
      <xdr:spPr>
        <a:xfrm>
          <a:off x="3582044" y="6455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79519</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100-000052000000}"/>
            </a:ext>
          </a:extLst>
        </xdr:cNvPr>
        <xdr:cNvSpPr txBox="1"/>
      </xdr:nvSpPr>
      <xdr:spPr>
        <a:xfrm>
          <a:off x="2705744" y="642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52087</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100-000053000000}"/>
            </a:ext>
          </a:extLst>
        </xdr:cNvPr>
        <xdr:cNvSpPr txBox="1"/>
      </xdr:nvSpPr>
      <xdr:spPr>
        <a:xfrm>
          <a:off x="1816744" y="639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118381</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100-000054000000}"/>
            </a:ext>
          </a:extLst>
        </xdr:cNvPr>
        <xdr:cNvSpPr txBox="1"/>
      </xdr:nvSpPr>
      <xdr:spPr>
        <a:xfrm>
          <a:off x="927744" y="6290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170705</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100-000055000000}"/>
            </a:ext>
          </a:extLst>
        </xdr:cNvPr>
        <xdr:cNvSpPr txBox="1"/>
      </xdr:nvSpPr>
      <xdr:spPr>
        <a:xfrm>
          <a:off x="3582044" y="7028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138701</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100-000056000000}"/>
            </a:ext>
          </a:extLst>
        </xdr:cNvPr>
        <xdr:cNvSpPr txBox="1"/>
      </xdr:nvSpPr>
      <xdr:spPr>
        <a:xfrm>
          <a:off x="2705744" y="699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113555</xdr:rowOff>
    </xdr:from>
    <xdr:ext cx="405111" cy="259045"/>
    <xdr:sp macro="" textlink="">
      <xdr:nvSpPr>
        <xdr:cNvPr id="87" name="n_3mainValue【道路】&#10;有形固定資産減価償却率">
          <a:extLst>
            <a:ext uri="{FF2B5EF4-FFF2-40B4-BE49-F238E27FC236}">
              <a16:creationId xmlns:a16="http://schemas.microsoft.com/office/drawing/2014/main" id="{00000000-0008-0000-0100-000057000000}"/>
            </a:ext>
          </a:extLst>
        </xdr:cNvPr>
        <xdr:cNvSpPr txBox="1"/>
      </xdr:nvSpPr>
      <xdr:spPr>
        <a:xfrm>
          <a:off x="1816744" y="6971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83837</xdr:rowOff>
    </xdr:from>
    <xdr:ext cx="405111" cy="259045"/>
    <xdr:sp macro="" textlink="">
      <xdr:nvSpPr>
        <xdr:cNvPr id="88" name="n_4mainValue【道路】&#10;有形固定資産減価償却率">
          <a:extLst>
            <a:ext uri="{FF2B5EF4-FFF2-40B4-BE49-F238E27FC236}">
              <a16:creationId xmlns:a16="http://schemas.microsoft.com/office/drawing/2014/main" id="{00000000-0008-0000-0100-000058000000}"/>
            </a:ext>
          </a:extLst>
        </xdr:cNvPr>
        <xdr:cNvSpPr txBox="1"/>
      </xdr:nvSpPr>
      <xdr:spPr>
        <a:xfrm>
          <a:off x="927744" y="694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1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a:extLst>
            <a:ext uri="{FF2B5EF4-FFF2-40B4-BE49-F238E27FC236}">
              <a16:creationId xmlns:a16="http://schemas.microsoft.com/office/drawing/2014/main" id="{00000000-0008-0000-0100-000063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1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134362</xdr:rowOff>
    </xdr:from>
    <xdr:to>
      <xdr:col>54</xdr:col>
      <xdr:colOff>189865</xdr:colOff>
      <xdr:row>42</xdr:row>
      <xdr:rowOff>46319</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flipV="1">
          <a:off x="10476865" y="5792212"/>
          <a:ext cx="0" cy="1455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50146</xdr:rowOff>
    </xdr:from>
    <xdr:ext cx="469744" cy="259045"/>
    <xdr:sp macro="" textlink="">
      <xdr:nvSpPr>
        <xdr:cNvPr id="115" name="【道路】&#10;一人当たり延長最小値テキスト">
          <a:extLst>
            <a:ext uri="{FF2B5EF4-FFF2-40B4-BE49-F238E27FC236}">
              <a16:creationId xmlns:a16="http://schemas.microsoft.com/office/drawing/2014/main" id="{00000000-0008-0000-0100-000073000000}"/>
            </a:ext>
          </a:extLst>
        </xdr:cNvPr>
        <xdr:cNvSpPr txBox="1"/>
      </xdr:nvSpPr>
      <xdr:spPr>
        <a:xfrm>
          <a:off x="10515600" y="7251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46319</xdr:rowOff>
    </xdr:from>
    <xdr:to>
      <xdr:col>55</xdr:col>
      <xdr:colOff>88900</xdr:colOff>
      <xdr:row>42</xdr:row>
      <xdr:rowOff>46319</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7247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81039</xdr:rowOff>
    </xdr:from>
    <xdr:ext cx="534377" cy="259045"/>
    <xdr:sp macro="" textlink="">
      <xdr:nvSpPr>
        <xdr:cNvPr id="117" name="【道路】&#10;一人当たり延長最大値テキスト">
          <a:extLst>
            <a:ext uri="{FF2B5EF4-FFF2-40B4-BE49-F238E27FC236}">
              <a16:creationId xmlns:a16="http://schemas.microsoft.com/office/drawing/2014/main" id="{00000000-0008-0000-0100-000075000000}"/>
            </a:ext>
          </a:extLst>
        </xdr:cNvPr>
        <xdr:cNvSpPr txBox="1"/>
      </xdr:nvSpPr>
      <xdr:spPr>
        <a:xfrm>
          <a:off x="10515600" y="556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134362</xdr:rowOff>
    </xdr:from>
    <xdr:to>
      <xdr:col>55</xdr:col>
      <xdr:colOff>88900</xdr:colOff>
      <xdr:row>33</xdr:row>
      <xdr:rowOff>134362</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579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93014</xdr:rowOff>
    </xdr:from>
    <xdr:ext cx="534377" cy="259045"/>
    <xdr:sp macro="" textlink="">
      <xdr:nvSpPr>
        <xdr:cNvPr id="119" name="【道路】&#10;一人当たり延長平均値テキスト">
          <a:extLst>
            <a:ext uri="{FF2B5EF4-FFF2-40B4-BE49-F238E27FC236}">
              <a16:creationId xmlns:a16="http://schemas.microsoft.com/office/drawing/2014/main" id="{00000000-0008-0000-0100-000077000000}"/>
            </a:ext>
          </a:extLst>
        </xdr:cNvPr>
        <xdr:cNvSpPr txBox="1"/>
      </xdr:nvSpPr>
      <xdr:spPr>
        <a:xfrm>
          <a:off x="10515600" y="66081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114587</xdr:rowOff>
    </xdr:from>
    <xdr:to>
      <xdr:col>55</xdr:col>
      <xdr:colOff>50800</xdr:colOff>
      <xdr:row>39</xdr:row>
      <xdr:rowOff>44737</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10426700" y="662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108447</xdr:rowOff>
    </xdr:from>
    <xdr:to>
      <xdr:col>50</xdr:col>
      <xdr:colOff>165100</xdr:colOff>
      <xdr:row>39</xdr:row>
      <xdr:rowOff>38597</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9588500" y="6623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137349</xdr:rowOff>
    </xdr:from>
    <xdr:to>
      <xdr:col>46</xdr:col>
      <xdr:colOff>38100</xdr:colOff>
      <xdr:row>39</xdr:row>
      <xdr:rowOff>67499</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8699500" y="665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149399</xdr:rowOff>
    </xdr:from>
    <xdr:to>
      <xdr:col>41</xdr:col>
      <xdr:colOff>101600</xdr:colOff>
      <xdr:row>38</xdr:row>
      <xdr:rowOff>79549</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7810500" y="64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6361</xdr:rowOff>
    </xdr:from>
    <xdr:to>
      <xdr:col>36</xdr:col>
      <xdr:colOff>165100</xdr:colOff>
      <xdr:row>39</xdr:row>
      <xdr:rowOff>107961</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6921500" y="66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165074</xdr:rowOff>
    </xdr:from>
    <xdr:to>
      <xdr:col>55</xdr:col>
      <xdr:colOff>50800</xdr:colOff>
      <xdr:row>36</xdr:row>
      <xdr:rowOff>95224</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10426700" y="616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16501</xdr:rowOff>
    </xdr:from>
    <xdr:ext cx="534377" cy="259045"/>
    <xdr:sp macro="" textlink="">
      <xdr:nvSpPr>
        <xdr:cNvPr id="131" name="【道路】&#10;一人当たり延長該当値テキスト">
          <a:extLst>
            <a:ext uri="{FF2B5EF4-FFF2-40B4-BE49-F238E27FC236}">
              <a16:creationId xmlns:a16="http://schemas.microsoft.com/office/drawing/2014/main" id="{00000000-0008-0000-0100-000083000000}"/>
            </a:ext>
          </a:extLst>
        </xdr:cNvPr>
        <xdr:cNvSpPr txBox="1"/>
      </xdr:nvSpPr>
      <xdr:spPr>
        <a:xfrm>
          <a:off x="10515600" y="601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9398</xdr:rowOff>
    </xdr:from>
    <xdr:to>
      <xdr:col>50</xdr:col>
      <xdr:colOff>165100</xdr:colOff>
      <xdr:row>36</xdr:row>
      <xdr:rowOff>110998</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9588500" y="618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44424</xdr:rowOff>
    </xdr:from>
    <xdr:to>
      <xdr:col>55</xdr:col>
      <xdr:colOff>0</xdr:colOff>
      <xdr:row>36</xdr:row>
      <xdr:rowOff>60198</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9639300" y="6216624"/>
          <a:ext cx="838200" cy="1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42</xdr:row>
      <xdr:rowOff>29352</xdr:rowOff>
    </xdr:from>
    <xdr:to>
      <xdr:col>46</xdr:col>
      <xdr:colOff>38100</xdr:colOff>
      <xdr:row>42</xdr:row>
      <xdr:rowOff>130952</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8699500" y="723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60198</xdr:rowOff>
    </xdr:from>
    <xdr:to>
      <xdr:col>50</xdr:col>
      <xdr:colOff>114300</xdr:colOff>
      <xdr:row>42</xdr:row>
      <xdr:rowOff>80152</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8750300" y="6232398"/>
          <a:ext cx="889000" cy="104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43982</xdr:rowOff>
    </xdr:from>
    <xdr:to>
      <xdr:col>41</xdr:col>
      <xdr:colOff>101600</xdr:colOff>
      <xdr:row>36</xdr:row>
      <xdr:rowOff>145582</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7810500" y="6216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94782</xdr:rowOff>
    </xdr:from>
    <xdr:to>
      <xdr:col>45</xdr:col>
      <xdr:colOff>177800</xdr:colOff>
      <xdr:row>42</xdr:row>
      <xdr:rowOff>80152</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a:off x="7861300" y="6266982"/>
          <a:ext cx="889000" cy="1014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53453</xdr:rowOff>
    </xdr:from>
    <xdr:to>
      <xdr:col>36</xdr:col>
      <xdr:colOff>165100</xdr:colOff>
      <xdr:row>36</xdr:row>
      <xdr:rowOff>155053</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6921500" y="6225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94782</xdr:rowOff>
    </xdr:from>
    <xdr:to>
      <xdr:col>41</xdr:col>
      <xdr:colOff>50800</xdr:colOff>
      <xdr:row>36</xdr:row>
      <xdr:rowOff>104253</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flipV="1">
          <a:off x="6972300" y="6266982"/>
          <a:ext cx="889000" cy="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29724</xdr:rowOff>
    </xdr:from>
    <xdr:ext cx="534377" cy="259045"/>
    <xdr:sp macro="" textlink="">
      <xdr:nvSpPr>
        <xdr:cNvPr id="140" name="n_1aveValue【道路】&#10;一人当たり延長">
          <a:extLst>
            <a:ext uri="{FF2B5EF4-FFF2-40B4-BE49-F238E27FC236}">
              <a16:creationId xmlns:a16="http://schemas.microsoft.com/office/drawing/2014/main" id="{00000000-0008-0000-0100-00008C000000}"/>
            </a:ext>
          </a:extLst>
        </xdr:cNvPr>
        <xdr:cNvSpPr txBox="1"/>
      </xdr:nvSpPr>
      <xdr:spPr>
        <a:xfrm>
          <a:off x="9359411" y="671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84026</xdr:rowOff>
    </xdr:from>
    <xdr:ext cx="534377" cy="259045"/>
    <xdr:sp macro="" textlink="">
      <xdr:nvSpPr>
        <xdr:cNvPr id="141" name="n_2aveValue【道路】&#10;一人当たり延長">
          <a:extLst>
            <a:ext uri="{FF2B5EF4-FFF2-40B4-BE49-F238E27FC236}">
              <a16:creationId xmlns:a16="http://schemas.microsoft.com/office/drawing/2014/main" id="{00000000-0008-0000-0100-00008D000000}"/>
            </a:ext>
          </a:extLst>
        </xdr:cNvPr>
        <xdr:cNvSpPr txBox="1"/>
      </xdr:nvSpPr>
      <xdr:spPr>
        <a:xfrm>
          <a:off x="8483111" y="642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70676</xdr:rowOff>
    </xdr:from>
    <xdr:ext cx="534377" cy="259045"/>
    <xdr:sp macro="" textlink="">
      <xdr:nvSpPr>
        <xdr:cNvPr id="142" name="n_3aveValue【道路】&#10;一人当たり延長">
          <a:extLst>
            <a:ext uri="{FF2B5EF4-FFF2-40B4-BE49-F238E27FC236}">
              <a16:creationId xmlns:a16="http://schemas.microsoft.com/office/drawing/2014/main" id="{00000000-0008-0000-0100-00008E000000}"/>
            </a:ext>
          </a:extLst>
        </xdr:cNvPr>
        <xdr:cNvSpPr txBox="1"/>
      </xdr:nvSpPr>
      <xdr:spPr>
        <a:xfrm>
          <a:off x="7594111" y="658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99088</xdr:rowOff>
    </xdr:from>
    <xdr:ext cx="534377" cy="259045"/>
    <xdr:sp macro="" textlink="">
      <xdr:nvSpPr>
        <xdr:cNvPr id="143" name="n_4aveValue【道路】&#10;一人当たり延長">
          <a:extLst>
            <a:ext uri="{FF2B5EF4-FFF2-40B4-BE49-F238E27FC236}">
              <a16:creationId xmlns:a16="http://schemas.microsoft.com/office/drawing/2014/main" id="{00000000-0008-0000-0100-00008F000000}"/>
            </a:ext>
          </a:extLst>
        </xdr:cNvPr>
        <xdr:cNvSpPr txBox="1"/>
      </xdr:nvSpPr>
      <xdr:spPr>
        <a:xfrm>
          <a:off x="6705111" y="678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34</xdr:row>
      <xdr:rowOff>127525</xdr:rowOff>
    </xdr:from>
    <xdr:ext cx="534377" cy="259045"/>
    <xdr:sp macro="" textlink="">
      <xdr:nvSpPr>
        <xdr:cNvPr id="144" name="n_1mainValue【道路】&#10;一人当たり延長">
          <a:extLst>
            <a:ext uri="{FF2B5EF4-FFF2-40B4-BE49-F238E27FC236}">
              <a16:creationId xmlns:a16="http://schemas.microsoft.com/office/drawing/2014/main" id="{00000000-0008-0000-0100-000090000000}"/>
            </a:ext>
          </a:extLst>
        </xdr:cNvPr>
        <xdr:cNvSpPr txBox="1"/>
      </xdr:nvSpPr>
      <xdr:spPr>
        <a:xfrm>
          <a:off x="9359411" y="595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122079</xdr:rowOff>
    </xdr:from>
    <xdr:ext cx="469744" cy="259045"/>
    <xdr:sp macro="" textlink="">
      <xdr:nvSpPr>
        <xdr:cNvPr id="145" name="n_2mainValue【道路】&#10;一人当たり延長">
          <a:extLst>
            <a:ext uri="{FF2B5EF4-FFF2-40B4-BE49-F238E27FC236}">
              <a16:creationId xmlns:a16="http://schemas.microsoft.com/office/drawing/2014/main" id="{00000000-0008-0000-0100-000091000000}"/>
            </a:ext>
          </a:extLst>
        </xdr:cNvPr>
        <xdr:cNvSpPr txBox="1"/>
      </xdr:nvSpPr>
      <xdr:spPr>
        <a:xfrm>
          <a:off x="8515427" y="7322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34</xdr:row>
      <xdr:rowOff>162109</xdr:rowOff>
    </xdr:from>
    <xdr:ext cx="534377" cy="259045"/>
    <xdr:sp macro="" textlink="">
      <xdr:nvSpPr>
        <xdr:cNvPr id="146" name="n_3mainValue【道路】&#10;一人当たり延長">
          <a:extLst>
            <a:ext uri="{FF2B5EF4-FFF2-40B4-BE49-F238E27FC236}">
              <a16:creationId xmlns:a16="http://schemas.microsoft.com/office/drawing/2014/main" id="{00000000-0008-0000-0100-000092000000}"/>
            </a:ext>
          </a:extLst>
        </xdr:cNvPr>
        <xdr:cNvSpPr txBox="1"/>
      </xdr:nvSpPr>
      <xdr:spPr>
        <a:xfrm>
          <a:off x="7594111" y="599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130</xdr:rowOff>
    </xdr:from>
    <xdr:ext cx="534377" cy="259045"/>
    <xdr:sp macro="" textlink="">
      <xdr:nvSpPr>
        <xdr:cNvPr id="147" name="n_4mainValue【道路】&#10;一人当たり延長">
          <a:extLst>
            <a:ext uri="{FF2B5EF4-FFF2-40B4-BE49-F238E27FC236}">
              <a16:creationId xmlns:a16="http://schemas.microsoft.com/office/drawing/2014/main" id="{00000000-0008-0000-0100-000093000000}"/>
            </a:ext>
          </a:extLst>
        </xdr:cNvPr>
        <xdr:cNvSpPr txBox="1"/>
      </xdr:nvSpPr>
      <xdr:spPr>
        <a:xfrm>
          <a:off x="6705111" y="6000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1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40822</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flipV="1">
          <a:off x="4634865" y="9470572"/>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44649</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100-0000AE000000}"/>
            </a:ext>
          </a:extLst>
        </xdr:cNvPr>
        <xdr:cNvSpPr txBox="1"/>
      </xdr:nvSpPr>
      <xdr:spPr>
        <a:xfrm>
          <a:off x="4673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40822</xdr:rowOff>
    </xdr:from>
    <xdr:to>
      <xdr:col>24</xdr:col>
      <xdr:colOff>152400</xdr:colOff>
      <xdr:row>64</xdr:row>
      <xdr:rowOff>40822</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100-0000B0000000}"/>
            </a:ext>
          </a:extLst>
        </xdr:cNvPr>
        <xdr:cNvSpPr txBox="1"/>
      </xdr:nvSpPr>
      <xdr:spPr>
        <a:xfrm>
          <a:off x="4673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103976</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100-0000B2000000}"/>
            </a:ext>
          </a:extLst>
        </xdr:cNvPr>
        <xdr:cNvSpPr txBox="1"/>
      </xdr:nvSpPr>
      <xdr:spPr>
        <a:xfrm>
          <a:off x="4673600" y="103909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125549</xdr:rowOff>
    </xdr:from>
    <xdr:to>
      <xdr:col>24</xdr:col>
      <xdr:colOff>114300</xdr:colOff>
      <xdr:row>61</xdr:row>
      <xdr:rowOff>55699</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4584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114119</xdr:rowOff>
    </xdr:from>
    <xdr:to>
      <xdr:col>20</xdr:col>
      <xdr:colOff>38100</xdr:colOff>
      <xdr:row>61</xdr:row>
      <xdr:rowOff>44269</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3746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99423</xdr:rowOff>
    </xdr:from>
    <xdr:to>
      <xdr:col>15</xdr:col>
      <xdr:colOff>101600</xdr:colOff>
      <xdr:row>61</xdr:row>
      <xdr:rowOff>29573</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2857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79828</xdr:rowOff>
    </xdr:from>
    <xdr:to>
      <xdr:col>10</xdr:col>
      <xdr:colOff>165100</xdr:colOff>
      <xdr:row>61</xdr:row>
      <xdr:rowOff>9978</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1968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87993</xdr:rowOff>
    </xdr:from>
    <xdr:to>
      <xdr:col>6</xdr:col>
      <xdr:colOff>38100</xdr:colOff>
      <xdr:row>61</xdr:row>
      <xdr:rowOff>18143</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1079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91259</xdr:rowOff>
    </xdr:from>
    <xdr:to>
      <xdr:col>24</xdr:col>
      <xdr:colOff>114300</xdr:colOff>
      <xdr:row>61</xdr:row>
      <xdr:rowOff>21409</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4584700" y="1037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114136</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100-0000BE000000}"/>
            </a:ext>
          </a:extLst>
        </xdr:cNvPr>
        <xdr:cNvSpPr txBox="1"/>
      </xdr:nvSpPr>
      <xdr:spPr>
        <a:xfrm>
          <a:off x="4673600" y="10229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73297</xdr:rowOff>
    </xdr:from>
    <xdr:to>
      <xdr:col>20</xdr:col>
      <xdr:colOff>38100</xdr:colOff>
      <xdr:row>61</xdr:row>
      <xdr:rowOff>3447</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3746500" y="1036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124097</xdr:rowOff>
    </xdr:from>
    <xdr:to>
      <xdr:col>24</xdr:col>
      <xdr:colOff>63500</xdr:colOff>
      <xdr:row>60</xdr:row>
      <xdr:rowOff>142059</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3797300" y="10411097"/>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50437</xdr:rowOff>
    </xdr:from>
    <xdr:to>
      <xdr:col>15</xdr:col>
      <xdr:colOff>101600</xdr:colOff>
      <xdr:row>60</xdr:row>
      <xdr:rowOff>152037</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28575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101237</xdr:rowOff>
    </xdr:from>
    <xdr:to>
      <xdr:col>19</xdr:col>
      <xdr:colOff>177800</xdr:colOff>
      <xdr:row>60</xdr:row>
      <xdr:rowOff>124097</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2908300" y="1038823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37374</xdr:rowOff>
    </xdr:from>
    <xdr:to>
      <xdr:col>10</xdr:col>
      <xdr:colOff>165100</xdr:colOff>
      <xdr:row>60</xdr:row>
      <xdr:rowOff>138974</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968500" y="1032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88174</xdr:rowOff>
    </xdr:from>
    <xdr:to>
      <xdr:col>15</xdr:col>
      <xdr:colOff>50800</xdr:colOff>
      <xdr:row>60</xdr:row>
      <xdr:rowOff>101237</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2019300" y="1037517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14515</xdr:rowOff>
    </xdr:from>
    <xdr:to>
      <xdr:col>6</xdr:col>
      <xdr:colOff>38100</xdr:colOff>
      <xdr:row>60</xdr:row>
      <xdr:rowOff>116115</xdr:rowOff>
    </xdr:to>
    <xdr:sp macro="" textlink="">
      <xdr:nvSpPr>
        <xdr:cNvPr id="197" name="楕円 196">
          <a:extLst>
            <a:ext uri="{FF2B5EF4-FFF2-40B4-BE49-F238E27FC236}">
              <a16:creationId xmlns:a16="http://schemas.microsoft.com/office/drawing/2014/main" id="{00000000-0008-0000-0100-0000C5000000}"/>
            </a:ext>
          </a:extLst>
        </xdr:cNvPr>
        <xdr:cNvSpPr/>
      </xdr:nvSpPr>
      <xdr:spPr>
        <a:xfrm>
          <a:off x="10795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65315</xdr:rowOff>
    </xdr:from>
    <xdr:to>
      <xdr:col>10</xdr:col>
      <xdr:colOff>114300</xdr:colOff>
      <xdr:row>60</xdr:row>
      <xdr:rowOff>88174</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a:off x="1130300" y="1035231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35396</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3582044"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20700</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2705744"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1105</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1816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9270</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927744"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19974</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3582044" y="1013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168564</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2705744" y="1011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155501</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18167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132642</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927744" y="10076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1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138867</xdr:rowOff>
    </xdr:from>
    <xdr:to>
      <xdr:col>54</xdr:col>
      <xdr:colOff>189865</xdr:colOff>
      <xdr:row>64</xdr:row>
      <xdr:rowOff>76115</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flipV="1">
          <a:off x="10476865" y="9740067"/>
          <a:ext cx="0" cy="1308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79942</xdr:rowOff>
    </xdr:from>
    <xdr:ext cx="378565"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100-0000E7000000}"/>
            </a:ext>
          </a:extLst>
        </xdr:cNvPr>
        <xdr:cNvSpPr txBox="1"/>
      </xdr:nvSpPr>
      <xdr:spPr>
        <a:xfrm>
          <a:off x="10515600" y="110527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76115</xdr:rowOff>
    </xdr:from>
    <xdr:to>
      <xdr:col>55</xdr:col>
      <xdr:colOff>88900</xdr:colOff>
      <xdr:row>64</xdr:row>
      <xdr:rowOff>76115</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10388600" y="11048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85544</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100-0000E9000000}"/>
            </a:ext>
          </a:extLst>
        </xdr:cNvPr>
        <xdr:cNvSpPr txBox="1"/>
      </xdr:nvSpPr>
      <xdr:spPr>
        <a:xfrm>
          <a:off x="10515600" y="95152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3,435,519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138867</xdr:rowOff>
    </xdr:from>
    <xdr:to>
      <xdr:col>55</xdr:col>
      <xdr:colOff>88900</xdr:colOff>
      <xdr:row>56</xdr:row>
      <xdr:rowOff>138867</xdr:rowOff>
    </xdr:to>
    <xdr:cxnSp macro="">
      <xdr:nvCxnSpPr>
        <xdr:cNvPr id="234" name="直線コネクタ 233">
          <a:extLst>
            <a:ext uri="{FF2B5EF4-FFF2-40B4-BE49-F238E27FC236}">
              <a16:creationId xmlns:a16="http://schemas.microsoft.com/office/drawing/2014/main" id="{00000000-0008-0000-0100-0000EA000000}"/>
            </a:ext>
          </a:extLst>
        </xdr:cNvPr>
        <xdr:cNvCxnSpPr/>
      </xdr:nvCxnSpPr>
      <xdr:spPr>
        <a:xfrm>
          <a:off x="10388600" y="9740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51368</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100-0000EB000000}"/>
            </a:ext>
          </a:extLst>
        </xdr:cNvPr>
        <xdr:cNvSpPr txBox="1"/>
      </xdr:nvSpPr>
      <xdr:spPr>
        <a:xfrm>
          <a:off x="10515600" y="108527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72941</xdr:rowOff>
    </xdr:from>
    <xdr:to>
      <xdr:col>55</xdr:col>
      <xdr:colOff>50800</xdr:colOff>
      <xdr:row>64</xdr:row>
      <xdr:rowOff>3091</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10426700" y="1087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70163</xdr:rowOff>
    </xdr:from>
    <xdr:to>
      <xdr:col>50</xdr:col>
      <xdr:colOff>165100</xdr:colOff>
      <xdr:row>64</xdr:row>
      <xdr:rowOff>313</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9588500" y="1087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69290</xdr:rowOff>
    </xdr:from>
    <xdr:to>
      <xdr:col>46</xdr:col>
      <xdr:colOff>38100</xdr:colOff>
      <xdr:row>63</xdr:row>
      <xdr:rowOff>170890</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8699500" y="1087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74047</xdr:rowOff>
    </xdr:from>
    <xdr:to>
      <xdr:col>41</xdr:col>
      <xdr:colOff>101600</xdr:colOff>
      <xdr:row>64</xdr:row>
      <xdr:rowOff>4197</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7810500" y="1087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85473</xdr:rowOff>
    </xdr:from>
    <xdr:to>
      <xdr:col>36</xdr:col>
      <xdr:colOff>165100</xdr:colOff>
      <xdr:row>64</xdr:row>
      <xdr:rowOff>15623</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6921500" y="10886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66120</xdr:rowOff>
    </xdr:from>
    <xdr:to>
      <xdr:col>55</xdr:col>
      <xdr:colOff>50800</xdr:colOff>
      <xdr:row>63</xdr:row>
      <xdr:rowOff>167720</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10426700" y="1086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88997</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100-0000F7000000}"/>
            </a:ext>
          </a:extLst>
        </xdr:cNvPr>
        <xdr:cNvSpPr txBox="1"/>
      </xdr:nvSpPr>
      <xdr:spPr>
        <a:xfrm>
          <a:off x="10515600" y="10718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68436</xdr:rowOff>
    </xdr:from>
    <xdr:to>
      <xdr:col>50</xdr:col>
      <xdr:colOff>165100</xdr:colOff>
      <xdr:row>63</xdr:row>
      <xdr:rowOff>170036</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9588500" y="1086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116920</xdr:rowOff>
    </xdr:from>
    <xdr:to>
      <xdr:col>55</xdr:col>
      <xdr:colOff>0</xdr:colOff>
      <xdr:row>63</xdr:row>
      <xdr:rowOff>119236</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9639300" y="10918270"/>
          <a:ext cx="838200" cy="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69877</xdr:rowOff>
    </xdr:from>
    <xdr:to>
      <xdr:col>46</xdr:col>
      <xdr:colOff>38100</xdr:colOff>
      <xdr:row>64</xdr:row>
      <xdr:rowOff>27</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8699500" y="1087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119236</xdr:rowOff>
    </xdr:from>
    <xdr:to>
      <xdr:col>50</xdr:col>
      <xdr:colOff>114300</xdr:colOff>
      <xdr:row>63</xdr:row>
      <xdr:rowOff>120677</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8750300" y="10920586"/>
          <a:ext cx="889000" cy="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72244</xdr:rowOff>
    </xdr:from>
    <xdr:to>
      <xdr:col>41</xdr:col>
      <xdr:colOff>101600</xdr:colOff>
      <xdr:row>64</xdr:row>
      <xdr:rowOff>2394</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7810500" y="1087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120677</xdr:rowOff>
    </xdr:from>
    <xdr:to>
      <xdr:col>45</xdr:col>
      <xdr:colOff>177800</xdr:colOff>
      <xdr:row>63</xdr:row>
      <xdr:rowOff>123044</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7861300" y="10922027"/>
          <a:ext cx="889000" cy="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73462</xdr:rowOff>
    </xdr:from>
    <xdr:to>
      <xdr:col>36</xdr:col>
      <xdr:colOff>165100</xdr:colOff>
      <xdr:row>64</xdr:row>
      <xdr:rowOff>3612</xdr:rowOff>
    </xdr:to>
    <xdr:sp macro="" textlink="">
      <xdr:nvSpPr>
        <xdr:cNvPr id="254" name="楕円 253">
          <a:extLst>
            <a:ext uri="{FF2B5EF4-FFF2-40B4-BE49-F238E27FC236}">
              <a16:creationId xmlns:a16="http://schemas.microsoft.com/office/drawing/2014/main" id="{00000000-0008-0000-0100-0000FE000000}"/>
            </a:ext>
          </a:extLst>
        </xdr:cNvPr>
        <xdr:cNvSpPr/>
      </xdr:nvSpPr>
      <xdr:spPr>
        <a:xfrm>
          <a:off x="6921500" y="1087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123044</xdr:rowOff>
    </xdr:from>
    <xdr:to>
      <xdr:col>41</xdr:col>
      <xdr:colOff>50800</xdr:colOff>
      <xdr:row>63</xdr:row>
      <xdr:rowOff>124262</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flipV="1">
          <a:off x="6972300" y="10924394"/>
          <a:ext cx="889000" cy="1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162890</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9327095" y="10964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15967</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8450795" y="10645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166774</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7561795" y="10968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6750</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6672795" y="10979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15113</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9327095" y="10645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162604</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8450795" y="10963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18921</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7561795" y="10648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20139</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6672795" y="10650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0000000-0008-0000-0100-00001F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00000000-0008-0000-0100-000020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96882</xdr:rowOff>
    </xdr:from>
    <xdr:to>
      <xdr:col>24</xdr:col>
      <xdr:colOff>62865</xdr:colOff>
      <xdr:row>86</xdr:row>
      <xdr:rowOff>124642</xdr:rowOff>
    </xdr:to>
    <xdr:cxnSp macro="">
      <xdr:nvCxnSpPr>
        <xdr:cNvPr id="289" name="直線コネクタ 288">
          <a:extLst>
            <a:ext uri="{FF2B5EF4-FFF2-40B4-BE49-F238E27FC236}">
              <a16:creationId xmlns:a16="http://schemas.microsoft.com/office/drawing/2014/main" id="{00000000-0008-0000-0100-000021010000}"/>
            </a:ext>
          </a:extLst>
        </xdr:cNvPr>
        <xdr:cNvCxnSpPr/>
      </xdr:nvCxnSpPr>
      <xdr:spPr>
        <a:xfrm flipV="1">
          <a:off x="4634865" y="13298532"/>
          <a:ext cx="0" cy="1570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128469</xdr:rowOff>
    </xdr:from>
    <xdr:ext cx="405111" cy="259045"/>
    <xdr:sp macro="" textlink="">
      <xdr:nvSpPr>
        <xdr:cNvPr id="290" name="【公営住宅】&#10;有形固定資産減価償却率最小値テキスト">
          <a:extLst>
            <a:ext uri="{FF2B5EF4-FFF2-40B4-BE49-F238E27FC236}">
              <a16:creationId xmlns:a16="http://schemas.microsoft.com/office/drawing/2014/main" id="{00000000-0008-0000-0100-000022010000}"/>
            </a:ext>
          </a:extLst>
        </xdr:cNvPr>
        <xdr:cNvSpPr txBox="1"/>
      </xdr:nvSpPr>
      <xdr:spPr>
        <a:xfrm>
          <a:off x="4673600" y="1487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124642</xdr:rowOff>
    </xdr:from>
    <xdr:to>
      <xdr:col>24</xdr:col>
      <xdr:colOff>152400</xdr:colOff>
      <xdr:row>86</xdr:row>
      <xdr:rowOff>124642</xdr:rowOff>
    </xdr:to>
    <xdr:cxnSp macro="">
      <xdr:nvCxnSpPr>
        <xdr:cNvPr id="291" name="直線コネクタ 290">
          <a:extLst>
            <a:ext uri="{FF2B5EF4-FFF2-40B4-BE49-F238E27FC236}">
              <a16:creationId xmlns:a16="http://schemas.microsoft.com/office/drawing/2014/main" id="{00000000-0008-0000-0100-000023010000}"/>
            </a:ext>
          </a:extLst>
        </xdr:cNvPr>
        <xdr:cNvCxnSpPr/>
      </xdr:nvCxnSpPr>
      <xdr:spPr>
        <a:xfrm>
          <a:off x="4546600" y="1486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43559</xdr:rowOff>
    </xdr:from>
    <xdr:ext cx="340478" cy="259045"/>
    <xdr:sp macro="" textlink="">
      <xdr:nvSpPr>
        <xdr:cNvPr id="292" name="【公営住宅】&#10;有形固定資産減価償却率最大値テキスト">
          <a:extLst>
            <a:ext uri="{FF2B5EF4-FFF2-40B4-BE49-F238E27FC236}">
              <a16:creationId xmlns:a16="http://schemas.microsoft.com/office/drawing/2014/main" id="{00000000-0008-0000-0100-000024010000}"/>
            </a:ext>
          </a:extLst>
        </xdr:cNvPr>
        <xdr:cNvSpPr txBox="1"/>
      </xdr:nvSpPr>
      <xdr:spPr>
        <a:xfrm>
          <a:off x="4673600" y="130737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96882</xdr:rowOff>
    </xdr:from>
    <xdr:to>
      <xdr:col>24</xdr:col>
      <xdr:colOff>152400</xdr:colOff>
      <xdr:row>77</xdr:row>
      <xdr:rowOff>96882</xdr:rowOff>
    </xdr:to>
    <xdr:cxnSp macro="">
      <xdr:nvCxnSpPr>
        <xdr:cNvPr id="293" name="直線コネクタ 292">
          <a:extLst>
            <a:ext uri="{FF2B5EF4-FFF2-40B4-BE49-F238E27FC236}">
              <a16:creationId xmlns:a16="http://schemas.microsoft.com/office/drawing/2014/main" id="{00000000-0008-0000-0100-000025010000}"/>
            </a:ext>
          </a:extLst>
        </xdr:cNvPr>
        <xdr:cNvCxnSpPr/>
      </xdr:nvCxnSpPr>
      <xdr:spPr>
        <a:xfrm>
          <a:off x="4546600" y="1329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117946</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00000000-0008-0000-0100-000026010000}"/>
            </a:ext>
          </a:extLst>
        </xdr:cNvPr>
        <xdr:cNvSpPr txBox="1"/>
      </xdr:nvSpPr>
      <xdr:spPr>
        <a:xfrm>
          <a:off x="4673600" y="14176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95069</xdr:rowOff>
    </xdr:from>
    <xdr:to>
      <xdr:col>24</xdr:col>
      <xdr:colOff>114300</xdr:colOff>
      <xdr:row>84</xdr:row>
      <xdr:rowOff>25219</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4584700" y="1432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96701</xdr:rowOff>
    </xdr:from>
    <xdr:to>
      <xdr:col>20</xdr:col>
      <xdr:colOff>38100</xdr:colOff>
      <xdr:row>84</xdr:row>
      <xdr:rowOff>26851</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3746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83638</xdr:rowOff>
    </xdr:from>
    <xdr:to>
      <xdr:col>15</xdr:col>
      <xdr:colOff>101600</xdr:colOff>
      <xdr:row>84</xdr:row>
      <xdr:rowOff>13788</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2857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65677</xdr:rowOff>
    </xdr:from>
    <xdr:to>
      <xdr:col>10</xdr:col>
      <xdr:colOff>165100</xdr:colOff>
      <xdr:row>83</xdr:row>
      <xdr:rowOff>167277</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1968500" y="1429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70576</xdr:rowOff>
    </xdr:from>
    <xdr:to>
      <xdr:col>6</xdr:col>
      <xdr:colOff>38100</xdr:colOff>
      <xdr:row>84</xdr:row>
      <xdr:rowOff>726</xdr:rowOff>
    </xdr:to>
    <xdr:sp macro="" textlink="">
      <xdr:nvSpPr>
        <xdr:cNvPr id="299" name="フローチャート: 判断 298">
          <a:extLst>
            <a:ext uri="{FF2B5EF4-FFF2-40B4-BE49-F238E27FC236}">
              <a16:creationId xmlns:a16="http://schemas.microsoft.com/office/drawing/2014/main" id="{00000000-0008-0000-0100-00002B010000}"/>
            </a:ext>
          </a:extLst>
        </xdr:cNvPr>
        <xdr:cNvSpPr/>
      </xdr:nvSpPr>
      <xdr:spPr>
        <a:xfrm>
          <a:off x="1079500" y="1430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126093</xdr:rowOff>
    </xdr:from>
    <xdr:to>
      <xdr:col>24</xdr:col>
      <xdr:colOff>114300</xdr:colOff>
      <xdr:row>85</xdr:row>
      <xdr:rowOff>56243</xdr:rowOff>
    </xdr:to>
    <xdr:sp macro="" textlink="">
      <xdr:nvSpPr>
        <xdr:cNvPr id="305" name="楕円 304">
          <a:extLst>
            <a:ext uri="{FF2B5EF4-FFF2-40B4-BE49-F238E27FC236}">
              <a16:creationId xmlns:a16="http://schemas.microsoft.com/office/drawing/2014/main" id="{00000000-0008-0000-0100-000031010000}"/>
            </a:ext>
          </a:extLst>
        </xdr:cNvPr>
        <xdr:cNvSpPr/>
      </xdr:nvSpPr>
      <xdr:spPr>
        <a:xfrm>
          <a:off x="4584700" y="1452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104520</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00000000-0008-0000-0100-000032010000}"/>
            </a:ext>
          </a:extLst>
        </xdr:cNvPr>
        <xdr:cNvSpPr txBox="1"/>
      </xdr:nvSpPr>
      <xdr:spPr>
        <a:xfrm>
          <a:off x="4673600" y="1450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109764</xdr:rowOff>
    </xdr:from>
    <xdr:to>
      <xdr:col>20</xdr:col>
      <xdr:colOff>38100</xdr:colOff>
      <xdr:row>85</xdr:row>
      <xdr:rowOff>39914</xdr:rowOff>
    </xdr:to>
    <xdr:sp macro="" textlink="">
      <xdr:nvSpPr>
        <xdr:cNvPr id="307" name="楕円 306">
          <a:extLst>
            <a:ext uri="{FF2B5EF4-FFF2-40B4-BE49-F238E27FC236}">
              <a16:creationId xmlns:a16="http://schemas.microsoft.com/office/drawing/2014/main" id="{00000000-0008-0000-0100-000033010000}"/>
            </a:ext>
          </a:extLst>
        </xdr:cNvPr>
        <xdr:cNvSpPr/>
      </xdr:nvSpPr>
      <xdr:spPr>
        <a:xfrm>
          <a:off x="3746500" y="1451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160564</xdr:rowOff>
    </xdr:from>
    <xdr:to>
      <xdr:col>24</xdr:col>
      <xdr:colOff>63500</xdr:colOff>
      <xdr:row>85</xdr:row>
      <xdr:rowOff>5443</xdr:rowOff>
    </xdr:to>
    <xdr:cxnSp macro="">
      <xdr:nvCxnSpPr>
        <xdr:cNvPr id="308" name="直線コネクタ 307">
          <a:extLst>
            <a:ext uri="{FF2B5EF4-FFF2-40B4-BE49-F238E27FC236}">
              <a16:creationId xmlns:a16="http://schemas.microsoft.com/office/drawing/2014/main" id="{00000000-0008-0000-0100-000034010000}"/>
            </a:ext>
          </a:extLst>
        </xdr:cNvPr>
        <xdr:cNvCxnSpPr/>
      </xdr:nvCxnSpPr>
      <xdr:spPr>
        <a:xfrm>
          <a:off x="3797300" y="14562364"/>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108131</xdr:rowOff>
    </xdr:from>
    <xdr:to>
      <xdr:col>15</xdr:col>
      <xdr:colOff>101600</xdr:colOff>
      <xdr:row>85</xdr:row>
      <xdr:rowOff>38281</xdr:rowOff>
    </xdr:to>
    <xdr:sp macro="" textlink="">
      <xdr:nvSpPr>
        <xdr:cNvPr id="309" name="楕円 308">
          <a:extLst>
            <a:ext uri="{FF2B5EF4-FFF2-40B4-BE49-F238E27FC236}">
              <a16:creationId xmlns:a16="http://schemas.microsoft.com/office/drawing/2014/main" id="{00000000-0008-0000-0100-000035010000}"/>
            </a:ext>
          </a:extLst>
        </xdr:cNvPr>
        <xdr:cNvSpPr/>
      </xdr:nvSpPr>
      <xdr:spPr>
        <a:xfrm>
          <a:off x="2857500" y="1450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158931</xdr:rowOff>
    </xdr:from>
    <xdr:to>
      <xdr:col>19</xdr:col>
      <xdr:colOff>177800</xdr:colOff>
      <xdr:row>84</xdr:row>
      <xdr:rowOff>160564</xdr:rowOff>
    </xdr:to>
    <xdr:cxnSp macro="">
      <xdr:nvCxnSpPr>
        <xdr:cNvPr id="310" name="直線コネクタ 309">
          <a:extLst>
            <a:ext uri="{FF2B5EF4-FFF2-40B4-BE49-F238E27FC236}">
              <a16:creationId xmlns:a16="http://schemas.microsoft.com/office/drawing/2014/main" id="{00000000-0008-0000-0100-000036010000}"/>
            </a:ext>
          </a:extLst>
        </xdr:cNvPr>
        <xdr:cNvCxnSpPr/>
      </xdr:nvCxnSpPr>
      <xdr:spPr>
        <a:xfrm>
          <a:off x="2908300" y="14560731"/>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130992</xdr:rowOff>
    </xdr:from>
    <xdr:to>
      <xdr:col>10</xdr:col>
      <xdr:colOff>165100</xdr:colOff>
      <xdr:row>85</xdr:row>
      <xdr:rowOff>61142</xdr:rowOff>
    </xdr:to>
    <xdr:sp macro="" textlink="">
      <xdr:nvSpPr>
        <xdr:cNvPr id="311" name="楕円 310">
          <a:extLst>
            <a:ext uri="{FF2B5EF4-FFF2-40B4-BE49-F238E27FC236}">
              <a16:creationId xmlns:a16="http://schemas.microsoft.com/office/drawing/2014/main" id="{00000000-0008-0000-0100-000037010000}"/>
            </a:ext>
          </a:extLst>
        </xdr:cNvPr>
        <xdr:cNvSpPr/>
      </xdr:nvSpPr>
      <xdr:spPr>
        <a:xfrm>
          <a:off x="1968500" y="1453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158931</xdr:rowOff>
    </xdr:from>
    <xdr:to>
      <xdr:col>15</xdr:col>
      <xdr:colOff>50800</xdr:colOff>
      <xdr:row>85</xdr:row>
      <xdr:rowOff>10342</xdr:rowOff>
    </xdr:to>
    <xdr:cxnSp macro="">
      <xdr:nvCxnSpPr>
        <xdr:cNvPr id="312" name="直線コネクタ 311">
          <a:extLst>
            <a:ext uri="{FF2B5EF4-FFF2-40B4-BE49-F238E27FC236}">
              <a16:creationId xmlns:a16="http://schemas.microsoft.com/office/drawing/2014/main" id="{00000000-0008-0000-0100-000038010000}"/>
            </a:ext>
          </a:extLst>
        </xdr:cNvPr>
        <xdr:cNvCxnSpPr/>
      </xdr:nvCxnSpPr>
      <xdr:spPr>
        <a:xfrm flipV="1">
          <a:off x="2019300" y="14560731"/>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95069</xdr:rowOff>
    </xdr:from>
    <xdr:to>
      <xdr:col>6</xdr:col>
      <xdr:colOff>38100</xdr:colOff>
      <xdr:row>85</xdr:row>
      <xdr:rowOff>25219</xdr:rowOff>
    </xdr:to>
    <xdr:sp macro="" textlink="">
      <xdr:nvSpPr>
        <xdr:cNvPr id="313" name="楕円 312">
          <a:extLst>
            <a:ext uri="{FF2B5EF4-FFF2-40B4-BE49-F238E27FC236}">
              <a16:creationId xmlns:a16="http://schemas.microsoft.com/office/drawing/2014/main" id="{00000000-0008-0000-0100-000039010000}"/>
            </a:ext>
          </a:extLst>
        </xdr:cNvPr>
        <xdr:cNvSpPr/>
      </xdr:nvSpPr>
      <xdr:spPr>
        <a:xfrm>
          <a:off x="1079500" y="1449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145869</xdr:rowOff>
    </xdr:from>
    <xdr:to>
      <xdr:col>10</xdr:col>
      <xdr:colOff>114300</xdr:colOff>
      <xdr:row>85</xdr:row>
      <xdr:rowOff>10342</xdr:rowOff>
    </xdr:to>
    <xdr:cxnSp macro="">
      <xdr:nvCxnSpPr>
        <xdr:cNvPr id="314" name="直線コネクタ 313">
          <a:extLst>
            <a:ext uri="{FF2B5EF4-FFF2-40B4-BE49-F238E27FC236}">
              <a16:creationId xmlns:a16="http://schemas.microsoft.com/office/drawing/2014/main" id="{00000000-0008-0000-0100-00003A010000}"/>
            </a:ext>
          </a:extLst>
        </xdr:cNvPr>
        <xdr:cNvCxnSpPr/>
      </xdr:nvCxnSpPr>
      <xdr:spPr>
        <a:xfrm>
          <a:off x="1130300" y="1454766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43378</xdr:rowOff>
    </xdr:from>
    <xdr:ext cx="405111" cy="259045"/>
    <xdr:sp macro="" textlink="">
      <xdr:nvSpPr>
        <xdr:cNvPr id="315" name="n_1aveValue【公営住宅】&#10;有形固定資産減価償却率">
          <a:extLst>
            <a:ext uri="{FF2B5EF4-FFF2-40B4-BE49-F238E27FC236}">
              <a16:creationId xmlns:a16="http://schemas.microsoft.com/office/drawing/2014/main" id="{00000000-0008-0000-0100-00003B010000}"/>
            </a:ext>
          </a:extLst>
        </xdr:cNvPr>
        <xdr:cNvSpPr txBox="1"/>
      </xdr:nvSpPr>
      <xdr:spPr>
        <a:xfrm>
          <a:off x="3582044" y="1410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30315</xdr:rowOff>
    </xdr:from>
    <xdr:ext cx="405111" cy="259045"/>
    <xdr:sp macro="" textlink="">
      <xdr:nvSpPr>
        <xdr:cNvPr id="316" name="n_2aveValue【公営住宅】&#10;有形固定資産減価償却率">
          <a:extLst>
            <a:ext uri="{FF2B5EF4-FFF2-40B4-BE49-F238E27FC236}">
              <a16:creationId xmlns:a16="http://schemas.microsoft.com/office/drawing/2014/main" id="{00000000-0008-0000-0100-00003C010000}"/>
            </a:ext>
          </a:extLst>
        </xdr:cNvPr>
        <xdr:cNvSpPr txBox="1"/>
      </xdr:nvSpPr>
      <xdr:spPr>
        <a:xfrm>
          <a:off x="2705744" y="1408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12354</xdr:rowOff>
    </xdr:from>
    <xdr:ext cx="405111" cy="259045"/>
    <xdr:sp macro="" textlink="">
      <xdr:nvSpPr>
        <xdr:cNvPr id="317" name="n_3aveValue【公営住宅】&#10;有形固定資産減価償却率">
          <a:extLst>
            <a:ext uri="{FF2B5EF4-FFF2-40B4-BE49-F238E27FC236}">
              <a16:creationId xmlns:a16="http://schemas.microsoft.com/office/drawing/2014/main" id="{00000000-0008-0000-0100-00003D010000}"/>
            </a:ext>
          </a:extLst>
        </xdr:cNvPr>
        <xdr:cNvSpPr txBox="1"/>
      </xdr:nvSpPr>
      <xdr:spPr>
        <a:xfrm>
          <a:off x="1816744" y="1407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17253</xdr:rowOff>
    </xdr:from>
    <xdr:ext cx="405111" cy="259045"/>
    <xdr:sp macro="" textlink="">
      <xdr:nvSpPr>
        <xdr:cNvPr id="318" name="n_4aveValue【公営住宅】&#10;有形固定資産減価償却率">
          <a:extLst>
            <a:ext uri="{FF2B5EF4-FFF2-40B4-BE49-F238E27FC236}">
              <a16:creationId xmlns:a16="http://schemas.microsoft.com/office/drawing/2014/main" id="{00000000-0008-0000-0100-00003E010000}"/>
            </a:ext>
          </a:extLst>
        </xdr:cNvPr>
        <xdr:cNvSpPr txBox="1"/>
      </xdr:nvSpPr>
      <xdr:spPr>
        <a:xfrm>
          <a:off x="927744" y="1407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31041</xdr:rowOff>
    </xdr:from>
    <xdr:ext cx="405111" cy="259045"/>
    <xdr:sp macro="" textlink="">
      <xdr:nvSpPr>
        <xdr:cNvPr id="319" name="n_1mainValue【公営住宅】&#10;有形固定資産減価償却率">
          <a:extLst>
            <a:ext uri="{FF2B5EF4-FFF2-40B4-BE49-F238E27FC236}">
              <a16:creationId xmlns:a16="http://schemas.microsoft.com/office/drawing/2014/main" id="{00000000-0008-0000-0100-00003F010000}"/>
            </a:ext>
          </a:extLst>
        </xdr:cNvPr>
        <xdr:cNvSpPr txBox="1"/>
      </xdr:nvSpPr>
      <xdr:spPr>
        <a:xfrm>
          <a:off x="3582044" y="1460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29408</xdr:rowOff>
    </xdr:from>
    <xdr:ext cx="405111" cy="259045"/>
    <xdr:sp macro="" textlink="">
      <xdr:nvSpPr>
        <xdr:cNvPr id="320" name="n_2mainValue【公営住宅】&#10;有形固定資産減価償却率">
          <a:extLst>
            <a:ext uri="{FF2B5EF4-FFF2-40B4-BE49-F238E27FC236}">
              <a16:creationId xmlns:a16="http://schemas.microsoft.com/office/drawing/2014/main" id="{00000000-0008-0000-0100-000040010000}"/>
            </a:ext>
          </a:extLst>
        </xdr:cNvPr>
        <xdr:cNvSpPr txBox="1"/>
      </xdr:nvSpPr>
      <xdr:spPr>
        <a:xfrm>
          <a:off x="2705744" y="1460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52269</xdr:rowOff>
    </xdr:from>
    <xdr:ext cx="405111" cy="259045"/>
    <xdr:sp macro="" textlink="">
      <xdr:nvSpPr>
        <xdr:cNvPr id="321" name="n_3mainValue【公営住宅】&#10;有形固定資産減価償却率">
          <a:extLst>
            <a:ext uri="{FF2B5EF4-FFF2-40B4-BE49-F238E27FC236}">
              <a16:creationId xmlns:a16="http://schemas.microsoft.com/office/drawing/2014/main" id="{00000000-0008-0000-0100-000041010000}"/>
            </a:ext>
          </a:extLst>
        </xdr:cNvPr>
        <xdr:cNvSpPr txBox="1"/>
      </xdr:nvSpPr>
      <xdr:spPr>
        <a:xfrm>
          <a:off x="1816744" y="14625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16346</xdr:rowOff>
    </xdr:from>
    <xdr:ext cx="405111" cy="259045"/>
    <xdr:sp macro="" textlink="">
      <xdr:nvSpPr>
        <xdr:cNvPr id="322" name="n_4mainValue【公営住宅】&#10;有形固定資産減価償却率">
          <a:extLst>
            <a:ext uri="{FF2B5EF4-FFF2-40B4-BE49-F238E27FC236}">
              <a16:creationId xmlns:a16="http://schemas.microsoft.com/office/drawing/2014/main" id="{00000000-0008-0000-0100-000042010000}"/>
            </a:ext>
          </a:extLst>
        </xdr:cNvPr>
        <xdr:cNvSpPr txBox="1"/>
      </xdr:nvSpPr>
      <xdr:spPr>
        <a:xfrm>
          <a:off x="927744" y="14589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0000000-0008-0000-0100-00004A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00000000-0008-0000-0100-00004F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7" name="直線コネクタ 336">
          <a:extLst>
            <a:ext uri="{FF2B5EF4-FFF2-40B4-BE49-F238E27FC236}">
              <a16:creationId xmlns:a16="http://schemas.microsoft.com/office/drawing/2014/main" id="{00000000-0008-0000-0100-00005101000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8" name="テキスト ボックス 337">
          <a:extLst>
            <a:ext uri="{FF2B5EF4-FFF2-40B4-BE49-F238E27FC236}">
              <a16:creationId xmlns:a16="http://schemas.microsoft.com/office/drawing/2014/main" id="{00000000-0008-0000-0100-00005201000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00000000-0008-0000-0100-000053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a:extLst>
            <a:ext uri="{FF2B5EF4-FFF2-40B4-BE49-F238E27FC236}">
              <a16:creationId xmlns:a16="http://schemas.microsoft.com/office/drawing/2014/main" id="{00000000-0008-0000-0100-000054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id="{00000000-0008-0000-0100-000055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139827</xdr:rowOff>
    </xdr:from>
    <xdr:to>
      <xdr:col>54</xdr:col>
      <xdr:colOff>189865</xdr:colOff>
      <xdr:row>85</xdr:row>
      <xdr:rowOff>93535</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flipV="1">
          <a:off x="10476865" y="13512927"/>
          <a:ext cx="0" cy="1153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343" name="【公営住宅】&#10;一人当たり面積最小値テキスト">
          <a:extLst>
            <a:ext uri="{FF2B5EF4-FFF2-40B4-BE49-F238E27FC236}">
              <a16:creationId xmlns:a16="http://schemas.microsoft.com/office/drawing/2014/main" id="{00000000-0008-0000-0100-000057010000}"/>
            </a:ext>
          </a:extLst>
        </xdr:cNvPr>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86504</xdr:rowOff>
    </xdr:from>
    <xdr:ext cx="469744" cy="259045"/>
    <xdr:sp macro="" textlink="">
      <xdr:nvSpPr>
        <xdr:cNvPr id="345" name="【公営住宅】&#10;一人当たり面積最大値テキスト">
          <a:extLst>
            <a:ext uri="{FF2B5EF4-FFF2-40B4-BE49-F238E27FC236}">
              <a16:creationId xmlns:a16="http://schemas.microsoft.com/office/drawing/2014/main" id="{00000000-0008-0000-0100-000059010000}"/>
            </a:ext>
          </a:extLst>
        </xdr:cNvPr>
        <xdr:cNvSpPr txBox="1"/>
      </xdr:nvSpPr>
      <xdr:spPr>
        <a:xfrm>
          <a:off x="10515600" y="1328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139827</xdr:rowOff>
    </xdr:from>
    <xdr:to>
      <xdr:col>55</xdr:col>
      <xdr:colOff>88900</xdr:colOff>
      <xdr:row>78</xdr:row>
      <xdr:rowOff>139827</xdr:rowOff>
    </xdr:to>
    <xdr:cxnSp macro="">
      <xdr:nvCxnSpPr>
        <xdr:cNvPr id="346" name="直線コネクタ 345">
          <a:extLst>
            <a:ext uri="{FF2B5EF4-FFF2-40B4-BE49-F238E27FC236}">
              <a16:creationId xmlns:a16="http://schemas.microsoft.com/office/drawing/2014/main" id="{00000000-0008-0000-0100-00005A010000}"/>
            </a:ext>
          </a:extLst>
        </xdr:cNvPr>
        <xdr:cNvCxnSpPr/>
      </xdr:nvCxnSpPr>
      <xdr:spPr>
        <a:xfrm>
          <a:off x="10388600" y="1351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122317</xdr:rowOff>
    </xdr:from>
    <xdr:ext cx="469744" cy="259045"/>
    <xdr:sp macro="" textlink="">
      <xdr:nvSpPr>
        <xdr:cNvPr id="347" name="【公営住宅】&#10;一人当たり面積平均値テキスト">
          <a:extLst>
            <a:ext uri="{FF2B5EF4-FFF2-40B4-BE49-F238E27FC236}">
              <a16:creationId xmlns:a16="http://schemas.microsoft.com/office/drawing/2014/main" id="{00000000-0008-0000-0100-00005B010000}"/>
            </a:ext>
          </a:extLst>
        </xdr:cNvPr>
        <xdr:cNvSpPr txBox="1"/>
      </xdr:nvSpPr>
      <xdr:spPr>
        <a:xfrm>
          <a:off x="10515600" y="14181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143890</xdr:rowOff>
    </xdr:from>
    <xdr:to>
      <xdr:col>55</xdr:col>
      <xdr:colOff>50800</xdr:colOff>
      <xdr:row>83</xdr:row>
      <xdr:rowOff>74040</xdr:rowOff>
    </xdr:to>
    <xdr:sp macro="" textlink="">
      <xdr:nvSpPr>
        <xdr:cNvPr id="348" name="フローチャート: 判断 347">
          <a:extLst>
            <a:ext uri="{FF2B5EF4-FFF2-40B4-BE49-F238E27FC236}">
              <a16:creationId xmlns:a16="http://schemas.microsoft.com/office/drawing/2014/main" id="{00000000-0008-0000-0100-00005C010000}"/>
            </a:ext>
          </a:extLst>
        </xdr:cNvPr>
        <xdr:cNvSpPr/>
      </xdr:nvSpPr>
      <xdr:spPr>
        <a:xfrm>
          <a:off x="10426700" y="1420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135319</xdr:rowOff>
    </xdr:from>
    <xdr:to>
      <xdr:col>50</xdr:col>
      <xdr:colOff>165100</xdr:colOff>
      <xdr:row>83</xdr:row>
      <xdr:rowOff>65469</xdr:rowOff>
    </xdr:to>
    <xdr:sp macro="" textlink="">
      <xdr:nvSpPr>
        <xdr:cNvPr id="349" name="フローチャート: 判断 348">
          <a:extLst>
            <a:ext uri="{FF2B5EF4-FFF2-40B4-BE49-F238E27FC236}">
              <a16:creationId xmlns:a16="http://schemas.microsoft.com/office/drawing/2014/main" id="{00000000-0008-0000-0100-00005D010000}"/>
            </a:ext>
          </a:extLst>
        </xdr:cNvPr>
        <xdr:cNvSpPr/>
      </xdr:nvSpPr>
      <xdr:spPr>
        <a:xfrm>
          <a:off x="9588500" y="141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124461</xdr:rowOff>
    </xdr:from>
    <xdr:to>
      <xdr:col>46</xdr:col>
      <xdr:colOff>38100</xdr:colOff>
      <xdr:row>83</xdr:row>
      <xdr:rowOff>54611</xdr:rowOff>
    </xdr:to>
    <xdr:sp macro="" textlink="">
      <xdr:nvSpPr>
        <xdr:cNvPr id="350" name="フローチャート: 判断 349">
          <a:extLst>
            <a:ext uri="{FF2B5EF4-FFF2-40B4-BE49-F238E27FC236}">
              <a16:creationId xmlns:a16="http://schemas.microsoft.com/office/drawing/2014/main" id="{00000000-0008-0000-0100-00005E010000}"/>
            </a:ext>
          </a:extLst>
        </xdr:cNvPr>
        <xdr:cNvSpPr/>
      </xdr:nvSpPr>
      <xdr:spPr>
        <a:xfrm>
          <a:off x="8699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158178</xdr:rowOff>
    </xdr:from>
    <xdr:to>
      <xdr:col>41</xdr:col>
      <xdr:colOff>101600</xdr:colOff>
      <xdr:row>83</xdr:row>
      <xdr:rowOff>88328</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7810500" y="1421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8446</xdr:rowOff>
    </xdr:from>
    <xdr:to>
      <xdr:col>36</xdr:col>
      <xdr:colOff>165100</xdr:colOff>
      <xdr:row>83</xdr:row>
      <xdr:rowOff>110046</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6921500" y="142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100-000061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46165</xdr:rowOff>
    </xdr:from>
    <xdr:to>
      <xdr:col>55</xdr:col>
      <xdr:colOff>50800</xdr:colOff>
      <xdr:row>79</xdr:row>
      <xdr:rowOff>147765</xdr:rowOff>
    </xdr:to>
    <xdr:sp macro="" textlink="">
      <xdr:nvSpPr>
        <xdr:cNvPr id="358" name="楕円 357">
          <a:extLst>
            <a:ext uri="{FF2B5EF4-FFF2-40B4-BE49-F238E27FC236}">
              <a16:creationId xmlns:a16="http://schemas.microsoft.com/office/drawing/2014/main" id="{00000000-0008-0000-0100-000066010000}"/>
            </a:ext>
          </a:extLst>
        </xdr:cNvPr>
        <xdr:cNvSpPr/>
      </xdr:nvSpPr>
      <xdr:spPr>
        <a:xfrm>
          <a:off x="10426700" y="1359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69042</xdr:rowOff>
    </xdr:from>
    <xdr:ext cx="469744" cy="259045"/>
    <xdr:sp macro="" textlink="">
      <xdr:nvSpPr>
        <xdr:cNvPr id="359" name="【公営住宅】&#10;一人当たり面積該当値テキスト">
          <a:extLst>
            <a:ext uri="{FF2B5EF4-FFF2-40B4-BE49-F238E27FC236}">
              <a16:creationId xmlns:a16="http://schemas.microsoft.com/office/drawing/2014/main" id="{00000000-0008-0000-0100-000067010000}"/>
            </a:ext>
          </a:extLst>
        </xdr:cNvPr>
        <xdr:cNvSpPr txBox="1"/>
      </xdr:nvSpPr>
      <xdr:spPr>
        <a:xfrm>
          <a:off x="10515600" y="13442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54738</xdr:rowOff>
    </xdr:from>
    <xdr:to>
      <xdr:col>50</xdr:col>
      <xdr:colOff>165100</xdr:colOff>
      <xdr:row>79</xdr:row>
      <xdr:rowOff>156338</xdr:rowOff>
    </xdr:to>
    <xdr:sp macro="" textlink="">
      <xdr:nvSpPr>
        <xdr:cNvPr id="360" name="楕円 359">
          <a:extLst>
            <a:ext uri="{FF2B5EF4-FFF2-40B4-BE49-F238E27FC236}">
              <a16:creationId xmlns:a16="http://schemas.microsoft.com/office/drawing/2014/main" id="{00000000-0008-0000-0100-000068010000}"/>
            </a:ext>
          </a:extLst>
        </xdr:cNvPr>
        <xdr:cNvSpPr/>
      </xdr:nvSpPr>
      <xdr:spPr>
        <a:xfrm>
          <a:off x="9588500" y="1359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96965</xdr:rowOff>
    </xdr:from>
    <xdr:to>
      <xdr:col>55</xdr:col>
      <xdr:colOff>0</xdr:colOff>
      <xdr:row>79</xdr:row>
      <xdr:rowOff>105538</xdr:rowOff>
    </xdr:to>
    <xdr:cxnSp macro="">
      <xdr:nvCxnSpPr>
        <xdr:cNvPr id="361" name="直線コネクタ 360">
          <a:extLst>
            <a:ext uri="{FF2B5EF4-FFF2-40B4-BE49-F238E27FC236}">
              <a16:creationId xmlns:a16="http://schemas.microsoft.com/office/drawing/2014/main" id="{00000000-0008-0000-0100-000069010000}"/>
            </a:ext>
          </a:extLst>
        </xdr:cNvPr>
        <xdr:cNvCxnSpPr/>
      </xdr:nvCxnSpPr>
      <xdr:spPr>
        <a:xfrm flipV="1">
          <a:off x="9639300" y="13641515"/>
          <a:ext cx="8382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63881</xdr:rowOff>
    </xdr:from>
    <xdr:to>
      <xdr:col>46</xdr:col>
      <xdr:colOff>38100</xdr:colOff>
      <xdr:row>79</xdr:row>
      <xdr:rowOff>165481</xdr:rowOff>
    </xdr:to>
    <xdr:sp macro="" textlink="">
      <xdr:nvSpPr>
        <xdr:cNvPr id="362" name="楕円 361">
          <a:extLst>
            <a:ext uri="{FF2B5EF4-FFF2-40B4-BE49-F238E27FC236}">
              <a16:creationId xmlns:a16="http://schemas.microsoft.com/office/drawing/2014/main" id="{00000000-0008-0000-0100-00006A010000}"/>
            </a:ext>
          </a:extLst>
        </xdr:cNvPr>
        <xdr:cNvSpPr/>
      </xdr:nvSpPr>
      <xdr:spPr>
        <a:xfrm>
          <a:off x="8699500" y="1360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105538</xdr:rowOff>
    </xdr:from>
    <xdr:to>
      <xdr:col>50</xdr:col>
      <xdr:colOff>114300</xdr:colOff>
      <xdr:row>79</xdr:row>
      <xdr:rowOff>114681</xdr:rowOff>
    </xdr:to>
    <xdr:cxnSp macro="">
      <xdr:nvCxnSpPr>
        <xdr:cNvPr id="363" name="直線コネクタ 362">
          <a:extLst>
            <a:ext uri="{FF2B5EF4-FFF2-40B4-BE49-F238E27FC236}">
              <a16:creationId xmlns:a16="http://schemas.microsoft.com/office/drawing/2014/main" id="{00000000-0008-0000-0100-00006B010000}"/>
            </a:ext>
          </a:extLst>
        </xdr:cNvPr>
        <xdr:cNvCxnSpPr/>
      </xdr:nvCxnSpPr>
      <xdr:spPr>
        <a:xfrm flipV="1">
          <a:off x="8750300" y="13650088"/>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77025</xdr:rowOff>
    </xdr:from>
    <xdr:to>
      <xdr:col>41</xdr:col>
      <xdr:colOff>101600</xdr:colOff>
      <xdr:row>80</xdr:row>
      <xdr:rowOff>7175</xdr:rowOff>
    </xdr:to>
    <xdr:sp macro="" textlink="">
      <xdr:nvSpPr>
        <xdr:cNvPr id="364" name="楕円 363">
          <a:extLst>
            <a:ext uri="{FF2B5EF4-FFF2-40B4-BE49-F238E27FC236}">
              <a16:creationId xmlns:a16="http://schemas.microsoft.com/office/drawing/2014/main" id="{00000000-0008-0000-0100-00006C010000}"/>
            </a:ext>
          </a:extLst>
        </xdr:cNvPr>
        <xdr:cNvSpPr/>
      </xdr:nvSpPr>
      <xdr:spPr>
        <a:xfrm>
          <a:off x="7810500" y="1362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114681</xdr:rowOff>
    </xdr:from>
    <xdr:to>
      <xdr:col>45</xdr:col>
      <xdr:colOff>177800</xdr:colOff>
      <xdr:row>79</xdr:row>
      <xdr:rowOff>127825</xdr:rowOff>
    </xdr:to>
    <xdr:cxnSp macro="">
      <xdr:nvCxnSpPr>
        <xdr:cNvPr id="365" name="直線コネクタ 364">
          <a:extLst>
            <a:ext uri="{FF2B5EF4-FFF2-40B4-BE49-F238E27FC236}">
              <a16:creationId xmlns:a16="http://schemas.microsoft.com/office/drawing/2014/main" id="{00000000-0008-0000-0100-00006D010000}"/>
            </a:ext>
          </a:extLst>
        </xdr:cNvPr>
        <xdr:cNvCxnSpPr/>
      </xdr:nvCxnSpPr>
      <xdr:spPr>
        <a:xfrm flipV="1">
          <a:off x="7861300" y="13659231"/>
          <a:ext cx="889000" cy="1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79883</xdr:rowOff>
    </xdr:from>
    <xdr:to>
      <xdr:col>36</xdr:col>
      <xdr:colOff>165100</xdr:colOff>
      <xdr:row>80</xdr:row>
      <xdr:rowOff>10033</xdr:rowOff>
    </xdr:to>
    <xdr:sp macro="" textlink="">
      <xdr:nvSpPr>
        <xdr:cNvPr id="366" name="楕円 365">
          <a:extLst>
            <a:ext uri="{FF2B5EF4-FFF2-40B4-BE49-F238E27FC236}">
              <a16:creationId xmlns:a16="http://schemas.microsoft.com/office/drawing/2014/main" id="{00000000-0008-0000-0100-00006E010000}"/>
            </a:ext>
          </a:extLst>
        </xdr:cNvPr>
        <xdr:cNvSpPr/>
      </xdr:nvSpPr>
      <xdr:spPr>
        <a:xfrm>
          <a:off x="6921500" y="1362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127825</xdr:rowOff>
    </xdr:from>
    <xdr:to>
      <xdr:col>41</xdr:col>
      <xdr:colOff>50800</xdr:colOff>
      <xdr:row>79</xdr:row>
      <xdr:rowOff>130683</xdr:rowOff>
    </xdr:to>
    <xdr:cxnSp macro="">
      <xdr:nvCxnSpPr>
        <xdr:cNvPr id="367" name="直線コネクタ 366">
          <a:extLst>
            <a:ext uri="{FF2B5EF4-FFF2-40B4-BE49-F238E27FC236}">
              <a16:creationId xmlns:a16="http://schemas.microsoft.com/office/drawing/2014/main" id="{00000000-0008-0000-0100-00006F010000}"/>
            </a:ext>
          </a:extLst>
        </xdr:cNvPr>
        <xdr:cNvCxnSpPr/>
      </xdr:nvCxnSpPr>
      <xdr:spPr>
        <a:xfrm flipV="1">
          <a:off x="6972300" y="13672375"/>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56596</xdr:rowOff>
    </xdr:from>
    <xdr:ext cx="469744" cy="259045"/>
    <xdr:sp macro="" textlink="">
      <xdr:nvSpPr>
        <xdr:cNvPr id="368" name="n_1aveValue【公営住宅】&#10;一人当たり面積">
          <a:extLst>
            <a:ext uri="{FF2B5EF4-FFF2-40B4-BE49-F238E27FC236}">
              <a16:creationId xmlns:a16="http://schemas.microsoft.com/office/drawing/2014/main" id="{00000000-0008-0000-0100-000070010000}"/>
            </a:ext>
          </a:extLst>
        </xdr:cNvPr>
        <xdr:cNvSpPr txBox="1"/>
      </xdr:nvSpPr>
      <xdr:spPr>
        <a:xfrm>
          <a:off x="9391727" y="14286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45738</xdr:rowOff>
    </xdr:from>
    <xdr:ext cx="469744" cy="259045"/>
    <xdr:sp macro="" textlink="">
      <xdr:nvSpPr>
        <xdr:cNvPr id="369" name="n_2aveValue【公営住宅】&#10;一人当たり面積">
          <a:extLst>
            <a:ext uri="{FF2B5EF4-FFF2-40B4-BE49-F238E27FC236}">
              <a16:creationId xmlns:a16="http://schemas.microsoft.com/office/drawing/2014/main" id="{00000000-0008-0000-0100-000071010000}"/>
            </a:ext>
          </a:extLst>
        </xdr:cNvPr>
        <xdr:cNvSpPr txBox="1"/>
      </xdr:nvSpPr>
      <xdr:spPr>
        <a:xfrm>
          <a:off x="8515427" y="142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79455</xdr:rowOff>
    </xdr:from>
    <xdr:ext cx="469744" cy="259045"/>
    <xdr:sp macro="" textlink="">
      <xdr:nvSpPr>
        <xdr:cNvPr id="370" name="n_3aveValue【公営住宅】&#10;一人当たり面積">
          <a:extLst>
            <a:ext uri="{FF2B5EF4-FFF2-40B4-BE49-F238E27FC236}">
              <a16:creationId xmlns:a16="http://schemas.microsoft.com/office/drawing/2014/main" id="{00000000-0008-0000-0100-000072010000}"/>
            </a:ext>
          </a:extLst>
        </xdr:cNvPr>
        <xdr:cNvSpPr txBox="1"/>
      </xdr:nvSpPr>
      <xdr:spPr>
        <a:xfrm>
          <a:off x="7626427" y="14309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101173</xdr:rowOff>
    </xdr:from>
    <xdr:ext cx="469744" cy="259045"/>
    <xdr:sp macro="" textlink="">
      <xdr:nvSpPr>
        <xdr:cNvPr id="371" name="n_4aveValue【公営住宅】&#10;一人当たり面積">
          <a:extLst>
            <a:ext uri="{FF2B5EF4-FFF2-40B4-BE49-F238E27FC236}">
              <a16:creationId xmlns:a16="http://schemas.microsoft.com/office/drawing/2014/main" id="{00000000-0008-0000-0100-000073010000}"/>
            </a:ext>
          </a:extLst>
        </xdr:cNvPr>
        <xdr:cNvSpPr txBox="1"/>
      </xdr:nvSpPr>
      <xdr:spPr>
        <a:xfrm>
          <a:off x="6737427" y="14331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1415</xdr:rowOff>
    </xdr:from>
    <xdr:ext cx="469744" cy="259045"/>
    <xdr:sp macro="" textlink="">
      <xdr:nvSpPr>
        <xdr:cNvPr id="372" name="n_1mainValue【公営住宅】&#10;一人当たり面積">
          <a:extLst>
            <a:ext uri="{FF2B5EF4-FFF2-40B4-BE49-F238E27FC236}">
              <a16:creationId xmlns:a16="http://schemas.microsoft.com/office/drawing/2014/main" id="{00000000-0008-0000-0100-000074010000}"/>
            </a:ext>
          </a:extLst>
        </xdr:cNvPr>
        <xdr:cNvSpPr txBox="1"/>
      </xdr:nvSpPr>
      <xdr:spPr>
        <a:xfrm>
          <a:off x="9391727" y="13374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10558</xdr:rowOff>
    </xdr:from>
    <xdr:ext cx="469744" cy="259045"/>
    <xdr:sp macro="" textlink="">
      <xdr:nvSpPr>
        <xdr:cNvPr id="373" name="n_2mainValue【公営住宅】&#10;一人当たり面積">
          <a:extLst>
            <a:ext uri="{FF2B5EF4-FFF2-40B4-BE49-F238E27FC236}">
              <a16:creationId xmlns:a16="http://schemas.microsoft.com/office/drawing/2014/main" id="{00000000-0008-0000-0100-000075010000}"/>
            </a:ext>
          </a:extLst>
        </xdr:cNvPr>
        <xdr:cNvSpPr txBox="1"/>
      </xdr:nvSpPr>
      <xdr:spPr>
        <a:xfrm>
          <a:off x="8515427" y="13383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23702</xdr:rowOff>
    </xdr:from>
    <xdr:ext cx="469744" cy="259045"/>
    <xdr:sp macro="" textlink="">
      <xdr:nvSpPr>
        <xdr:cNvPr id="374" name="n_3mainValue【公営住宅】&#10;一人当たり面積">
          <a:extLst>
            <a:ext uri="{FF2B5EF4-FFF2-40B4-BE49-F238E27FC236}">
              <a16:creationId xmlns:a16="http://schemas.microsoft.com/office/drawing/2014/main" id="{00000000-0008-0000-0100-000076010000}"/>
            </a:ext>
          </a:extLst>
        </xdr:cNvPr>
        <xdr:cNvSpPr txBox="1"/>
      </xdr:nvSpPr>
      <xdr:spPr>
        <a:xfrm>
          <a:off x="7626427" y="13396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26560</xdr:rowOff>
    </xdr:from>
    <xdr:ext cx="469744" cy="259045"/>
    <xdr:sp macro="" textlink="">
      <xdr:nvSpPr>
        <xdr:cNvPr id="375" name="n_4mainValue【公営住宅】&#10;一人当たり面積">
          <a:extLst>
            <a:ext uri="{FF2B5EF4-FFF2-40B4-BE49-F238E27FC236}">
              <a16:creationId xmlns:a16="http://schemas.microsoft.com/office/drawing/2014/main" id="{00000000-0008-0000-0100-000077010000}"/>
            </a:ext>
          </a:extLst>
        </xdr:cNvPr>
        <xdr:cNvSpPr txBox="1"/>
      </xdr:nvSpPr>
      <xdr:spPr>
        <a:xfrm>
          <a:off x="6737427" y="1339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00000000-0008-0000-0100-000078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4" name="テキスト ボックス 383">
          <a:extLst>
            <a:ext uri="{FF2B5EF4-FFF2-40B4-BE49-F238E27FC236}">
              <a16:creationId xmlns:a16="http://schemas.microsoft.com/office/drawing/2014/main" id="{00000000-0008-0000-0100-000080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a:extLst>
            <a:ext uri="{FF2B5EF4-FFF2-40B4-BE49-F238E27FC236}">
              <a16:creationId xmlns:a16="http://schemas.microsoft.com/office/drawing/2014/main" id="{00000000-0008-0000-0100-000081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6" name="テキスト ボックス 385">
          <a:extLst>
            <a:ext uri="{FF2B5EF4-FFF2-40B4-BE49-F238E27FC236}">
              <a16:creationId xmlns:a16="http://schemas.microsoft.com/office/drawing/2014/main" id="{00000000-0008-0000-0100-000082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7" name="直線コネクタ 386">
          <a:extLst>
            <a:ext uri="{FF2B5EF4-FFF2-40B4-BE49-F238E27FC236}">
              <a16:creationId xmlns:a16="http://schemas.microsoft.com/office/drawing/2014/main" id="{00000000-0008-0000-0100-000083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8" name="テキスト ボックス 387">
          <a:extLst>
            <a:ext uri="{FF2B5EF4-FFF2-40B4-BE49-F238E27FC236}">
              <a16:creationId xmlns:a16="http://schemas.microsoft.com/office/drawing/2014/main" id="{00000000-0008-0000-0100-000084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9" name="直線コネクタ 388">
          <a:extLst>
            <a:ext uri="{FF2B5EF4-FFF2-40B4-BE49-F238E27FC236}">
              <a16:creationId xmlns:a16="http://schemas.microsoft.com/office/drawing/2014/main" id="{00000000-0008-0000-0100-000085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0" name="テキスト ボックス 389">
          <a:extLst>
            <a:ext uri="{FF2B5EF4-FFF2-40B4-BE49-F238E27FC236}">
              <a16:creationId xmlns:a16="http://schemas.microsoft.com/office/drawing/2014/main" id="{00000000-0008-0000-0100-000086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1" name="直線コネクタ 390">
          <a:extLst>
            <a:ext uri="{FF2B5EF4-FFF2-40B4-BE49-F238E27FC236}">
              <a16:creationId xmlns:a16="http://schemas.microsoft.com/office/drawing/2014/main" id="{00000000-0008-0000-0100-000087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2" name="テキスト ボックス 391">
          <a:extLst>
            <a:ext uri="{FF2B5EF4-FFF2-40B4-BE49-F238E27FC236}">
              <a16:creationId xmlns:a16="http://schemas.microsoft.com/office/drawing/2014/main" id="{00000000-0008-0000-0100-000088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3" name="直線コネクタ 392">
          <a:extLst>
            <a:ext uri="{FF2B5EF4-FFF2-40B4-BE49-F238E27FC236}">
              <a16:creationId xmlns:a16="http://schemas.microsoft.com/office/drawing/2014/main" id="{00000000-0008-0000-0100-000089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4" name="テキスト ボックス 393">
          <a:extLst>
            <a:ext uri="{FF2B5EF4-FFF2-40B4-BE49-F238E27FC236}">
              <a16:creationId xmlns:a16="http://schemas.microsoft.com/office/drawing/2014/main" id="{00000000-0008-0000-0100-00008A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5" name="直線コネクタ 394">
          <a:extLst>
            <a:ext uri="{FF2B5EF4-FFF2-40B4-BE49-F238E27FC236}">
              <a16:creationId xmlns:a16="http://schemas.microsoft.com/office/drawing/2014/main" id="{00000000-0008-0000-0100-00008B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6" name="テキスト ボックス 395">
          <a:extLst>
            <a:ext uri="{FF2B5EF4-FFF2-40B4-BE49-F238E27FC236}">
              <a16:creationId xmlns:a16="http://schemas.microsoft.com/office/drawing/2014/main" id="{00000000-0008-0000-0100-00008C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7" name="直線コネクタ 396">
          <a:extLst>
            <a:ext uri="{FF2B5EF4-FFF2-40B4-BE49-F238E27FC236}">
              <a16:creationId xmlns:a16="http://schemas.microsoft.com/office/drawing/2014/main" id="{00000000-0008-0000-0100-00008D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8" name="テキスト ボックス 397">
          <a:extLst>
            <a:ext uri="{FF2B5EF4-FFF2-40B4-BE49-F238E27FC236}">
              <a16:creationId xmlns:a16="http://schemas.microsoft.com/office/drawing/2014/main" id="{00000000-0008-0000-0100-00008E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9" name="【港湾・漁港】&#10;有形固定資産減価償却率グラフ枠">
          <a:extLst>
            <a:ext uri="{FF2B5EF4-FFF2-40B4-BE49-F238E27FC236}">
              <a16:creationId xmlns:a16="http://schemas.microsoft.com/office/drawing/2014/main" id="{00000000-0008-0000-0100-00008F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55245</xdr:rowOff>
    </xdr:from>
    <xdr:to>
      <xdr:col>24</xdr:col>
      <xdr:colOff>62865</xdr:colOff>
      <xdr:row>107</xdr:row>
      <xdr:rowOff>152400</xdr:rowOff>
    </xdr:to>
    <xdr:cxnSp macro="">
      <xdr:nvCxnSpPr>
        <xdr:cNvPr id="400" name="直線コネクタ 399">
          <a:extLst>
            <a:ext uri="{FF2B5EF4-FFF2-40B4-BE49-F238E27FC236}">
              <a16:creationId xmlns:a16="http://schemas.microsoft.com/office/drawing/2014/main" id="{00000000-0008-0000-0100-000090010000}"/>
            </a:ext>
          </a:extLst>
        </xdr:cNvPr>
        <xdr:cNvCxnSpPr/>
      </xdr:nvCxnSpPr>
      <xdr:spPr>
        <a:xfrm flipV="1">
          <a:off x="4634865" y="17200245"/>
          <a:ext cx="0" cy="129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156227</xdr:rowOff>
    </xdr:from>
    <xdr:ext cx="405111" cy="259045"/>
    <xdr:sp macro="" textlink="">
      <xdr:nvSpPr>
        <xdr:cNvPr id="401" name="【港湾・漁港】&#10;有形固定資産減価償却率最小値テキスト">
          <a:extLst>
            <a:ext uri="{FF2B5EF4-FFF2-40B4-BE49-F238E27FC236}">
              <a16:creationId xmlns:a16="http://schemas.microsoft.com/office/drawing/2014/main" id="{00000000-0008-0000-0100-000091010000}"/>
            </a:ext>
          </a:extLst>
        </xdr:cNvPr>
        <xdr:cNvSpPr txBox="1"/>
      </xdr:nvSpPr>
      <xdr:spPr>
        <a:xfrm>
          <a:off x="4673600" y="1850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152400</xdr:rowOff>
    </xdr:from>
    <xdr:to>
      <xdr:col>24</xdr:col>
      <xdr:colOff>152400</xdr:colOff>
      <xdr:row>107</xdr:row>
      <xdr:rowOff>152400</xdr:rowOff>
    </xdr:to>
    <xdr:cxnSp macro="">
      <xdr:nvCxnSpPr>
        <xdr:cNvPr id="402" name="直線コネクタ 401">
          <a:extLst>
            <a:ext uri="{FF2B5EF4-FFF2-40B4-BE49-F238E27FC236}">
              <a16:creationId xmlns:a16="http://schemas.microsoft.com/office/drawing/2014/main" id="{00000000-0008-0000-0100-000092010000}"/>
            </a:ext>
          </a:extLst>
        </xdr:cNvPr>
        <xdr:cNvCxnSpPr/>
      </xdr:nvCxnSpPr>
      <xdr:spPr>
        <a:xfrm>
          <a:off x="4546600" y="1849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1922</xdr:rowOff>
    </xdr:from>
    <xdr:ext cx="405111" cy="259045"/>
    <xdr:sp macro="" textlink="">
      <xdr:nvSpPr>
        <xdr:cNvPr id="403" name="【港湾・漁港】&#10;有形固定資産減価償却率最大値テキスト">
          <a:extLst>
            <a:ext uri="{FF2B5EF4-FFF2-40B4-BE49-F238E27FC236}">
              <a16:creationId xmlns:a16="http://schemas.microsoft.com/office/drawing/2014/main" id="{00000000-0008-0000-0100-000093010000}"/>
            </a:ext>
          </a:extLst>
        </xdr:cNvPr>
        <xdr:cNvSpPr txBox="1"/>
      </xdr:nvSpPr>
      <xdr:spPr>
        <a:xfrm>
          <a:off x="4673600" y="1697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55245</xdr:rowOff>
    </xdr:from>
    <xdr:to>
      <xdr:col>24</xdr:col>
      <xdr:colOff>152400</xdr:colOff>
      <xdr:row>100</xdr:row>
      <xdr:rowOff>55245</xdr:rowOff>
    </xdr:to>
    <xdr:cxnSp macro="">
      <xdr:nvCxnSpPr>
        <xdr:cNvPr id="404" name="直線コネクタ 403">
          <a:extLst>
            <a:ext uri="{FF2B5EF4-FFF2-40B4-BE49-F238E27FC236}">
              <a16:creationId xmlns:a16="http://schemas.microsoft.com/office/drawing/2014/main" id="{00000000-0008-0000-0100-000094010000}"/>
            </a:ext>
          </a:extLst>
        </xdr:cNvPr>
        <xdr:cNvCxnSpPr/>
      </xdr:nvCxnSpPr>
      <xdr:spPr>
        <a:xfrm>
          <a:off x="4546600" y="1720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15257</xdr:rowOff>
    </xdr:from>
    <xdr:ext cx="405111" cy="259045"/>
    <xdr:sp macro="" textlink="">
      <xdr:nvSpPr>
        <xdr:cNvPr id="405" name="【港湾・漁港】&#10;有形固定資産減価償却率平均値テキスト">
          <a:extLst>
            <a:ext uri="{FF2B5EF4-FFF2-40B4-BE49-F238E27FC236}">
              <a16:creationId xmlns:a16="http://schemas.microsoft.com/office/drawing/2014/main" id="{00000000-0008-0000-0100-000095010000}"/>
            </a:ext>
          </a:extLst>
        </xdr:cNvPr>
        <xdr:cNvSpPr txBox="1"/>
      </xdr:nvSpPr>
      <xdr:spPr>
        <a:xfrm>
          <a:off x="4673600" y="1784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36830</xdr:rowOff>
    </xdr:from>
    <xdr:to>
      <xdr:col>24</xdr:col>
      <xdr:colOff>114300</xdr:colOff>
      <xdr:row>104</xdr:row>
      <xdr:rowOff>138430</xdr:rowOff>
    </xdr:to>
    <xdr:sp macro="" textlink="">
      <xdr:nvSpPr>
        <xdr:cNvPr id="406" name="フローチャート: 判断 405">
          <a:extLst>
            <a:ext uri="{FF2B5EF4-FFF2-40B4-BE49-F238E27FC236}">
              <a16:creationId xmlns:a16="http://schemas.microsoft.com/office/drawing/2014/main" id="{00000000-0008-0000-0100-000096010000}"/>
            </a:ext>
          </a:extLst>
        </xdr:cNvPr>
        <xdr:cNvSpPr/>
      </xdr:nvSpPr>
      <xdr:spPr>
        <a:xfrm>
          <a:off x="45847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10161</xdr:rowOff>
    </xdr:from>
    <xdr:to>
      <xdr:col>20</xdr:col>
      <xdr:colOff>38100</xdr:colOff>
      <xdr:row>104</xdr:row>
      <xdr:rowOff>111761</xdr:rowOff>
    </xdr:to>
    <xdr:sp macro="" textlink="">
      <xdr:nvSpPr>
        <xdr:cNvPr id="407" name="フローチャート: 判断 406">
          <a:extLst>
            <a:ext uri="{FF2B5EF4-FFF2-40B4-BE49-F238E27FC236}">
              <a16:creationId xmlns:a16="http://schemas.microsoft.com/office/drawing/2014/main" id="{00000000-0008-0000-0100-000097010000}"/>
            </a:ext>
          </a:extLst>
        </xdr:cNvPr>
        <xdr:cNvSpPr/>
      </xdr:nvSpPr>
      <xdr:spPr>
        <a:xfrm>
          <a:off x="3746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164464</xdr:rowOff>
    </xdr:from>
    <xdr:to>
      <xdr:col>15</xdr:col>
      <xdr:colOff>101600</xdr:colOff>
      <xdr:row>104</xdr:row>
      <xdr:rowOff>94614</xdr:rowOff>
    </xdr:to>
    <xdr:sp macro="" textlink="">
      <xdr:nvSpPr>
        <xdr:cNvPr id="408" name="フローチャート: 判断 407">
          <a:extLst>
            <a:ext uri="{FF2B5EF4-FFF2-40B4-BE49-F238E27FC236}">
              <a16:creationId xmlns:a16="http://schemas.microsoft.com/office/drawing/2014/main" id="{00000000-0008-0000-0100-000098010000}"/>
            </a:ext>
          </a:extLst>
        </xdr:cNvPr>
        <xdr:cNvSpPr/>
      </xdr:nvSpPr>
      <xdr:spPr>
        <a:xfrm>
          <a:off x="2857500" y="1782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21589</xdr:rowOff>
    </xdr:from>
    <xdr:to>
      <xdr:col>10</xdr:col>
      <xdr:colOff>165100</xdr:colOff>
      <xdr:row>105</xdr:row>
      <xdr:rowOff>123189</xdr:rowOff>
    </xdr:to>
    <xdr:sp macro="" textlink="">
      <xdr:nvSpPr>
        <xdr:cNvPr id="409" name="フローチャート: 判断 408">
          <a:extLst>
            <a:ext uri="{FF2B5EF4-FFF2-40B4-BE49-F238E27FC236}">
              <a16:creationId xmlns:a16="http://schemas.microsoft.com/office/drawing/2014/main" id="{00000000-0008-0000-0100-000099010000}"/>
            </a:ext>
          </a:extLst>
        </xdr:cNvPr>
        <xdr:cNvSpPr/>
      </xdr:nvSpPr>
      <xdr:spPr>
        <a:xfrm>
          <a:off x="1968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84455</xdr:rowOff>
    </xdr:from>
    <xdr:to>
      <xdr:col>6</xdr:col>
      <xdr:colOff>38100</xdr:colOff>
      <xdr:row>104</xdr:row>
      <xdr:rowOff>14605</xdr:rowOff>
    </xdr:to>
    <xdr:sp macro="" textlink="">
      <xdr:nvSpPr>
        <xdr:cNvPr id="410" name="フローチャート: 判断 409">
          <a:extLst>
            <a:ext uri="{FF2B5EF4-FFF2-40B4-BE49-F238E27FC236}">
              <a16:creationId xmlns:a16="http://schemas.microsoft.com/office/drawing/2014/main" id="{00000000-0008-0000-0100-00009A010000}"/>
            </a:ext>
          </a:extLst>
        </xdr:cNvPr>
        <xdr:cNvSpPr/>
      </xdr:nvSpPr>
      <xdr:spPr>
        <a:xfrm>
          <a:off x="1079500" y="1774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108</xdr:row>
      <xdr:rowOff>101600</xdr:rowOff>
    </xdr:from>
    <xdr:to>
      <xdr:col>10</xdr:col>
      <xdr:colOff>165100</xdr:colOff>
      <xdr:row>109</xdr:row>
      <xdr:rowOff>31750</xdr:rowOff>
    </xdr:to>
    <xdr:sp macro="" textlink="">
      <xdr:nvSpPr>
        <xdr:cNvPr id="416" name="楕円 415">
          <a:extLst>
            <a:ext uri="{FF2B5EF4-FFF2-40B4-BE49-F238E27FC236}">
              <a16:creationId xmlns:a16="http://schemas.microsoft.com/office/drawing/2014/main" id="{00000000-0008-0000-0100-0000A0010000}"/>
            </a:ext>
          </a:extLst>
        </xdr:cNvPr>
        <xdr:cNvSpPr/>
      </xdr:nvSpPr>
      <xdr:spPr>
        <a:xfrm>
          <a:off x="1968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108</xdr:row>
      <xdr:rowOff>101600</xdr:rowOff>
    </xdr:from>
    <xdr:to>
      <xdr:col>6</xdr:col>
      <xdr:colOff>38100</xdr:colOff>
      <xdr:row>109</xdr:row>
      <xdr:rowOff>31750</xdr:rowOff>
    </xdr:to>
    <xdr:sp macro="" textlink="">
      <xdr:nvSpPr>
        <xdr:cNvPr id="417" name="楕円 416">
          <a:extLst>
            <a:ext uri="{FF2B5EF4-FFF2-40B4-BE49-F238E27FC236}">
              <a16:creationId xmlns:a16="http://schemas.microsoft.com/office/drawing/2014/main" id="{00000000-0008-0000-0100-0000A1010000}"/>
            </a:ext>
          </a:extLst>
        </xdr:cNvPr>
        <xdr:cNvSpPr/>
      </xdr:nvSpPr>
      <xdr:spPr>
        <a:xfrm>
          <a:off x="1079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108</xdr:row>
      <xdr:rowOff>152400</xdr:rowOff>
    </xdr:from>
    <xdr:to>
      <xdr:col>10</xdr:col>
      <xdr:colOff>114300</xdr:colOff>
      <xdr:row>108</xdr:row>
      <xdr:rowOff>152400</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a:off x="1130300" y="1866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128288</xdr:rowOff>
    </xdr:from>
    <xdr:ext cx="405111" cy="259045"/>
    <xdr:sp macro="" textlink="">
      <xdr:nvSpPr>
        <xdr:cNvPr id="419" name="n_1aveValue【港湾・漁港】&#10;有形固定資産減価償却率">
          <a:extLst>
            <a:ext uri="{FF2B5EF4-FFF2-40B4-BE49-F238E27FC236}">
              <a16:creationId xmlns:a16="http://schemas.microsoft.com/office/drawing/2014/main" id="{00000000-0008-0000-0100-0000A3010000}"/>
            </a:ext>
          </a:extLst>
        </xdr:cNvPr>
        <xdr:cNvSpPr txBox="1"/>
      </xdr:nvSpPr>
      <xdr:spPr>
        <a:xfrm>
          <a:off x="3582044" y="1761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111141</xdr:rowOff>
    </xdr:from>
    <xdr:ext cx="405111" cy="259045"/>
    <xdr:sp macro="" textlink="">
      <xdr:nvSpPr>
        <xdr:cNvPr id="420" name="n_2aveValue【港湾・漁港】&#10;有形固定資産減価償却率">
          <a:extLst>
            <a:ext uri="{FF2B5EF4-FFF2-40B4-BE49-F238E27FC236}">
              <a16:creationId xmlns:a16="http://schemas.microsoft.com/office/drawing/2014/main" id="{00000000-0008-0000-0100-0000A4010000}"/>
            </a:ext>
          </a:extLst>
        </xdr:cNvPr>
        <xdr:cNvSpPr txBox="1"/>
      </xdr:nvSpPr>
      <xdr:spPr>
        <a:xfrm>
          <a:off x="2705744" y="1759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139716</xdr:rowOff>
    </xdr:from>
    <xdr:ext cx="405111" cy="259045"/>
    <xdr:sp macro="" textlink="">
      <xdr:nvSpPr>
        <xdr:cNvPr id="421" name="n_3aveValue【港湾・漁港】&#10;有形固定資産減価償却率">
          <a:extLst>
            <a:ext uri="{FF2B5EF4-FFF2-40B4-BE49-F238E27FC236}">
              <a16:creationId xmlns:a16="http://schemas.microsoft.com/office/drawing/2014/main" id="{00000000-0008-0000-0100-0000A5010000}"/>
            </a:ext>
          </a:extLst>
        </xdr:cNvPr>
        <xdr:cNvSpPr txBox="1"/>
      </xdr:nvSpPr>
      <xdr:spPr>
        <a:xfrm>
          <a:off x="1816744" y="17799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31132</xdr:rowOff>
    </xdr:from>
    <xdr:ext cx="405111" cy="259045"/>
    <xdr:sp macro="" textlink="">
      <xdr:nvSpPr>
        <xdr:cNvPr id="422" name="n_4aveValue【港湾・漁港】&#10;有形固定資産減価償却率">
          <a:extLst>
            <a:ext uri="{FF2B5EF4-FFF2-40B4-BE49-F238E27FC236}">
              <a16:creationId xmlns:a16="http://schemas.microsoft.com/office/drawing/2014/main" id="{00000000-0008-0000-0100-0000A6010000}"/>
            </a:ext>
          </a:extLst>
        </xdr:cNvPr>
        <xdr:cNvSpPr txBox="1"/>
      </xdr:nvSpPr>
      <xdr:spPr>
        <a:xfrm>
          <a:off x="927744" y="1751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109</xdr:row>
      <xdr:rowOff>22877</xdr:rowOff>
    </xdr:from>
    <xdr:ext cx="469744" cy="259045"/>
    <xdr:sp macro="" textlink="">
      <xdr:nvSpPr>
        <xdr:cNvPr id="423" name="n_3mainValue【港湾・漁港】&#10;有形固定資産減価償却率">
          <a:extLst>
            <a:ext uri="{FF2B5EF4-FFF2-40B4-BE49-F238E27FC236}">
              <a16:creationId xmlns:a16="http://schemas.microsoft.com/office/drawing/2014/main" id="{00000000-0008-0000-0100-0000A7010000}"/>
            </a:ext>
          </a:extLst>
        </xdr:cNvPr>
        <xdr:cNvSpPr txBox="1"/>
      </xdr:nvSpPr>
      <xdr:spPr>
        <a:xfrm>
          <a:off x="1784427"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109</xdr:row>
      <xdr:rowOff>22877</xdr:rowOff>
    </xdr:from>
    <xdr:ext cx="469744" cy="259045"/>
    <xdr:sp macro="" textlink="">
      <xdr:nvSpPr>
        <xdr:cNvPr id="424" name="n_4mainValue【港湾・漁港】&#10;有形固定資産減価償却率">
          <a:extLst>
            <a:ext uri="{FF2B5EF4-FFF2-40B4-BE49-F238E27FC236}">
              <a16:creationId xmlns:a16="http://schemas.microsoft.com/office/drawing/2014/main" id="{00000000-0008-0000-0100-0000A8010000}"/>
            </a:ext>
          </a:extLst>
        </xdr:cNvPr>
        <xdr:cNvSpPr txBox="1"/>
      </xdr:nvSpPr>
      <xdr:spPr>
        <a:xfrm>
          <a:off x="895427"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5" name="正方形/長方形 424">
          <a:extLst>
            <a:ext uri="{FF2B5EF4-FFF2-40B4-BE49-F238E27FC236}">
              <a16:creationId xmlns:a16="http://schemas.microsoft.com/office/drawing/2014/main" id="{00000000-0008-0000-0100-0000A9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6" name="正方形/長方形 425">
          <a:extLst>
            <a:ext uri="{FF2B5EF4-FFF2-40B4-BE49-F238E27FC236}">
              <a16:creationId xmlns:a16="http://schemas.microsoft.com/office/drawing/2014/main" id="{00000000-0008-0000-0100-0000AA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7" name="正方形/長方形 426">
          <a:extLst>
            <a:ext uri="{FF2B5EF4-FFF2-40B4-BE49-F238E27FC236}">
              <a16:creationId xmlns:a16="http://schemas.microsoft.com/office/drawing/2014/main" id="{00000000-0008-0000-0100-0000AB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8" name="正方形/長方形 427">
          <a:extLst>
            <a:ext uri="{FF2B5EF4-FFF2-40B4-BE49-F238E27FC236}">
              <a16:creationId xmlns:a16="http://schemas.microsoft.com/office/drawing/2014/main" id="{00000000-0008-0000-0100-0000AC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9" name="正方形/長方形 428">
          <a:extLst>
            <a:ext uri="{FF2B5EF4-FFF2-40B4-BE49-F238E27FC236}">
              <a16:creationId xmlns:a16="http://schemas.microsoft.com/office/drawing/2014/main" id="{00000000-0008-0000-0100-0000AD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0" name="正方形/長方形 429">
          <a:extLst>
            <a:ext uri="{FF2B5EF4-FFF2-40B4-BE49-F238E27FC236}">
              <a16:creationId xmlns:a16="http://schemas.microsoft.com/office/drawing/2014/main" id="{00000000-0008-0000-0100-0000AE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1" name="正方形/長方形 430">
          <a:extLst>
            <a:ext uri="{FF2B5EF4-FFF2-40B4-BE49-F238E27FC236}">
              <a16:creationId xmlns:a16="http://schemas.microsoft.com/office/drawing/2014/main" id="{00000000-0008-0000-0100-0000AF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2" name="正方形/長方形 431">
          <a:extLst>
            <a:ext uri="{FF2B5EF4-FFF2-40B4-BE49-F238E27FC236}">
              <a16:creationId xmlns:a16="http://schemas.microsoft.com/office/drawing/2014/main" id="{00000000-0008-0000-0100-0000B0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4" name="直線コネクタ 433">
          <a:extLst>
            <a:ext uri="{FF2B5EF4-FFF2-40B4-BE49-F238E27FC236}">
              <a16:creationId xmlns:a16="http://schemas.microsoft.com/office/drawing/2014/main" id="{00000000-0008-0000-0100-0000B2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35" name="直線コネクタ 434">
          <a:extLst>
            <a:ext uri="{FF2B5EF4-FFF2-40B4-BE49-F238E27FC236}">
              <a16:creationId xmlns:a16="http://schemas.microsoft.com/office/drawing/2014/main" id="{00000000-0008-0000-0100-0000B3010000}"/>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436" name="テキスト ボックス 435">
          <a:extLst>
            <a:ext uri="{FF2B5EF4-FFF2-40B4-BE49-F238E27FC236}">
              <a16:creationId xmlns:a16="http://schemas.microsoft.com/office/drawing/2014/main" id="{00000000-0008-0000-0100-0000B4010000}"/>
            </a:ext>
          </a:extLst>
        </xdr:cNvPr>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7" name="直線コネクタ 436">
          <a:extLst>
            <a:ext uri="{FF2B5EF4-FFF2-40B4-BE49-F238E27FC236}">
              <a16:creationId xmlns:a16="http://schemas.microsoft.com/office/drawing/2014/main" id="{00000000-0008-0000-0100-0000B5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38" name="テキスト ボックス 437">
          <a:extLst>
            <a:ext uri="{FF2B5EF4-FFF2-40B4-BE49-F238E27FC236}">
              <a16:creationId xmlns:a16="http://schemas.microsoft.com/office/drawing/2014/main" id="{00000000-0008-0000-0100-0000B6010000}"/>
            </a:ext>
          </a:extLst>
        </xdr:cNvPr>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39" name="直線コネクタ 438">
          <a:extLst>
            <a:ext uri="{FF2B5EF4-FFF2-40B4-BE49-F238E27FC236}">
              <a16:creationId xmlns:a16="http://schemas.microsoft.com/office/drawing/2014/main" id="{00000000-0008-0000-0100-0000B7010000}"/>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440" name="テキスト ボックス 439">
          <a:extLst>
            <a:ext uri="{FF2B5EF4-FFF2-40B4-BE49-F238E27FC236}">
              <a16:creationId xmlns:a16="http://schemas.microsoft.com/office/drawing/2014/main" id="{00000000-0008-0000-0100-0000B8010000}"/>
            </a:ext>
          </a:extLst>
        </xdr:cNvPr>
        <xdr:cNvSpPr txBox="1"/>
      </xdr:nvSpPr>
      <xdr:spPr>
        <a:xfrm>
          <a:off x="591842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1" name="直線コネクタ 440">
          <a:extLst>
            <a:ext uri="{FF2B5EF4-FFF2-40B4-BE49-F238E27FC236}">
              <a16:creationId xmlns:a16="http://schemas.microsoft.com/office/drawing/2014/main" id="{00000000-0008-0000-0100-0000B9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42" name="テキスト ボックス 441">
          <a:extLst>
            <a:ext uri="{FF2B5EF4-FFF2-40B4-BE49-F238E27FC236}">
              <a16:creationId xmlns:a16="http://schemas.microsoft.com/office/drawing/2014/main" id="{00000000-0008-0000-0100-0000BA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3" name="【港湾・漁港】&#10;一人当たり有形固定資産（償却資産）額グラフ枠">
          <a:extLst>
            <a:ext uri="{FF2B5EF4-FFF2-40B4-BE49-F238E27FC236}">
              <a16:creationId xmlns:a16="http://schemas.microsoft.com/office/drawing/2014/main" id="{00000000-0008-0000-0100-0000BB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166264</xdr:rowOff>
    </xdr:from>
    <xdr:to>
      <xdr:col>54</xdr:col>
      <xdr:colOff>189865</xdr:colOff>
      <xdr:row>107</xdr:row>
      <xdr:rowOff>132637</xdr:rowOff>
    </xdr:to>
    <xdr:cxnSp macro="">
      <xdr:nvCxnSpPr>
        <xdr:cNvPr id="444" name="直線コネクタ 443">
          <a:extLst>
            <a:ext uri="{FF2B5EF4-FFF2-40B4-BE49-F238E27FC236}">
              <a16:creationId xmlns:a16="http://schemas.microsoft.com/office/drawing/2014/main" id="{00000000-0008-0000-0100-0000BC010000}"/>
            </a:ext>
          </a:extLst>
        </xdr:cNvPr>
        <xdr:cNvCxnSpPr/>
      </xdr:nvCxnSpPr>
      <xdr:spPr>
        <a:xfrm flipV="1">
          <a:off x="10476865" y="17311264"/>
          <a:ext cx="0" cy="1166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136464</xdr:rowOff>
    </xdr:from>
    <xdr:ext cx="469744" cy="259045"/>
    <xdr:sp macro="" textlink="">
      <xdr:nvSpPr>
        <xdr:cNvPr id="445" name="【港湾・漁港】&#10;一人当たり有形固定資産（償却資産）額最小値テキスト">
          <a:extLst>
            <a:ext uri="{FF2B5EF4-FFF2-40B4-BE49-F238E27FC236}">
              <a16:creationId xmlns:a16="http://schemas.microsoft.com/office/drawing/2014/main" id="{00000000-0008-0000-0100-0000BD010000}"/>
            </a:ext>
          </a:extLst>
        </xdr:cNvPr>
        <xdr:cNvSpPr txBox="1"/>
      </xdr:nvSpPr>
      <xdr:spPr>
        <a:xfrm>
          <a:off x="10515600" y="18481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132637</xdr:rowOff>
    </xdr:from>
    <xdr:to>
      <xdr:col>55</xdr:col>
      <xdr:colOff>88900</xdr:colOff>
      <xdr:row>107</xdr:row>
      <xdr:rowOff>132637</xdr:rowOff>
    </xdr:to>
    <xdr:cxnSp macro="">
      <xdr:nvCxnSpPr>
        <xdr:cNvPr id="446" name="直線コネクタ 445">
          <a:extLst>
            <a:ext uri="{FF2B5EF4-FFF2-40B4-BE49-F238E27FC236}">
              <a16:creationId xmlns:a16="http://schemas.microsoft.com/office/drawing/2014/main" id="{00000000-0008-0000-0100-0000BE010000}"/>
            </a:ext>
          </a:extLst>
        </xdr:cNvPr>
        <xdr:cNvCxnSpPr/>
      </xdr:nvCxnSpPr>
      <xdr:spPr>
        <a:xfrm>
          <a:off x="10388600" y="18477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112941</xdr:rowOff>
    </xdr:from>
    <xdr:ext cx="690189" cy="259045"/>
    <xdr:sp macro="" textlink="">
      <xdr:nvSpPr>
        <xdr:cNvPr id="447" name="【港湾・漁港】&#10;一人当たり有形固定資産（償却資産）額最大値テキスト">
          <a:extLst>
            <a:ext uri="{FF2B5EF4-FFF2-40B4-BE49-F238E27FC236}">
              <a16:creationId xmlns:a16="http://schemas.microsoft.com/office/drawing/2014/main" id="{00000000-0008-0000-0100-0000BF010000}"/>
            </a:ext>
          </a:extLst>
        </xdr:cNvPr>
        <xdr:cNvSpPr txBox="1"/>
      </xdr:nvSpPr>
      <xdr:spPr>
        <a:xfrm>
          <a:off x="10515600" y="170864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2,042,406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166264</xdr:rowOff>
    </xdr:from>
    <xdr:to>
      <xdr:col>55</xdr:col>
      <xdr:colOff>88900</xdr:colOff>
      <xdr:row>100</xdr:row>
      <xdr:rowOff>166264</xdr:rowOff>
    </xdr:to>
    <xdr:cxnSp macro="">
      <xdr:nvCxnSpPr>
        <xdr:cNvPr id="448" name="直線コネクタ 447">
          <a:extLst>
            <a:ext uri="{FF2B5EF4-FFF2-40B4-BE49-F238E27FC236}">
              <a16:creationId xmlns:a16="http://schemas.microsoft.com/office/drawing/2014/main" id="{00000000-0008-0000-0100-0000C0010000}"/>
            </a:ext>
          </a:extLst>
        </xdr:cNvPr>
        <xdr:cNvCxnSpPr/>
      </xdr:nvCxnSpPr>
      <xdr:spPr>
        <a:xfrm>
          <a:off x="10388600" y="1731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15516</xdr:rowOff>
    </xdr:from>
    <xdr:ext cx="599010" cy="259045"/>
    <xdr:sp macro="" textlink="">
      <xdr:nvSpPr>
        <xdr:cNvPr id="449" name="【港湾・漁港】&#10;一人当たり有形固定資産（償却資産）額平均値テキスト">
          <a:extLst>
            <a:ext uri="{FF2B5EF4-FFF2-40B4-BE49-F238E27FC236}">
              <a16:creationId xmlns:a16="http://schemas.microsoft.com/office/drawing/2014/main" id="{00000000-0008-0000-0100-0000C1010000}"/>
            </a:ext>
          </a:extLst>
        </xdr:cNvPr>
        <xdr:cNvSpPr txBox="1"/>
      </xdr:nvSpPr>
      <xdr:spPr>
        <a:xfrm>
          <a:off x="10515600" y="181892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37089</xdr:rowOff>
    </xdr:from>
    <xdr:to>
      <xdr:col>55</xdr:col>
      <xdr:colOff>50800</xdr:colOff>
      <xdr:row>106</xdr:row>
      <xdr:rowOff>138689</xdr:rowOff>
    </xdr:to>
    <xdr:sp macro="" textlink="">
      <xdr:nvSpPr>
        <xdr:cNvPr id="450" name="フローチャート: 判断 449">
          <a:extLst>
            <a:ext uri="{FF2B5EF4-FFF2-40B4-BE49-F238E27FC236}">
              <a16:creationId xmlns:a16="http://schemas.microsoft.com/office/drawing/2014/main" id="{00000000-0008-0000-0100-0000C2010000}"/>
            </a:ext>
          </a:extLst>
        </xdr:cNvPr>
        <xdr:cNvSpPr/>
      </xdr:nvSpPr>
      <xdr:spPr>
        <a:xfrm>
          <a:off x="10426700" y="1821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45214</xdr:rowOff>
    </xdr:from>
    <xdr:to>
      <xdr:col>50</xdr:col>
      <xdr:colOff>165100</xdr:colOff>
      <xdr:row>106</xdr:row>
      <xdr:rowOff>146814</xdr:rowOff>
    </xdr:to>
    <xdr:sp macro="" textlink="">
      <xdr:nvSpPr>
        <xdr:cNvPr id="451" name="フローチャート: 判断 450">
          <a:extLst>
            <a:ext uri="{FF2B5EF4-FFF2-40B4-BE49-F238E27FC236}">
              <a16:creationId xmlns:a16="http://schemas.microsoft.com/office/drawing/2014/main" id="{00000000-0008-0000-0100-0000C3010000}"/>
            </a:ext>
          </a:extLst>
        </xdr:cNvPr>
        <xdr:cNvSpPr/>
      </xdr:nvSpPr>
      <xdr:spPr>
        <a:xfrm>
          <a:off x="9588500" y="1821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29415</xdr:rowOff>
    </xdr:from>
    <xdr:to>
      <xdr:col>46</xdr:col>
      <xdr:colOff>38100</xdr:colOff>
      <xdr:row>106</xdr:row>
      <xdr:rowOff>131015</xdr:rowOff>
    </xdr:to>
    <xdr:sp macro="" textlink="">
      <xdr:nvSpPr>
        <xdr:cNvPr id="452" name="フローチャート: 判断 451">
          <a:extLst>
            <a:ext uri="{FF2B5EF4-FFF2-40B4-BE49-F238E27FC236}">
              <a16:creationId xmlns:a16="http://schemas.microsoft.com/office/drawing/2014/main" id="{00000000-0008-0000-0100-0000C4010000}"/>
            </a:ext>
          </a:extLst>
        </xdr:cNvPr>
        <xdr:cNvSpPr/>
      </xdr:nvSpPr>
      <xdr:spPr>
        <a:xfrm>
          <a:off x="8699500" y="182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108474</xdr:rowOff>
    </xdr:from>
    <xdr:to>
      <xdr:col>41</xdr:col>
      <xdr:colOff>101600</xdr:colOff>
      <xdr:row>107</xdr:row>
      <xdr:rowOff>38624</xdr:rowOff>
    </xdr:to>
    <xdr:sp macro="" textlink="">
      <xdr:nvSpPr>
        <xdr:cNvPr id="453" name="フローチャート: 判断 452">
          <a:extLst>
            <a:ext uri="{FF2B5EF4-FFF2-40B4-BE49-F238E27FC236}">
              <a16:creationId xmlns:a16="http://schemas.microsoft.com/office/drawing/2014/main" id="{00000000-0008-0000-0100-0000C5010000}"/>
            </a:ext>
          </a:extLst>
        </xdr:cNvPr>
        <xdr:cNvSpPr/>
      </xdr:nvSpPr>
      <xdr:spPr>
        <a:xfrm>
          <a:off x="7810500" y="1828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151061</xdr:rowOff>
    </xdr:from>
    <xdr:to>
      <xdr:col>36</xdr:col>
      <xdr:colOff>165100</xdr:colOff>
      <xdr:row>107</xdr:row>
      <xdr:rowOff>81211</xdr:rowOff>
    </xdr:to>
    <xdr:sp macro="" textlink="">
      <xdr:nvSpPr>
        <xdr:cNvPr id="454" name="フローチャート: 判断 453">
          <a:extLst>
            <a:ext uri="{FF2B5EF4-FFF2-40B4-BE49-F238E27FC236}">
              <a16:creationId xmlns:a16="http://schemas.microsoft.com/office/drawing/2014/main" id="{00000000-0008-0000-0100-0000C6010000}"/>
            </a:ext>
          </a:extLst>
        </xdr:cNvPr>
        <xdr:cNvSpPr/>
      </xdr:nvSpPr>
      <xdr:spPr>
        <a:xfrm>
          <a:off x="6921500" y="1832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5" name="テキスト ボックス 454">
          <a:extLst>
            <a:ext uri="{FF2B5EF4-FFF2-40B4-BE49-F238E27FC236}">
              <a16:creationId xmlns:a16="http://schemas.microsoft.com/office/drawing/2014/main" id="{00000000-0008-0000-0100-0000C7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6" name="テキスト ボックス 455">
          <a:extLst>
            <a:ext uri="{FF2B5EF4-FFF2-40B4-BE49-F238E27FC236}">
              <a16:creationId xmlns:a16="http://schemas.microsoft.com/office/drawing/2014/main" id="{00000000-0008-0000-0100-0000C8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7" name="テキスト ボックス 456">
          <a:extLst>
            <a:ext uri="{FF2B5EF4-FFF2-40B4-BE49-F238E27FC236}">
              <a16:creationId xmlns:a16="http://schemas.microsoft.com/office/drawing/2014/main" id="{00000000-0008-0000-0100-0000C9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8" name="テキスト ボックス 457">
          <a:extLst>
            <a:ext uri="{FF2B5EF4-FFF2-40B4-BE49-F238E27FC236}">
              <a16:creationId xmlns:a16="http://schemas.microsoft.com/office/drawing/2014/main" id="{00000000-0008-0000-0100-0000CA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9" name="テキスト ボックス 458">
          <a:extLst>
            <a:ext uri="{FF2B5EF4-FFF2-40B4-BE49-F238E27FC236}">
              <a16:creationId xmlns:a16="http://schemas.microsoft.com/office/drawing/2014/main" id="{00000000-0008-0000-0100-0000CB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107</xdr:row>
      <xdr:rowOff>82028</xdr:rowOff>
    </xdr:from>
    <xdr:to>
      <xdr:col>41</xdr:col>
      <xdr:colOff>101600</xdr:colOff>
      <xdr:row>108</xdr:row>
      <xdr:rowOff>12178</xdr:rowOff>
    </xdr:to>
    <xdr:sp macro="" textlink="">
      <xdr:nvSpPr>
        <xdr:cNvPr id="460" name="楕円 459">
          <a:extLst>
            <a:ext uri="{FF2B5EF4-FFF2-40B4-BE49-F238E27FC236}">
              <a16:creationId xmlns:a16="http://schemas.microsoft.com/office/drawing/2014/main" id="{00000000-0008-0000-0100-0000CC010000}"/>
            </a:ext>
          </a:extLst>
        </xdr:cNvPr>
        <xdr:cNvSpPr/>
      </xdr:nvSpPr>
      <xdr:spPr>
        <a:xfrm>
          <a:off x="7810500" y="1842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82032</xdr:rowOff>
    </xdr:from>
    <xdr:to>
      <xdr:col>36</xdr:col>
      <xdr:colOff>165100</xdr:colOff>
      <xdr:row>108</xdr:row>
      <xdr:rowOff>12182</xdr:rowOff>
    </xdr:to>
    <xdr:sp macro="" textlink="">
      <xdr:nvSpPr>
        <xdr:cNvPr id="461" name="楕円 460">
          <a:extLst>
            <a:ext uri="{FF2B5EF4-FFF2-40B4-BE49-F238E27FC236}">
              <a16:creationId xmlns:a16="http://schemas.microsoft.com/office/drawing/2014/main" id="{00000000-0008-0000-0100-0000CD010000}"/>
            </a:ext>
          </a:extLst>
        </xdr:cNvPr>
        <xdr:cNvSpPr/>
      </xdr:nvSpPr>
      <xdr:spPr>
        <a:xfrm>
          <a:off x="6921500" y="1842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132828</xdr:rowOff>
    </xdr:from>
    <xdr:to>
      <xdr:col>41</xdr:col>
      <xdr:colOff>50800</xdr:colOff>
      <xdr:row>107</xdr:row>
      <xdr:rowOff>132832</xdr:rowOff>
    </xdr:to>
    <xdr:cxnSp macro="">
      <xdr:nvCxnSpPr>
        <xdr:cNvPr id="462" name="直線コネクタ 461">
          <a:extLst>
            <a:ext uri="{FF2B5EF4-FFF2-40B4-BE49-F238E27FC236}">
              <a16:creationId xmlns:a16="http://schemas.microsoft.com/office/drawing/2014/main" id="{00000000-0008-0000-0100-0000CE010000}"/>
            </a:ext>
          </a:extLst>
        </xdr:cNvPr>
        <xdr:cNvCxnSpPr/>
      </xdr:nvCxnSpPr>
      <xdr:spPr>
        <a:xfrm flipV="1">
          <a:off x="6972300" y="18477978"/>
          <a:ext cx="889000" cy="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163341</xdr:rowOff>
    </xdr:from>
    <xdr:ext cx="599010" cy="259045"/>
    <xdr:sp macro="" textlink="">
      <xdr:nvSpPr>
        <xdr:cNvPr id="463" name="n_1aveValue【港湾・漁港】&#10;一人当たり有形固定資産（償却資産）額">
          <a:extLst>
            <a:ext uri="{FF2B5EF4-FFF2-40B4-BE49-F238E27FC236}">
              <a16:creationId xmlns:a16="http://schemas.microsoft.com/office/drawing/2014/main" id="{00000000-0008-0000-0100-0000CF010000}"/>
            </a:ext>
          </a:extLst>
        </xdr:cNvPr>
        <xdr:cNvSpPr txBox="1"/>
      </xdr:nvSpPr>
      <xdr:spPr>
        <a:xfrm>
          <a:off x="9327095" y="17994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147542</xdr:rowOff>
    </xdr:from>
    <xdr:ext cx="599010" cy="259045"/>
    <xdr:sp macro="" textlink="">
      <xdr:nvSpPr>
        <xdr:cNvPr id="464" name="n_2aveValue【港湾・漁港】&#10;一人当たり有形固定資産（償却資産）額">
          <a:extLst>
            <a:ext uri="{FF2B5EF4-FFF2-40B4-BE49-F238E27FC236}">
              <a16:creationId xmlns:a16="http://schemas.microsoft.com/office/drawing/2014/main" id="{00000000-0008-0000-0100-0000D0010000}"/>
            </a:ext>
          </a:extLst>
        </xdr:cNvPr>
        <xdr:cNvSpPr txBox="1"/>
      </xdr:nvSpPr>
      <xdr:spPr>
        <a:xfrm>
          <a:off x="8450795" y="17978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55151</xdr:rowOff>
    </xdr:from>
    <xdr:ext cx="599010" cy="259045"/>
    <xdr:sp macro="" textlink="">
      <xdr:nvSpPr>
        <xdr:cNvPr id="465" name="n_3aveValue【港湾・漁港】&#10;一人当たり有形固定資産（償却資産）額">
          <a:extLst>
            <a:ext uri="{FF2B5EF4-FFF2-40B4-BE49-F238E27FC236}">
              <a16:creationId xmlns:a16="http://schemas.microsoft.com/office/drawing/2014/main" id="{00000000-0008-0000-0100-0000D1010000}"/>
            </a:ext>
          </a:extLst>
        </xdr:cNvPr>
        <xdr:cNvSpPr txBox="1"/>
      </xdr:nvSpPr>
      <xdr:spPr>
        <a:xfrm>
          <a:off x="7561795" y="1805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97738</xdr:rowOff>
    </xdr:from>
    <xdr:ext cx="599010" cy="259045"/>
    <xdr:sp macro="" textlink="">
      <xdr:nvSpPr>
        <xdr:cNvPr id="466" name="n_4aveValue【港湾・漁港】&#10;一人当たり有形固定資産（償却資産）額">
          <a:extLst>
            <a:ext uri="{FF2B5EF4-FFF2-40B4-BE49-F238E27FC236}">
              <a16:creationId xmlns:a16="http://schemas.microsoft.com/office/drawing/2014/main" id="{00000000-0008-0000-0100-0000D2010000}"/>
            </a:ext>
          </a:extLst>
        </xdr:cNvPr>
        <xdr:cNvSpPr txBox="1"/>
      </xdr:nvSpPr>
      <xdr:spPr>
        <a:xfrm>
          <a:off x="6672795" y="18099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52017</xdr:colOff>
      <xdr:row>108</xdr:row>
      <xdr:rowOff>3305</xdr:rowOff>
    </xdr:from>
    <xdr:ext cx="378565" cy="259045"/>
    <xdr:sp macro="" textlink="">
      <xdr:nvSpPr>
        <xdr:cNvPr id="467" name="n_3mainValue【港湾・漁港】&#10;一人当たり有形固定資産（償却資産）額">
          <a:extLst>
            <a:ext uri="{FF2B5EF4-FFF2-40B4-BE49-F238E27FC236}">
              <a16:creationId xmlns:a16="http://schemas.microsoft.com/office/drawing/2014/main" id="{00000000-0008-0000-0100-0000D3010000}"/>
            </a:ext>
          </a:extLst>
        </xdr:cNvPr>
        <xdr:cNvSpPr txBox="1"/>
      </xdr:nvSpPr>
      <xdr:spPr>
        <a:xfrm>
          <a:off x="7672017" y="18519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115517</xdr:colOff>
      <xdr:row>108</xdr:row>
      <xdr:rowOff>3309</xdr:rowOff>
    </xdr:from>
    <xdr:ext cx="378565" cy="259045"/>
    <xdr:sp macro="" textlink="">
      <xdr:nvSpPr>
        <xdr:cNvPr id="468" name="n_4mainValue【港湾・漁港】&#10;一人当たり有形固定資産（償却資産）額">
          <a:extLst>
            <a:ext uri="{FF2B5EF4-FFF2-40B4-BE49-F238E27FC236}">
              <a16:creationId xmlns:a16="http://schemas.microsoft.com/office/drawing/2014/main" id="{00000000-0008-0000-0100-0000D4010000}"/>
            </a:ext>
          </a:extLst>
        </xdr:cNvPr>
        <xdr:cNvSpPr txBox="1"/>
      </xdr:nvSpPr>
      <xdr:spPr>
        <a:xfrm>
          <a:off x="6783017" y="18519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9" name="正方形/長方形 468">
          <a:extLst>
            <a:ext uri="{FF2B5EF4-FFF2-40B4-BE49-F238E27FC236}">
              <a16:creationId xmlns:a16="http://schemas.microsoft.com/office/drawing/2014/main" id="{00000000-0008-0000-0100-0000D5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0" name="正方形/長方形 469">
          <a:extLst>
            <a:ext uri="{FF2B5EF4-FFF2-40B4-BE49-F238E27FC236}">
              <a16:creationId xmlns:a16="http://schemas.microsoft.com/office/drawing/2014/main" id="{00000000-0008-0000-0100-0000D6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1" name="正方形/長方形 470">
          <a:extLst>
            <a:ext uri="{FF2B5EF4-FFF2-40B4-BE49-F238E27FC236}">
              <a16:creationId xmlns:a16="http://schemas.microsoft.com/office/drawing/2014/main" id="{00000000-0008-0000-0100-0000D7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2" name="正方形/長方形 471">
          <a:extLst>
            <a:ext uri="{FF2B5EF4-FFF2-40B4-BE49-F238E27FC236}">
              <a16:creationId xmlns:a16="http://schemas.microsoft.com/office/drawing/2014/main" id="{00000000-0008-0000-0100-0000D8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3" name="正方形/長方形 472">
          <a:extLst>
            <a:ext uri="{FF2B5EF4-FFF2-40B4-BE49-F238E27FC236}">
              <a16:creationId xmlns:a16="http://schemas.microsoft.com/office/drawing/2014/main" id="{00000000-0008-0000-0100-0000D9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4" name="正方形/長方形 473">
          <a:extLst>
            <a:ext uri="{FF2B5EF4-FFF2-40B4-BE49-F238E27FC236}">
              <a16:creationId xmlns:a16="http://schemas.microsoft.com/office/drawing/2014/main" id="{00000000-0008-0000-0100-0000DA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5" name="正方形/長方形 474">
          <a:extLst>
            <a:ext uri="{FF2B5EF4-FFF2-40B4-BE49-F238E27FC236}">
              <a16:creationId xmlns:a16="http://schemas.microsoft.com/office/drawing/2014/main" id="{00000000-0008-0000-0100-0000DB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6" name="正方形/長方形 475">
          <a:extLst>
            <a:ext uri="{FF2B5EF4-FFF2-40B4-BE49-F238E27FC236}">
              <a16:creationId xmlns:a16="http://schemas.microsoft.com/office/drawing/2014/main" id="{00000000-0008-0000-0100-0000DC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7" name="テキスト ボックス 476">
          <a:extLst>
            <a:ext uri="{FF2B5EF4-FFF2-40B4-BE49-F238E27FC236}">
              <a16:creationId xmlns:a16="http://schemas.microsoft.com/office/drawing/2014/main" id="{00000000-0008-0000-0100-0000DD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9" name="テキスト ボックス 478">
          <a:extLst>
            <a:ext uri="{FF2B5EF4-FFF2-40B4-BE49-F238E27FC236}">
              <a16:creationId xmlns:a16="http://schemas.microsoft.com/office/drawing/2014/main" id="{00000000-0008-0000-0100-0000DF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0" name="直線コネクタ 479">
          <a:extLst>
            <a:ext uri="{FF2B5EF4-FFF2-40B4-BE49-F238E27FC236}">
              <a16:creationId xmlns:a16="http://schemas.microsoft.com/office/drawing/2014/main" id="{00000000-0008-0000-0100-0000E0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81" name="テキスト ボックス 480">
          <a:extLst>
            <a:ext uri="{FF2B5EF4-FFF2-40B4-BE49-F238E27FC236}">
              <a16:creationId xmlns:a16="http://schemas.microsoft.com/office/drawing/2014/main" id="{00000000-0008-0000-0100-0000E1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2" name="直線コネクタ 481">
          <a:extLst>
            <a:ext uri="{FF2B5EF4-FFF2-40B4-BE49-F238E27FC236}">
              <a16:creationId xmlns:a16="http://schemas.microsoft.com/office/drawing/2014/main" id="{00000000-0008-0000-0100-0000E2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3" name="テキスト ボックス 482">
          <a:extLst>
            <a:ext uri="{FF2B5EF4-FFF2-40B4-BE49-F238E27FC236}">
              <a16:creationId xmlns:a16="http://schemas.microsoft.com/office/drawing/2014/main" id="{00000000-0008-0000-0100-0000E3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4" name="直線コネクタ 483">
          <a:extLst>
            <a:ext uri="{FF2B5EF4-FFF2-40B4-BE49-F238E27FC236}">
              <a16:creationId xmlns:a16="http://schemas.microsoft.com/office/drawing/2014/main" id="{00000000-0008-0000-0100-0000E4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6" name="直線コネクタ 485">
          <a:extLst>
            <a:ext uri="{FF2B5EF4-FFF2-40B4-BE49-F238E27FC236}">
              <a16:creationId xmlns:a16="http://schemas.microsoft.com/office/drawing/2014/main" id="{00000000-0008-0000-0100-0000E6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8" name="直線コネクタ 487">
          <a:extLst>
            <a:ext uri="{FF2B5EF4-FFF2-40B4-BE49-F238E27FC236}">
              <a16:creationId xmlns:a16="http://schemas.microsoft.com/office/drawing/2014/main" id="{00000000-0008-0000-0100-0000E8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89" name="テキスト ボックス 488">
          <a:extLst>
            <a:ext uri="{FF2B5EF4-FFF2-40B4-BE49-F238E27FC236}">
              <a16:creationId xmlns:a16="http://schemas.microsoft.com/office/drawing/2014/main" id="{00000000-0008-0000-0100-0000E9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0" name="直線コネクタ 489">
          <a:extLst>
            <a:ext uri="{FF2B5EF4-FFF2-40B4-BE49-F238E27FC236}">
              <a16:creationId xmlns:a16="http://schemas.microsoft.com/office/drawing/2014/main" id="{00000000-0008-0000-0100-0000EA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91" name="テキスト ボックス 490">
          <a:extLst>
            <a:ext uri="{FF2B5EF4-FFF2-40B4-BE49-F238E27FC236}">
              <a16:creationId xmlns:a16="http://schemas.microsoft.com/office/drawing/2014/main" id="{00000000-0008-0000-0100-0000EB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2" name="【認定こども園・幼稚園・保育所】&#10;有形固定資産減価償却率グラフ枠">
          <a:extLst>
            <a:ext uri="{FF2B5EF4-FFF2-40B4-BE49-F238E27FC236}">
              <a16:creationId xmlns:a16="http://schemas.microsoft.com/office/drawing/2014/main" id="{00000000-0008-0000-0100-0000EC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26670</xdr:rowOff>
    </xdr:from>
    <xdr:to>
      <xdr:col>85</xdr:col>
      <xdr:colOff>126364</xdr:colOff>
      <xdr:row>42</xdr:row>
      <xdr:rowOff>11430</xdr:rowOff>
    </xdr:to>
    <xdr:cxnSp macro="">
      <xdr:nvCxnSpPr>
        <xdr:cNvPr id="493" name="直線コネクタ 492">
          <a:extLst>
            <a:ext uri="{FF2B5EF4-FFF2-40B4-BE49-F238E27FC236}">
              <a16:creationId xmlns:a16="http://schemas.microsoft.com/office/drawing/2014/main" id="{00000000-0008-0000-0100-0000ED010000}"/>
            </a:ext>
          </a:extLst>
        </xdr:cNvPr>
        <xdr:cNvCxnSpPr/>
      </xdr:nvCxnSpPr>
      <xdr:spPr>
        <a:xfrm flipV="1">
          <a:off x="16318864" y="568452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15257</xdr:rowOff>
    </xdr:from>
    <xdr:ext cx="405111" cy="259045"/>
    <xdr:sp macro="" textlink="">
      <xdr:nvSpPr>
        <xdr:cNvPr id="494" name="【認定こども園・幼稚園・保育所】&#10;有形固定資産減価償却率最小値テキスト">
          <a:extLst>
            <a:ext uri="{FF2B5EF4-FFF2-40B4-BE49-F238E27FC236}">
              <a16:creationId xmlns:a16="http://schemas.microsoft.com/office/drawing/2014/main" id="{00000000-0008-0000-0100-0000EE010000}"/>
            </a:ext>
          </a:extLst>
        </xdr:cNvPr>
        <xdr:cNvSpPr txBox="1"/>
      </xdr:nvSpPr>
      <xdr:spPr>
        <a:xfrm>
          <a:off x="16357600"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11430</xdr:rowOff>
    </xdr:from>
    <xdr:to>
      <xdr:col>86</xdr:col>
      <xdr:colOff>25400</xdr:colOff>
      <xdr:row>42</xdr:row>
      <xdr:rowOff>11430</xdr:rowOff>
    </xdr:to>
    <xdr:cxnSp macro="">
      <xdr:nvCxnSpPr>
        <xdr:cNvPr id="495" name="直線コネクタ 494">
          <a:extLst>
            <a:ext uri="{FF2B5EF4-FFF2-40B4-BE49-F238E27FC236}">
              <a16:creationId xmlns:a16="http://schemas.microsoft.com/office/drawing/2014/main" id="{00000000-0008-0000-0100-0000EF010000}"/>
            </a:ext>
          </a:extLst>
        </xdr:cNvPr>
        <xdr:cNvCxnSpPr/>
      </xdr:nvCxnSpPr>
      <xdr:spPr>
        <a:xfrm>
          <a:off x="16230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144797</xdr:rowOff>
    </xdr:from>
    <xdr:ext cx="405111" cy="259045"/>
    <xdr:sp macro="" textlink="">
      <xdr:nvSpPr>
        <xdr:cNvPr id="496" name="【認定こども園・幼稚園・保育所】&#10;有形固定資産減価償却率最大値テキスト">
          <a:extLst>
            <a:ext uri="{FF2B5EF4-FFF2-40B4-BE49-F238E27FC236}">
              <a16:creationId xmlns:a16="http://schemas.microsoft.com/office/drawing/2014/main" id="{00000000-0008-0000-0100-0000F0010000}"/>
            </a:ext>
          </a:extLst>
        </xdr:cNvPr>
        <xdr:cNvSpPr txBox="1"/>
      </xdr:nvSpPr>
      <xdr:spPr>
        <a:xfrm>
          <a:off x="16357600" y="545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26670</xdr:rowOff>
    </xdr:from>
    <xdr:to>
      <xdr:col>86</xdr:col>
      <xdr:colOff>25400</xdr:colOff>
      <xdr:row>33</xdr:row>
      <xdr:rowOff>26670</xdr:rowOff>
    </xdr:to>
    <xdr:cxnSp macro="">
      <xdr:nvCxnSpPr>
        <xdr:cNvPr id="497" name="直線コネクタ 496">
          <a:extLst>
            <a:ext uri="{FF2B5EF4-FFF2-40B4-BE49-F238E27FC236}">
              <a16:creationId xmlns:a16="http://schemas.microsoft.com/office/drawing/2014/main" id="{00000000-0008-0000-0100-0000F1010000}"/>
            </a:ext>
          </a:extLst>
        </xdr:cNvPr>
        <xdr:cNvCxnSpPr/>
      </xdr:nvCxnSpPr>
      <xdr:spPr>
        <a:xfrm>
          <a:off x="16230600" y="568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162577</xdr:rowOff>
    </xdr:from>
    <xdr:ext cx="405111" cy="259045"/>
    <xdr:sp macro="" textlink="">
      <xdr:nvSpPr>
        <xdr:cNvPr id="498" name="【認定こども園・幼稚園・保育所】&#10;有形固定資産減価償却率平均値テキスト">
          <a:extLst>
            <a:ext uri="{FF2B5EF4-FFF2-40B4-BE49-F238E27FC236}">
              <a16:creationId xmlns:a16="http://schemas.microsoft.com/office/drawing/2014/main" id="{00000000-0008-0000-0100-0000F2010000}"/>
            </a:ext>
          </a:extLst>
        </xdr:cNvPr>
        <xdr:cNvSpPr txBox="1"/>
      </xdr:nvSpPr>
      <xdr:spPr>
        <a:xfrm>
          <a:off x="16357600" y="616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499" name="フローチャート: 判断 498">
          <a:extLst>
            <a:ext uri="{FF2B5EF4-FFF2-40B4-BE49-F238E27FC236}">
              <a16:creationId xmlns:a16="http://schemas.microsoft.com/office/drawing/2014/main" id="{00000000-0008-0000-0100-0000F3010000}"/>
            </a:ext>
          </a:extLst>
        </xdr:cNvPr>
        <xdr:cNvSpPr/>
      </xdr:nvSpPr>
      <xdr:spPr>
        <a:xfrm>
          <a:off x="16268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137795</xdr:rowOff>
    </xdr:from>
    <xdr:to>
      <xdr:col>81</xdr:col>
      <xdr:colOff>101600</xdr:colOff>
      <xdr:row>37</xdr:row>
      <xdr:rowOff>67945</xdr:rowOff>
    </xdr:to>
    <xdr:sp macro="" textlink="">
      <xdr:nvSpPr>
        <xdr:cNvPr id="500" name="フローチャート: 判断 499">
          <a:extLst>
            <a:ext uri="{FF2B5EF4-FFF2-40B4-BE49-F238E27FC236}">
              <a16:creationId xmlns:a16="http://schemas.microsoft.com/office/drawing/2014/main" id="{00000000-0008-0000-0100-0000F4010000}"/>
            </a:ext>
          </a:extLst>
        </xdr:cNvPr>
        <xdr:cNvSpPr/>
      </xdr:nvSpPr>
      <xdr:spPr>
        <a:xfrm>
          <a:off x="15430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501" name="フローチャート: 判断 500">
          <a:extLst>
            <a:ext uri="{FF2B5EF4-FFF2-40B4-BE49-F238E27FC236}">
              <a16:creationId xmlns:a16="http://schemas.microsoft.com/office/drawing/2014/main" id="{00000000-0008-0000-0100-0000F5010000}"/>
            </a:ext>
          </a:extLst>
        </xdr:cNvPr>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103505</xdr:rowOff>
    </xdr:from>
    <xdr:to>
      <xdr:col>72</xdr:col>
      <xdr:colOff>38100</xdr:colOff>
      <xdr:row>37</xdr:row>
      <xdr:rowOff>33655</xdr:rowOff>
    </xdr:to>
    <xdr:sp macro="" textlink="">
      <xdr:nvSpPr>
        <xdr:cNvPr id="502" name="フローチャート: 判断 501">
          <a:extLst>
            <a:ext uri="{FF2B5EF4-FFF2-40B4-BE49-F238E27FC236}">
              <a16:creationId xmlns:a16="http://schemas.microsoft.com/office/drawing/2014/main" id="{00000000-0008-0000-0100-0000F6010000}"/>
            </a:ext>
          </a:extLst>
        </xdr:cNvPr>
        <xdr:cNvSpPr/>
      </xdr:nvSpPr>
      <xdr:spPr>
        <a:xfrm>
          <a:off x="13652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19685</xdr:rowOff>
    </xdr:from>
    <xdr:to>
      <xdr:col>67</xdr:col>
      <xdr:colOff>101600</xdr:colOff>
      <xdr:row>37</xdr:row>
      <xdr:rowOff>121285</xdr:rowOff>
    </xdr:to>
    <xdr:sp macro="" textlink="">
      <xdr:nvSpPr>
        <xdr:cNvPr id="503" name="フローチャート: 判断 502">
          <a:extLst>
            <a:ext uri="{FF2B5EF4-FFF2-40B4-BE49-F238E27FC236}">
              <a16:creationId xmlns:a16="http://schemas.microsoft.com/office/drawing/2014/main" id="{00000000-0008-0000-0100-0000F7010000}"/>
            </a:ext>
          </a:extLst>
        </xdr:cNvPr>
        <xdr:cNvSpPr/>
      </xdr:nvSpPr>
      <xdr:spPr>
        <a:xfrm>
          <a:off x="127635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4" name="テキスト ボックス 503">
          <a:extLst>
            <a:ext uri="{FF2B5EF4-FFF2-40B4-BE49-F238E27FC236}">
              <a16:creationId xmlns:a16="http://schemas.microsoft.com/office/drawing/2014/main" id="{00000000-0008-0000-0100-0000F8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5" name="テキスト ボックス 504">
          <a:extLst>
            <a:ext uri="{FF2B5EF4-FFF2-40B4-BE49-F238E27FC236}">
              <a16:creationId xmlns:a16="http://schemas.microsoft.com/office/drawing/2014/main" id="{00000000-0008-0000-0100-0000F9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6" name="テキスト ボックス 505">
          <a:extLst>
            <a:ext uri="{FF2B5EF4-FFF2-40B4-BE49-F238E27FC236}">
              <a16:creationId xmlns:a16="http://schemas.microsoft.com/office/drawing/2014/main" id="{00000000-0008-0000-0100-0000FA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7" name="テキスト ボックス 506">
          <a:extLst>
            <a:ext uri="{FF2B5EF4-FFF2-40B4-BE49-F238E27FC236}">
              <a16:creationId xmlns:a16="http://schemas.microsoft.com/office/drawing/2014/main" id="{00000000-0008-0000-0100-0000FB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8" name="テキスト ボックス 507">
          <a:extLst>
            <a:ext uri="{FF2B5EF4-FFF2-40B4-BE49-F238E27FC236}">
              <a16:creationId xmlns:a16="http://schemas.microsoft.com/office/drawing/2014/main" id="{00000000-0008-0000-0100-0000FC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69215</xdr:rowOff>
    </xdr:from>
    <xdr:to>
      <xdr:col>85</xdr:col>
      <xdr:colOff>177800</xdr:colOff>
      <xdr:row>39</xdr:row>
      <xdr:rowOff>170815</xdr:rowOff>
    </xdr:to>
    <xdr:sp macro="" textlink="">
      <xdr:nvSpPr>
        <xdr:cNvPr id="509" name="楕円 508">
          <a:extLst>
            <a:ext uri="{FF2B5EF4-FFF2-40B4-BE49-F238E27FC236}">
              <a16:creationId xmlns:a16="http://schemas.microsoft.com/office/drawing/2014/main" id="{00000000-0008-0000-0100-0000FD010000}"/>
            </a:ext>
          </a:extLst>
        </xdr:cNvPr>
        <xdr:cNvSpPr/>
      </xdr:nvSpPr>
      <xdr:spPr>
        <a:xfrm>
          <a:off x="16268700" y="675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47642</xdr:rowOff>
    </xdr:from>
    <xdr:ext cx="405111" cy="259045"/>
    <xdr:sp macro="" textlink="">
      <xdr:nvSpPr>
        <xdr:cNvPr id="510" name="【認定こども園・幼稚園・保育所】&#10;有形固定資産減価償却率該当値テキスト">
          <a:extLst>
            <a:ext uri="{FF2B5EF4-FFF2-40B4-BE49-F238E27FC236}">
              <a16:creationId xmlns:a16="http://schemas.microsoft.com/office/drawing/2014/main" id="{00000000-0008-0000-0100-0000FE010000}"/>
            </a:ext>
          </a:extLst>
        </xdr:cNvPr>
        <xdr:cNvSpPr txBox="1"/>
      </xdr:nvSpPr>
      <xdr:spPr>
        <a:xfrm>
          <a:off x="16357600" y="673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33020</xdr:rowOff>
    </xdr:from>
    <xdr:to>
      <xdr:col>81</xdr:col>
      <xdr:colOff>101600</xdr:colOff>
      <xdr:row>39</xdr:row>
      <xdr:rowOff>134620</xdr:rowOff>
    </xdr:to>
    <xdr:sp macro="" textlink="">
      <xdr:nvSpPr>
        <xdr:cNvPr id="511" name="楕円 510">
          <a:extLst>
            <a:ext uri="{FF2B5EF4-FFF2-40B4-BE49-F238E27FC236}">
              <a16:creationId xmlns:a16="http://schemas.microsoft.com/office/drawing/2014/main" id="{00000000-0008-0000-0100-0000FF010000}"/>
            </a:ext>
          </a:extLst>
        </xdr:cNvPr>
        <xdr:cNvSpPr/>
      </xdr:nvSpPr>
      <xdr:spPr>
        <a:xfrm>
          <a:off x="15430500" y="671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83820</xdr:rowOff>
    </xdr:from>
    <xdr:to>
      <xdr:col>85</xdr:col>
      <xdr:colOff>127000</xdr:colOff>
      <xdr:row>39</xdr:row>
      <xdr:rowOff>120015</xdr:rowOff>
    </xdr:to>
    <xdr:cxnSp macro="">
      <xdr:nvCxnSpPr>
        <xdr:cNvPr id="512" name="直線コネクタ 511">
          <a:extLst>
            <a:ext uri="{FF2B5EF4-FFF2-40B4-BE49-F238E27FC236}">
              <a16:creationId xmlns:a16="http://schemas.microsoft.com/office/drawing/2014/main" id="{00000000-0008-0000-0100-000000020000}"/>
            </a:ext>
          </a:extLst>
        </xdr:cNvPr>
        <xdr:cNvCxnSpPr/>
      </xdr:nvCxnSpPr>
      <xdr:spPr>
        <a:xfrm>
          <a:off x="15481300" y="677037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166370</xdr:rowOff>
    </xdr:from>
    <xdr:to>
      <xdr:col>76</xdr:col>
      <xdr:colOff>165100</xdr:colOff>
      <xdr:row>39</xdr:row>
      <xdr:rowOff>96520</xdr:rowOff>
    </xdr:to>
    <xdr:sp macro="" textlink="">
      <xdr:nvSpPr>
        <xdr:cNvPr id="513" name="楕円 512">
          <a:extLst>
            <a:ext uri="{FF2B5EF4-FFF2-40B4-BE49-F238E27FC236}">
              <a16:creationId xmlns:a16="http://schemas.microsoft.com/office/drawing/2014/main" id="{00000000-0008-0000-0100-000001020000}"/>
            </a:ext>
          </a:extLst>
        </xdr:cNvPr>
        <xdr:cNvSpPr/>
      </xdr:nvSpPr>
      <xdr:spPr>
        <a:xfrm>
          <a:off x="14541500" y="668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45720</xdr:rowOff>
    </xdr:from>
    <xdr:to>
      <xdr:col>81</xdr:col>
      <xdr:colOff>50800</xdr:colOff>
      <xdr:row>39</xdr:row>
      <xdr:rowOff>83820</xdr:rowOff>
    </xdr:to>
    <xdr:cxnSp macro="">
      <xdr:nvCxnSpPr>
        <xdr:cNvPr id="514" name="直線コネクタ 513">
          <a:extLst>
            <a:ext uri="{FF2B5EF4-FFF2-40B4-BE49-F238E27FC236}">
              <a16:creationId xmlns:a16="http://schemas.microsoft.com/office/drawing/2014/main" id="{00000000-0008-0000-0100-000002020000}"/>
            </a:ext>
          </a:extLst>
        </xdr:cNvPr>
        <xdr:cNvCxnSpPr/>
      </xdr:nvCxnSpPr>
      <xdr:spPr>
        <a:xfrm>
          <a:off x="14592300" y="67322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34925</xdr:rowOff>
    </xdr:from>
    <xdr:to>
      <xdr:col>72</xdr:col>
      <xdr:colOff>38100</xdr:colOff>
      <xdr:row>40</xdr:row>
      <xdr:rowOff>136525</xdr:rowOff>
    </xdr:to>
    <xdr:sp macro="" textlink="">
      <xdr:nvSpPr>
        <xdr:cNvPr id="515" name="楕円 514">
          <a:extLst>
            <a:ext uri="{FF2B5EF4-FFF2-40B4-BE49-F238E27FC236}">
              <a16:creationId xmlns:a16="http://schemas.microsoft.com/office/drawing/2014/main" id="{00000000-0008-0000-0100-000003020000}"/>
            </a:ext>
          </a:extLst>
        </xdr:cNvPr>
        <xdr:cNvSpPr/>
      </xdr:nvSpPr>
      <xdr:spPr>
        <a:xfrm>
          <a:off x="13652500" y="689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45720</xdr:rowOff>
    </xdr:from>
    <xdr:to>
      <xdr:col>76</xdr:col>
      <xdr:colOff>114300</xdr:colOff>
      <xdr:row>40</xdr:row>
      <xdr:rowOff>85725</xdr:rowOff>
    </xdr:to>
    <xdr:cxnSp macro="">
      <xdr:nvCxnSpPr>
        <xdr:cNvPr id="516" name="直線コネクタ 515">
          <a:extLst>
            <a:ext uri="{FF2B5EF4-FFF2-40B4-BE49-F238E27FC236}">
              <a16:creationId xmlns:a16="http://schemas.microsoft.com/office/drawing/2014/main" id="{00000000-0008-0000-0100-000004020000}"/>
            </a:ext>
          </a:extLst>
        </xdr:cNvPr>
        <xdr:cNvCxnSpPr/>
      </xdr:nvCxnSpPr>
      <xdr:spPr>
        <a:xfrm flipV="1">
          <a:off x="13703300" y="6732270"/>
          <a:ext cx="889000" cy="21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170180</xdr:rowOff>
    </xdr:from>
    <xdr:to>
      <xdr:col>67</xdr:col>
      <xdr:colOff>101600</xdr:colOff>
      <xdr:row>40</xdr:row>
      <xdr:rowOff>100330</xdr:rowOff>
    </xdr:to>
    <xdr:sp macro="" textlink="">
      <xdr:nvSpPr>
        <xdr:cNvPr id="517" name="楕円 516">
          <a:extLst>
            <a:ext uri="{FF2B5EF4-FFF2-40B4-BE49-F238E27FC236}">
              <a16:creationId xmlns:a16="http://schemas.microsoft.com/office/drawing/2014/main" id="{00000000-0008-0000-0100-000005020000}"/>
            </a:ext>
          </a:extLst>
        </xdr:cNvPr>
        <xdr:cNvSpPr/>
      </xdr:nvSpPr>
      <xdr:spPr>
        <a:xfrm>
          <a:off x="12763500" y="685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49530</xdr:rowOff>
    </xdr:from>
    <xdr:to>
      <xdr:col>71</xdr:col>
      <xdr:colOff>177800</xdr:colOff>
      <xdr:row>40</xdr:row>
      <xdr:rowOff>85725</xdr:rowOff>
    </xdr:to>
    <xdr:cxnSp macro="">
      <xdr:nvCxnSpPr>
        <xdr:cNvPr id="518" name="直線コネクタ 517">
          <a:extLst>
            <a:ext uri="{FF2B5EF4-FFF2-40B4-BE49-F238E27FC236}">
              <a16:creationId xmlns:a16="http://schemas.microsoft.com/office/drawing/2014/main" id="{00000000-0008-0000-0100-000006020000}"/>
            </a:ext>
          </a:extLst>
        </xdr:cNvPr>
        <xdr:cNvCxnSpPr/>
      </xdr:nvCxnSpPr>
      <xdr:spPr>
        <a:xfrm>
          <a:off x="12814300" y="690753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84472</xdr:rowOff>
    </xdr:from>
    <xdr:ext cx="405111" cy="259045"/>
    <xdr:sp macro="" textlink="">
      <xdr:nvSpPr>
        <xdr:cNvPr id="519" name="n_1aveValue【認定こども園・幼稚園・保育所】&#10;有形固定資産減価償却率">
          <a:extLst>
            <a:ext uri="{FF2B5EF4-FFF2-40B4-BE49-F238E27FC236}">
              <a16:creationId xmlns:a16="http://schemas.microsoft.com/office/drawing/2014/main" id="{00000000-0008-0000-0100-000007020000}"/>
            </a:ext>
          </a:extLst>
        </xdr:cNvPr>
        <xdr:cNvSpPr txBox="1"/>
      </xdr:nvSpPr>
      <xdr:spPr>
        <a:xfrm>
          <a:off x="152660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520" name="n_2aveValue【認定こども園・幼稚園・保育所】&#10;有形固定資産減価償却率">
          <a:extLst>
            <a:ext uri="{FF2B5EF4-FFF2-40B4-BE49-F238E27FC236}">
              <a16:creationId xmlns:a16="http://schemas.microsoft.com/office/drawing/2014/main" id="{00000000-0008-0000-0100-000008020000}"/>
            </a:ext>
          </a:extLst>
        </xdr:cNvPr>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50182</xdr:rowOff>
    </xdr:from>
    <xdr:ext cx="405111" cy="259045"/>
    <xdr:sp macro="" textlink="">
      <xdr:nvSpPr>
        <xdr:cNvPr id="521" name="n_3aveValue【認定こども園・幼稚園・保育所】&#10;有形固定資産減価償却率">
          <a:extLst>
            <a:ext uri="{FF2B5EF4-FFF2-40B4-BE49-F238E27FC236}">
              <a16:creationId xmlns:a16="http://schemas.microsoft.com/office/drawing/2014/main" id="{00000000-0008-0000-0100-000009020000}"/>
            </a:ext>
          </a:extLst>
        </xdr:cNvPr>
        <xdr:cNvSpPr txBox="1"/>
      </xdr:nvSpPr>
      <xdr:spPr>
        <a:xfrm>
          <a:off x="135007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137812</xdr:rowOff>
    </xdr:from>
    <xdr:ext cx="405111" cy="259045"/>
    <xdr:sp macro="" textlink="">
      <xdr:nvSpPr>
        <xdr:cNvPr id="522" name="n_4aveValue【認定こども園・幼稚園・保育所】&#10;有形固定資産減価償却率">
          <a:extLst>
            <a:ext uri="{FF2B5EF4-FFF2-40B4-BE49-F238E27FC236}">
              <a16:creationId xmlns:a16="http://schemas.microsoft.com/office/drawing/2014/main" id="{00000000-0008-0000-0100-00000A020000}"/>
            </a:ext>
          </a:extLst>
        </xdr:cNvPr>
        <xdr:cNvSpPr txBox="1"/>
      </xdr:nvSpPr>
      <xdr:spPr>
        <a:xfrm>
          <a:off x="12611744" y="613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125747</xdr:rowOff>
    </xdr:from>
    <xdr:ext cx="405111" cy="259045"/>
    <xdr:sp macro="" textlink="">
      <xdr:nvSpPr>
        <xdr:cNvPr id="523" name="n_1mainValue【認定こども園・幼稚園・保育所】&#10;有形固定資産減価償却率">
          <a:extLst>
            <a:ext uri="{FF2B5EF4-FFF2-40B4-BE49-F238E27FC236}">
              <a16:creationId xmlns:a16="http://schemas.microsoft.com/office/drawing/2014/main" id="{00000000-0008-0000-0100-00000B020000}"/>
            </a:ext>
          </a:extLst>
        </xdr:cNvPr>
        <xdr:cNvSpPr txBox="1"/>
      </xdr:nvSpPr>
      <xdr:spPr>
        <a:xfrm>
          <a:off x="15266044" y="681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87647</xdr:rowOff>
    </xdr:from>
    <xdr:ext cx="405111" cy="259045"/>
    <xdr:sp macro="" textlink="">
      <xdr:nvSpPr>
        <xdr:cNvPr id="524" name="n_2mainValue【認定こども園・幼稚園・保育所】&#10;有形固定資産減価償却率">
          <a:extLst>
            <a:ext uri="{FF2B5EF4-FFF2-40B4-BE49-F238E27FC236}">
              <a16:creationId xmlns:a16="http://schemas.microsoft.com/office/drawing/2014/main" id="{00000000-0008-0000-0100-00000C020000}"/>
            </a:ext>
          </a:extLst>
        </xdr:cNvPr>
        <xdr:cNvSpPr txBox="1"/>
      </xdr:nvSpPr>
      <xdr:spPr>
        <a:xfrm>
          <a:off x="14389744" y="677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127652</xdr:rowOff>
    </xdr:from>
    <xdr:ext cx="405111" cy="259045"/>
    <xdr:sp macro="" textlink="">
      <xdr:nvSpPr>
        <xdr:cNvPr id="525" name="n_3mainValue【認定こども園・幼稚園・保育所】&#10;有形固定資産減価償却率">
          <a:extLst>
            <a:ext uri="{FF2B5EF4-FFF2-40B4-BE49-F238E27FC236}">
              <a16:creationId xmlns:a16="http://schemas.microsoft.com/office/drawing/2014/main" id="{00000000-0008-0000-0100-00000D020000}"/>
            </a:ext>
          </a:extLst>
        </xdr:cNvPr>
        <xdr:cNvSpPr txBox="1"/>
      </xdr:nvSpPr>
      <xdr:spPr>
        <a:xfrm>
          <a:off x="13500744" y="698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91457</xdr:rowOff>
    </xdr:from>
    <xdr:ext cx="405111" cy="259045"/>
    <xdr:sp macro="" textlink="">
      <xdr:nvSpPr>
        <xdr:cNvPr id="526" name="n_4mainValue【認定こども園・幼稚園・保育所】&#10;有形固定資産減価償却率">
          <a:extLst>
            <a:ext uri="{FF2B5EF4-FFF2-40B4-BE49-F238E27FC236}">
              <a16:creationId xmlns:a16="http://schemas.microsoft.com/office/drawing/2014/main" id="{00000000-0008-0000-0100-00000E020000}"/>
            </a:ext>
          </a:extLst>
        </xdr:cNvPr>
        <xdr:cNvSpPr txBox="1"/>
      </xdr:nvSpPr>
      <xdr:spPr>
        <a:xfrm>
          <a:off x="12611744" y="694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7" name="正方形/長方形 526">
          <a:extLst>
            <a:ext uri="{FF2B5EF4-FFF2-40B4-BE49-F238E27FC236}">
              <a16:creationId xmlns:a16="http://schemas.microsoft.com/office/drawing/2014/main" id="{00000000-0008-0000-0100-00000F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8" name="正方形/長方形 527">
          <a:extLst>
            <a:ext uri="{FF2B5EF4-FFF2-40B4-BE49-F238E27FC236}">
              <a16:creationId xmlns:a16="http://schemas.microsoft.com/office/drawing/2014/main" id="{00000000-0008-0000-0100-000010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9" name="正方形/長方形 528">
          <a:extLst>
            <a:ext uri="{FF2B5EF4-FFF2-40B4-BE49-F238E27FC236}">
              <a16:creationId xmlns:a16="http://schemas.microsoft.com/office/drawing/2014/main" id="{00000000-0008-0000-0100-000011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30" name="正方形/長方形 529">
          <a:extLst>
            <a:ext uri="{FF2B5EF4-FFF2-40B4-BE49-F238E27FC236}">
              <a16:creationId xmlns:a16="http://schemas.microsoft.com/office/drawing/2014/main" id="{00000000-0008-0000-0100-000012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1" name="正方形/長方形 530">
          <a:extLst>
            <a:ext uri="{FF2B5EF4-FFF2-40B4-BE49-F238E27FC236}">
              <a16:creationId xmlns:a16="http://schemas.microsoft.com/office/drawing/2014/main" id="{00000000-0008-0000-0100-000013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2" name="正方形/長方形 531">
          <a:extLst>
            <a:ext uri="{FF2B5EF4-FFF2-40B4-BE49-F238E27FC236}">
              <a16:creationId xmlns:a16="http://schemas.microsoft.com/office/drawing/2014/main" id="{00000000-0008-0000-0100-000014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3" name="正方形/長方形 532">
          <a:extLst>
            <a:ext uri="{FF2B5EF4-FFF2-40B4-BE49-F238E27FC236}">
              <a16:creationId xmlns:a16="http://schemas.microsoft.com/office/drawing/2014/main" id="{00000000-0008-0000-0100-000015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4" name="正方形/長方形 533">
          <a:extLst>
            <a:ext uri="{FF2B5EF4-FFF2-40B4-BE49-F238E27FC236}">
              <a16:creationId xmlns:a16="http://schemas.microsoft.com/office/drawing/2014/main" id="{00000000-0008-0000-0100-000016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5" name="テキスト ボックス 534">
          <a:extLst>
            <a:ext uri="{FF2B5EF4-FFF2-40B4-BE49-F238E27FC236}">
              <a16:creationId xmlns:a16="http://schemas.microsoft.com/office/drawing/2014/main" id="{00000000-0008-0000-0100-000017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6" name="直線コネクタ 535">
          <a:extLst>
            <a:ext uri="{FF2B5EF4-FFF2-40B4-BE49-F238E27FC236}">
              <a16:creationId xmlns:a16="http://schemas.microsoft.com/office/drawing/2014/main" id="{00000000-0008-0000-0100-000018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37" name="直線コネクタ 536">
          <a:extLst>
            <a:ext uri="{FF2B5EF4-FFF2-40B4-BE49-F238E27FC236}">
              <a16:creationId xmlns:a16="http://schemas.microsoft.com/office/drawing/2014/main" id="{00000000-0008-0000-0100-000019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38" name="テキスト ボックス 537">
          <a:extLst>
            <a:ext uri="{FF2B5EF4-FFF2-40B4-BE49-F238E27FC236}">
              <a16:creationId xmlns:a16="http://schemas.microsoft.com/office/drawing/2014/main" id="{00000000-0008-0000-0100-00001A02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39" name="直線コネクタ 538">
          <a:extLst>
            <a:ext uri="{FF2B5EF4-FFF2-40B4-BE49-F238E27FC236}">
              <a16:creationId xmlns:a16="http://schemas.microsoft.com/office/drawing/2014/main" id="{00000000-0008-0000-0100-00001B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40" name="テキスト ボックス 539">
          <a:extLst>
            <a:ext uri="{FF2B5EF4-FFF2-40B4-BE49-F238E27FC236}">
              <a16:creationId xmlns:a16="http://schemas.microsoft.com/office/drawing/2014/main" id="{00000000-0008-0000-0100-00001C02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41" name="直線コネクタ 540">
          <a:extLst>
            <a:ext uri="{FF2B5EF4-FFF2-40B4-BE49-F238E27FC236}">
              <a16:creationId xmlns:a16="http://schemas.microsoft.com/office/drawing/2014/main" id="{00000000-0008-0000-0100-00001D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42" name="テキスト ボックス 541">
          <a:extLst>
            <a:ext uri="{FF2B5EF4-FFF2-40B4-BE49-F238E27FC236}">
              <a16:creationId xmlns:a16="http://schemas.microsoft.com/office/drawing/2014/main" id="{00000000-0008-0000-0100-00001E02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43" name="直線コネクタ 542">
          <a:extLst>
            <a:ext uri="{FF2B5EF4-FFF2-40B4-BE49-F238E27FC236}">
              <a16:creationId xmlns:a16="http://schemas.microsoft.com/office/drawing/2014/main" id="{00000000-0008-0000-0100-00001F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5" name="直線コネクタ 544">
          <a:extLst>
            <a:ext uri="{FF2B5EF4-FFF2-40B4-BE49-F238E27FC236}">
              <a16:creationId xmlns:a16="http://schemas.microsoft.com/office/drawing/2014/main" id="{00000000-0008-0000-0100-000021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7" name="【認定こども園・幼稚園・保育所】&#10;一人当たり面積グラフ枠">
          <a:extLst>
            <a:ext uri="{FF2B5EF4-FFF2-40B4-BE49-F238E27FC236}">
              <a16:creationId xmlns:a16="http://schemas.microsoft.com/office/drawing/2014/main" id="{00000000-0008-0000-0100-000023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128778</xdr:rowOff>
    </xdr:from>
    <xdr:to>
      <xdr:col>116</xdr:col>
      <xdr:colOff>62864</xdr:colOff>
      <xdr:row>41</xdr:row>
      <xdr:rowOff>103632</xdr:rowOff>
    </xdr:to>
    <xdr:cxnSp macro="">
      <xdr:nvCxnSpPr>
        <xdr:cNvPr id="548" name="直線コネクタ 547">
          <a:extLst>
            <a:ext uri="{FF2B5EF4-FFF2-40B4-BE49-F238E27FC236}">
              <a16:creationId xmlns:a16="http://schemas.microsoft.com/office/drawing/2014/main" id="{00000000-0008-0000-0100-000024020000}"/>
            </a:ext>
          </a:extLst>
        </xdr:cNvPr>
        <xdr:cNvCxnSpPr/>
      </xdr:nvCxnSpPr>
      <xdr:spPr>
        <a:xfrm flipV="1">
          <a:off x="22160864" y="5786628"/>
          <a:ext cx="0" cy="1346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107459</xdr:rowOff>
    </xdr:from>
    <xdr:ext cx="469744" cy="259045"/>
    <xdr:sp macro="" textlink="">
      <xdr:nvSpPr>
        <xdr:cNvPr id="549" name="【認定こども園・幼稚園・保育所】&#10;一人当たり面積最小値テキスト">
          <a:extLst>
            <a:ext uri="{FF2B5EF4-FFF2-40B4-BE49-F238E27FC236}">
              <a16:creationId xmlns:a16="http://schemas.microsoft.com/office/drawing/2014/main" id="{00000000-0008-0000-0100-000025020000}"/>
            </a:ext>
          </a:extLst>
        </xdr:cNvPr>
        <xdr:cNvSpPr txBox="1"/>
      </xdr:nvSpPr>
      <xdr:spPr>
        <a:xfrm>
          <a:off x="22199600" y="713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103632</xdr:rowOff>
    </xdr:from>
    <xdr:to>
      <xdr:col>116</xdr:col>
      <xdr:colOff>152400</xdr:colOff>
      <xdr:row>41</xdr:row>
      <xdr:rowOff>103632</xdr:rowOff>
    </xdr:to>
    <xdr:cxnSp macro="">
      <xdr:nvCxnSpPr>
        <xdr:cNvPr id="550" name="直線コネクタ 549">
          <a:extLst>
            <a:ext uri="{FF2B5EF4-FFF2-40B4-BE49-F238E27FC236}">
              <a16:creationId xmlns:a16="http://schemas.microsoft.com/office/drawing/2014/main" id="{00000000-0008-0000-0100-000026020000}"/>
            </a:ext>
          </a:extLst>
        </xdr:cNvPr>
        <xdr:cNvCxnSpPr/>
      </xdr:nvCxnSpPr>
      <xdr:spPr>
        <a:xfrm>
          <a:off x="22072600" y="713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75455</xdr:rowOff>
    </xdr:from>
    <xdr:ext cx="469744" cy="259045"/>
    <xdr:sp macro="" textlink="">
      <xdr:nvSpPr>
        <xdr:cNvPr id="551" name="【認定こども園・幼稚園・保育所】&#10;一人当たり面積最大値テキスト">
          <a:extLst>
            <a:ext uri="{FF2B5EF4-FFF2-40B4-BE49-F238E27FC236}">
              <a16:creationId xmlns:a16="http://schemas.microsoft.com/office/drawing/2014/main" id="{00000000-0008-0000-0100-000027020000}"/>
            </a:ext>
          </a:extLst>
        </xdr:cNvPr>
        <xdr:cNvSpPr txBox="1"/>
      </xdr:nvSpPr>
      <xdr:spPr>
        <a:xfrm>
          <a:off x="22199600" y="556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128778</xdr:rowOff>
    </xdr:from>
    <xdr:to>
      <xdr:col>116</xdr:col>
      <xdr:colOff>152400</xdr:colOff>
      <xdr:row>33</xdr:row>
      <xdr:rowOff>128778</xdr:rowOff>
    </xdr:to>
    <xdr:cxnSp macro="">
      <xdr:nvCxnSpPr>
        <xdr:cNvPr id="552" name="直線コネクタ 551">
          <a:extLst>
            <a:ext uri="{FF2B5EF4-FFF2-40B4-BE49-F238E27FC236}">
              <a16:creationId xmlns:a16="http://schemas.microsoft.com/office/drawing/2014/main" id="{00000000-0008-0000-0100-000028020000}"/>
            </a:ext>
          </a:extLst>
        </xdr:cNvPr>
        <xdr:cNvCxnSpPr/>
      </xdr:nvCxnSpPr>
      <xdr:spPr>
        <a:xfrm>
          <a:off x="22072600" y="578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126001</xdr:rowOff>
    </xdr:from>
    <xdr:ext cx="469744" cy="259045"/>
    <xdr:sp macro="" textlink="">
      <xdr:nvSpPr>
        <xdr:cNvPr id="553" name="【認定こども園・幼稚園・保育所】&#10;一人当たり面積平均値テキスト">
          <a:extLst>
            <a:ext uri="{FF2B5EF4-FFF2-40B4-BE49-F238E27FC236}">
              <a16:creationId xmlns:a16="http://schemas.microsoft.com/office/drawing/2014/main" id="{00000000-0008-0000-0100-000029020000}"/>
            </a:ext>
          </a:extLst>
        </xdr:cNvPr>
        <xdr:cNvSpPr txBox="1"/>
      </xdr:nvSpPr>
      <xdr:spPr>
        <a:xfrm>
          <a:off x="22199600" y="6641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103124</xdr:rowOff>
    </xdr:from>
    <xdr:to>
      <xdr:col>116</xdr:col>
      <xdr:colOff>114300</xdr:colOff>
      <xdr:row>40</xdr:row>
      <xdr:rowOff>33274</xdr:rowOff>
    </xdr:to>
    <xdr:sp macro="" textlink="">
      <xdr:nvSpPr>
        <xdr:cNvPr id="554" name="フローチャート: 判断 553">
          <a:extLst>
            <a:ext uri="{FF2B5EF4-FFF2-40B4-BE49-F238E27FC236}">
              <a16:creationId xmlns:a16="http://schemas.microsoft.com/office/drawing/2014/main" id="{00000000-0008-0000-0100-00002A020000}"/>
            </a:ext>
          </a:extLst>
        </xdr:cNvPr>
        <xdr:cNvSpPr/>
      </xdr:nvSpPr>
      <xdr:spPr>
        <a:xfrm>
          <a:off x="22110700" y="678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91694</xdr:rowOff>
    </xdr:from>
    <xdr:to>
      <xdr:col>112</xdr:col>
      <xdr:colOff>38100</xdr:colOff>
      <xdr:row>40</xdr:row>
      <xdr:rowOff>21844</xdr:rowOff>
    </xdr:to>
    <xdr:sp macro="" textlink="">
      <xdr:nvSpPr>
        <xdr:cNvPr id="555" name="フローチャート: 判断 554">
          <a:extLst>
            <a:ext uri="{FF2B5EF4-FFF2-40B4-BE49-F238E27FC236}">
              <a16:creationId xmlns:a16="http://schemas.microsoft.com/office/drawing/2014/main" id="{00000000-0008-0000-0100-00002B020000}"/>
            </a:ext>
          </a:extLst>
        </xdr:cNvPr>
        <xdr:cNvSpPr/>
      </xdr:nvSpPr>
      <xdr:spPr>
        <a:xfrm>
          <a:off x="21272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91694</xdr:rowOff>
    </xdr:from>
    <xdr:to>
      <xdr:col>107</xdr:col>
      <xdr:colOff>101600</xdr:colOff>
      <xdr:row>40</xdr:row>
      <xdr:rowOff>21844</xdr:rowOff>
    </xdr:to>
    <xdr:sp macro="" textlink="">
      <xdr:nvSpPr>
        <xdr:cNvPr id="556" name="フローチャート: 判断 555">
          <a:extLst>
            <a:ext uri="{FF2B5EF4-FFF2-40B4-BE49-F238E27FC236}">
              <a16:creationId xmlns:a16="http://schemas.microsoft.com/office/drawing/2014/main" id="{00000000-0008-0000-0100-00002C020000}"/>
            </a:ext>
          </a:extLst>
        </xdr:cNvPr>
        <xdr:cNvSpPr/>
      </xdr:nvSpPr>
      <xdr:spPr>
        <a:xfrm>
          <a:off x="20383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87122</xdr:rowOff>
    </xdr:from>
    <xdr:to>
      <xdr:col>102</xdr:col>
      <xdr:colOff>165100</xdr:colOff>
      <xdr:row>40</xdr:row>
      <xdr:rowOff>17272</xdr:rowOff>
    </xdr:to>
    <xdr:sp macro="" textlink="">
      <xdr:nvSpPr>
        <xdr:cNvPr id="557" name="フローチャート: 判断 556">
          <a:extLst>
            <a:ext uri="{FF2B5EF4-FFF2-40B4-BE49-F238E27FC236}">
              <a16:creationId xmlns:a16="http://schemas.microsoft.com/office/drawing/2014/main" id="{00000000-0008-0000-0100-00002D020000}"/>
            </a:ext>
          </a:extLst>
        </xdr:cNvPr>
        <xdr:cNvSpPr/>
      </xdr:nvSpPr>
      <xdr:spPr>
        <a:xfrm>
          <a:off x="194945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130556</xdr:rowOff>
    </xdr:from>
    <xdr:to>
      <xdr:col>98</xdr:col>
      <xdr:colOff>38100</xdr:colOff>
      <xdr:row>40</xdr:row>
      <xdr:rowOff>60706</xdr:rowOff>
    </xdr:to>
    <xdr:sp macro="" textlink="">
      <xdr:nvSpPr>
        <xdr:cNvPr id="558" name="フローチャート: 判断 557">
          <a:extLst>
            <a:ext uri="{FF2B5EF4-FFF2-40B4-BE49-F238E27FC236}">
              <a16:creationId xmlns:a16="http://schemas.microsoft.com/office/drawing/2014/main" id="{00000000-0008-0000-0100-00002E020000}"/>
            </a:ext>
          </a:extLst>
        </xdr:cNvPr>
        <xdr:cNvSpPr/>
      </xdr:nvSpPr>
      <xdr:spPr>
        <a:xfrm>
          <a:off x="18605500" y="681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9" name="テキスト ボックス 558">
          <a:extLst>
            <a:ext uri="{FF2B5EF4-FFF2-40B4-BE49-F238E27FC236}">
              <a16:creationId xmlns:a16="http://schemas.microsoft.com/office/drawing/2014/main" id="{00000000-0008-0000-0100-00002F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0" name="テキスト ボックス 559">
          <a:extLst>
            <a:ext uri="{FF2B5EF4-FFF2-40B4-BE49-F238E27FC236}">
              <a16:creationId xmlns:a16="http://schemas.microsoft.com/office/drawing/2014/main" id="{00000000-0008-0000-0100-000030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1" name="テキスト ボックス 560">
          <a:extLst>
            <a:ext uri="{FF2B5EF4-FFF2-40B4-BE49-F238E27FC236}">
              <a16:creationId xmlns:a16="http://schemas.microsoft.com/office/drawing/2014/main" id="{00000000-0008-0000-0100-000031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2" name="テキスト ボックス 561">
          <a:extLst>
            <a:ext uri="{FF2B5EF4-FFF2-40B4-BE49-F238E27FC236}">
              <a16:creationId xmlns:a16="http://schemas.microsoft.com/office/drawing/2014/main" id="{00000000-0008-0000-0100-000032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3" name="テキスト ボックス 562">
          <a:extLst>
            <a:ext uri="{FF2B5EF4-FFF2-40B4-BE49-F238E27FC236}">
              <a16:creationId xmlns:a16="http://schemas.microsoft.com/office/drawing/2014/main" id="{00000000-0008-0000-0100-000033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169418</xdr:rowOff>
    </xdr:from>
    <xdr:to>
      <xdr:col>116</xdr:col>
      <xdr:colOff>114300</xdr:colOff>
      <xdr:row>41</xdr:row>
      <xdr:rowOff>99568</xdr:rowOff>
    </xdr:to>
    <xdr:sp macro="" textlink="">
      <xdr:nvSpPr>
        <xdr:cNvPr id="564" name="楕円 563">
          <a:extLst>
            <a:ext uri="{FF2B5EF4-FFF2-40B4-BE49-F238E27FC236}">
              <a16:creationId xmlns:a16="http://schemas.microsoft.com/office/drawing/2014/main" id="{00000000-0008-0000-0100-000034020000}"/>
            </a:ext>
          </a:extLst>
        </xdr:cNvPr>
        <xdr:cNvSpPr/>
      </xdr:nvSpPr>
      <xdr:spPr>
        <a:xfrm>
          <a:off x="22110700" y="702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84345</xdr:rowOff>
    </xdr:from>
    <xdr:ext cx="469744" cy="259045"/>
    <xdr:sp macro="" textlink="">
      <xdr:nvSpPr>
        <xdr:cNvPr id="565" name="【認定こども園・幼稚園・保育所】&#10;一人当たり面積該当値テキスト">
          <a:extLst>
            <a:ext uri="{FF2B5EF4-FFF2-40B4-BE49-F238E27FC236}">
              <a16:creationId xmlns:a16="http://schemas.microsoft.com/office/drawing/2014/main" id="{00000000-0008-0000-0100-000035020000}"/>
            </a:ext>
          </a:extLst>
        </xdr:cNvPr>
        <xdr:cNvSpPr txBox="1"/>
      </xdr:nvSpPr>
      <xdr:spPr>
        <a:xfrm>
          <a:off x="22199600" y="6942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169418</xdr:rowOff>
    </xdr:from>
    <xdr:to>
      <xdr:col>112</xdr:col>
      <xdr:colOff>38100</xdr:colOff>
      <xdr:row>41</xdr:row>
      <xdr:rowOff>99568</xdr:rowOff>
    </xdr:to>
    <xdr:sp macro="" textlink="">
      <xdr:nvSpPr>
        <xdr:cNvPr id="566" name="楕円 565">
          <a:extLst>
            <a:ext uri="{FF2B5EF4-FFF2-40B4-BE49-F238E27FC236}">
              <a16:creationId xmlns:a16="http://schemas.microsoft.com/office/drawing/2014/main" id="{00000000-0008-0000-0100-000036020000}"/>
            </a:ext>
          </a:extLst>
        </xdr:cNvPr>
        <xdr:cNvSpPr/>
      </xdr:nvSpPr>
      <xdr:spPr>
        <a:xfrm>
          <a:off x="21272500" y="702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48768</xdr:rowOff>
    </xdr:from>
    <xdr:to>
      <xdr:col>116</xdr:col>
      <xdr:colOff>63500</xdr:colOff>
      <xdr:row>41</xdr:row>
      <xdr:rowOff>48768</xdr:rowOff>
    </xdr:to>
    <xdr:cxnSp macro="">
      <xdr:nvCxnSpPr>
        <xdr:cNvPr id="567" name="直線コネクタ 566">
          <a:extLst>
            <a:ext uri="{FF2B5EF4-FFF2-40B4-BE49-F238E27FC236}">
              <a16:creationId xmlns:a16="http://schemas.microsoft.com/office/drawing/2014/main" id="{00000000-0008-0000-0100-000037020000}"/>
            </a:ext>
          </a:extLst>
        </xdr:cNvPr>
        <xdr:cNvCxnSpPr/>
      </xdr:nvCxnSpPr>
      <xdr:spPr>
        <a:xfrm>
          <a:off x="21323300" y="707821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254</xdr:rowOff>
    </xdr:from>
    <xdr:to>
      <xdr:col>107</xdr:col>
      <xdr:colOff>101600</xdr:colOff>
      <xdr:row>41</xdr:row>
      <xdr:rowOff>101854</xdr:rowOff>
    </xdr:to>
    <xdr:sp macro="" textlink="">
      <xdr:nvSpPr>
        <xdr:cNvPr id="568" name="楕円 567">
          <a:extLst>
            <a:ext uri="{FF2B5EF4-FFF2-40B4-BE49-F238E27FC236}">
              <a16:creationId xmlns:a16="http://schemas.microsoft.com/office/drawing/2014/main" id="{00000000-0008-0000-0100-000038020000}"/>
            </a:ext>
          </a:extLst>
        </xdr:cNvPr>
        <xdr:cNvSpPr/>
      </xdr:nvSpPr>
      <xdr:spPr>
        <a:xfrm>
          <a:off x="20383500" y="702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48768</xdr:rowOff>
    </xdr:from>
    <xdr:to>
      <xdr:col>111</xdr:col>
      <xdr:colOff>177800</xdr:colOff>
      <xdr:row>41</xdr:row>
      <xdr:rowOff>51054</xdr:rowOff>
    </xdr:to>
    <xdr:cxnSp macro="">
      <xdr:nvCxnSpPr>
        <xdr:cNvPr id="569" name="直線コネクタ 568">
          <a:extLst>
            <a:ext uri="{FF2B5EF4-FFF2-40B4-BE49-F238E27FC236}">
              <a16:creationId xmlns:a16="http://schemas.microsoft.com/office/drawing/2014/main" id="{00000000-0008-0000-0100-000039020000}"/>
            </a:ext>
          </a:extLst>
        </xdr:cNvPr>
        <xdr:cNvCxnSpPr/>
      </xdr:nvCxnSpPr>
      <xdr:spPr>
        <a:xfrm flipV="1">
          <a:off x="20434300" y="707821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162560</xdr:rowOff>
    </xdr:from>
    <xdr:to>
      <xdr:col>102</xdr:col>
      <xdr:colOff>165100</xdr:colOff>
      <xdr:row>41</xdr:row>
      <xdr:rowOff>92710</xdr:rowOff>
    </xdr:to>
    <xdr:sp macro="" textlink="">
      <xdr:nvSpPr>
        <xdr:cNvPr id="570" name="楕円 569">
          <a:extLst>
            <a:ext uri="{FF2B5EF4-FFF2-40B4-BE49-F238E27FC236}">
              <a16:creationId xmlns:a16="http://schemas.microsoft.com/office/drawing/2014/main" id="{00000000-0008-0000-0100-00003A020000}"/>
            </a:ext>
          </a:extLst>
        </xdr:cNvPr>
        <xdr:cNvSpPr/>
      </xdr:nvSpPr>
      <xdr:spPr>
        <a:xfrm>
          <a:off x="19494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41910</xdr:rowOff>
    </xdr:from>
    <xdr:to>
      <xdr:col>107</xdr:col>
      <xdr:colOff>50800</xdr:colOff>
      <xdr:row>41</xdr:row>
      <xdr:rowOff>51054</xdr:rowOff>
    </xdr:to>
    <xdr:cxnSp macro="">
      <xdr:nvCxnSpPr>
        <xdr:cNvPr id="571" name="直線コネクタ 570">
          <a:extLst>
            <a:ext uri="{FF2B5EF4-FFF2-40B4-BE49-F238E27FC236}">
              <a16:creationId xmlns:a16="http://schemas.microsoft.com/office/drawing/2014/main" id="{00000000-0008-0000-0100-00003B020000}"/>
            </a:ext>
          </a:extLst>
        </xdr:cNvPr>
        <xdr:cNvCxnSpPr/>
      </xdr:nvCxnSpPr>
      <xdr:spPr>
        <a:xfrm>
          <a:off x="19545300" y="70713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164846</xdr:rowOff>
    </xdr:from>
    <xdr:to>
      <xdr:col>98</xdr:col>
      <xdr:colOff>38100</xdr:colOff>
      <xdr:row>41</xdr:row>
      <xdr:rowOff>94996</xdr:rowOff>
    </xdr:to>
    <xdr:sp macro="" textlink="">
      <xdr:nvSpPr>
        <xdr:cNvPr id="572" name="楕円 571">
          <a:extLst>
            <a:ext uri="{FF2B5EF4-FFF2-40B4-BE49-F238E27FC236}">
              <a16:creationId xmlns:a16="http://schemas.microsoft.com/office/drawing/2014/main" id="{00000000-0008-0000-0100-00003C020000}"/>
            </a:ext>
          </a:extLst>
        </xdr:cNvPr>
        <xdr:cNvSpPr/>
      </xdr:nvSpPr>
      <xdr:spPr>
        <a:xfrm>
          <a:off x="18605500" y="702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41910</xdr:rowOff>
    </xdr:from>
    <xdr:to>
      <xdr:col>102</xdr:col>
      <xdr:colOff>114300</xdr:colOff>
      <xdr:row>41</xdr:row>
      <xdr:rowOff>44196</xdr:rowOff>
    </xdr:to>
    <xdr:cxnSp macro="">
      <xdr:nvCxnSpPr>
        <xdr:cNvPr id="573" name="直線コネクタ 572">
          <a:extLst>
            <a:ext uri="{FF2B5EF4-FFF2-40B4-BE49-F238E27FC236}">
              <a16:creationId xmlns:a16="http://schemas.microsoft.com/office/drawing/2014/main" id="{00000000-0008-0000-0100-00003D020000}"/>
            </a:ext>
          </a:extLst>
        </xdr:cNvPr>
        <xdr:cNvCxnSpPr/>
      </xdr:nvCxnSpPr>
      <xdr:spPr>
        <a:xfrm flipV="1">
          <a:off x="18656300" y="707136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38371</xdr:rowOff>
    </xdr:from>
    <xdr:ext cx="469744" cy="259045"/>
    <xdr:sp macro="" textlink="">
      <xdr:nvSpPr>
        <xdr:cNvPr id="574" name="n_1aveValue【認定こども園・幼稚園・保育所】&#10;一人当たり面積">
          <a:extLst>
            <a:ext uri="{FF2B5EF4-FFF2-40B4-BE49-F238E27FC236}">
              <a16:creationId xmlns:a16="http://schemas.microsoft.com/office/drawing/2014/main" id="{00000000-0008-0000-0100-00003E020000}"/>
            </a:ext>
          </a:extLst>
        </xdr:cNvPr>
        <xdr:cNvSpPr txBox="1"/>
      </xdr:nvSpPr>
      <xdr:spPr>
        <a:xfrm>
          <a:off x="21075727" y="655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38371</xdr:rowOff>
    </xdr:from>
    <xdr:ext cx="469744" cy="259045"/>
    <xdr:sp macro="" textlink="">
      <xdr:nvSpPr>
        <xdr:cNvPr id="575" name="n_2aveValue【認定こども園・幼稚園・保育所】&#10;一人当たり面積">
          <a:extLst>
            <a:ext uri="{FF2B5EF4-FFF2-40B4-BE49-F238E27FC236}">
              <a16:creationId xmlns:a16="http://schemas.microsoft.com/office/drawing/2014/main" id="{00000000-0008-0000-0100-00003F020000}"/>
            </a:ext>
          </a:extLst>
        </xdr:cNvPr>
        <xdr:cNvSpPr txBox="1"/>
      </xdr:nvSpPr>
      <xdr:spPr>
        <a:xfrm>
          <a:off x="20199427" y="655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33799</xdr:rowOff>
    </xdr:from>
    <xdr:ext cx="469744" cy="259045"/>
    <xdr:sp macro="" textlink="">
      <xdr:nvSpPr>
        <xdr:cNvPr id="576" name="n_3aveValue【認定こども園・幼稚園・保育所】&#10;一人当たり面積">
          <a:extLst>
            <a:ext uri="{FF2B5EF4-FFF2-40B4-BE49-F238E27FC236}">
              <a16:creationId xmlns:a16="http://schemas.microsoft.com/office/drawing/2014/main" id="{00000000-0008-0000-0100-000040020000}"/>
            </a:ext>
          </a:extLst>
        </xdr:cNvPr>
        <xdr:cNvSpPr txBox="1"/>
      </xdr:nvSpPr>
      <xdr:spPr>
        <a:xfrm>
          <a:off x="19310427" y="654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77233</xdr:rowOff>
    </xdr:from>
    <xdr:ext cx="469744" cy="259045"/>
    <xdr:sp macro="" textlink="">
      <xdr:nvSpPr>
        <xdr:cNvPr id="577" name="n_4aveValue【認定こども園・幼稚園・保育所】&#10;一人当たり面積">
          <a:extLst>
            <a:ext uri="{FF2B5EF4-FFF2-40B4-BE49-F238E27FC236}">
              <a16:creationId xmlns:a16="http://schemas.microsoft.com/office/drawing/2014/main" id="{00000000-0008-0000-0100-000041020000}"/>
            </a:ext>
          </a:extLst>
        </xdr:cNvPr>
        <xdr:cNvSpPr txBox="1"/>
      </xdr:nvSpPr>
      <xdr:spPr>
        <a:xfrm>
          <a:off x="18421427" y="659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90695</xdr:rowOff>
    </xdr:from>
    <xdr:ext cx="469744" cy="259045"/>
    <xdr:sp macro="" textlink="">
      <xdr:nvSpPr>
        <xdr:cNvPr id="578" name="n_1mainValue【認定こども園・幼稚園・保育所】&#10;一人当たり面積">
          <a:extLst>
            <a:ext uri="{FF2B5EF4-FFF2-40B4-BE49-F238E27FC236}">
              <a16:creationId xmlns:a16="http://schemas.microsoft.com/office/drawing/2014/main" id="{00000000-0008-0000-0100-000042020000}"/>
            </a:ext>
          </a:extLst>
        </xdr:cNvPr>
        <xdr:cNvSpPr txBox="1"/>
      </xdr:nvSpPr>
      <xdr:spPr>
        <a:xfrm>
          <a:off x="21075727" y="712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92981</xdr:rowOff>
    </xdr:from>
    <xdr:ext cx="469744" cy="259045"/>
    <xdr:sp macro="" textlink="">
      <xdr:nvSpPr>
        <xdr:cNvPr id="579" name="n_2mainValue【認定こども園・幼稚園・保育所】&#10;一人当たり面積">
          <a:extLst>
            <a:ext uri="{FF2B5EF4-FFF2-40B4-BE49-F238E27FC236}">
              <a16:creationId xmlns:a16="http://schemas.microsoft.com/office/drawing/2014/main" id="{00000000-0008-0000-0100-000043020000}"/>
            </a:ext>
          </a:extLst>
        </xdr:cNvPr>
        <xdr:cNvSpPr txBox="1"/>
      </xdr:nvSpPr>
      <xdr:spPr>
        <a:xfrm>
          <a:off x="20199427" y="712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83837</xdr:rowOff>
    </xdr:from>
    <xdr:ext cx="469744" cy="259045"/>
    <xdr:sp macro="" textlink="">
      <xdr:nvSpPr>
        <xdr:cNvPr id="580" name="n_3mainValue【認定こども園・幼稚園・保育所】&#10;一人当たり面積">
          <a:extLst>
            <a:ext uri="{FF2B5EF4-FFF2-40B4-BE49-F238E27FC236}">
              <a16:creationId xmlns:a16="http://schemas.microsoft.com/office/drawing/2014/main" id="{00000000-0008-0000-0100-000044020000}"/>
            </a:ext>
          </a:extLst>
        </xdr:cNvPr>
        <xdr:cNvSpPr txBox="1"/>
      </xdr:nvSpPr>
      <xdr:spPr>
        <a:xfrm>
          <a:off x="19310427" y="711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86123</xdr:rowOff>
    </xdr:from>
    <xdr:ext cx="469744" cy="259045"/>
    <xdr:sp macro="" textlink="">
      <xdr:nvSpPr>
        <xdr:cNvPr id="581" name="n_4mainValue【認定こども園・幼稚園・保育所】&#10;一人当たり面積">
          <a:extLst>
            <a:ext uri="{FF2B5EF4-FFF2-40B4-BE49-F238E27FC236}">
              <a16:creationId xmlns:a16="http://schemas.microsoft.com/office/drawing/2014/main" id="{00000000-0008-0000-0100-000045020000}"/>
            </a:ext>
          </a:extLst>
        </xdr:cNvPr>
        <xdr:cNvSpPr txBox="1"/>
      </xdr:nvSpPr>
      <xdr:spPr>
        <a:xfrm>
          <a:off x="18421427" y="7115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2" name="正方形/長方形 581">
          <a:extLst>
            <a:ext uri="{FF2B5EF4-FFF2-40B4-BE49-F238E27FC236}">
              <a16:creationId xmlns:a16="http://schemas.microsoft.com/office/drawing/2014/main" id="{00000000-0008-0000-0100-000046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3" name="正方形/長方形 582">
          <a:extLst>
            <a:ext uri="{FF2B5EF4-FFF2-40B4-BE49-F238E27FC236}">
              <a16:creationId xmlns:a16="http://schemas.microsoft.com/office/drawing/2014/main" id="{00000000-0008-0000-0100-000047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4" name="正方形/長方形 583">
          <a:extLst>
            <a:ext uri="{FF2B5EF4-FFF2-40B4-BE49-F238E27FC236}">
              <a16:creationId xmlns:a16="http://schemas.microsoft.com/office/drawing/2014/main" id="{00000000-0008-0000-0100-000048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5" name="正方形/長方形 584">
          <a:extLst>
            <a:ext uri="{FF2B5EF4-FFF2-40B4-BE49-F238E27FC236}">
              <a16:creationId xmlns:a16="http://schemas.microsoft.com/office/drawing/2014/main" id="{00000000-0008-0000-0100-000049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6" name="正方形/長方形 585">
          <a:extLst>
            <a:ext uri="{FF2B5EF4-FFF2-40B4-BE49-F238E27FC236}">
              <a16:creationId xmlns:a16="http://schemas.microsoft.com/office/drawing/2014/main" id="{00000000-0008-0000-0100-00004A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7" name="正方形/長方形 586">
          <a:extLst>
            <a:ext uri="{FF2B5EF4-FFF2-40B4-BE49-F238E27FC236}">
              <a16:creationId xmlns:a16="http://schemas.microsoft.com/office/drawing/2014/main" id="{00000000-0008-0000-0100-00004B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8" name="正方形/長方形 587">
          <a:extLst>
            <a:ext uri="{FF2B5EF4-FFF2-40B4-BE49-F238E27FC236}">
              <a16:creationId xmlns:a16="http://schemas.microsoft.com/office/drawing/2014/main" id="{00000000-0008-0000-0100-00004C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9" name="正方形/長方形 588">
          <a:extLst>
            <a:ext uri="{FF2B5EF4-FFF2-40B4-BE49-F238E27FC236}">
              <a16:creationId xmlns:a16="http://schemas.microsoft.com/office/drawing/2014/main" id="{00000000-0008-0000-0100-00004D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0" name="テキスト ボックス 589">
          <a:extLst>
            <a:ext uri="{FF2B5EF4-FFF2-40B4-BE49-F238E27FC236}">
              <a16:creationId xmlns:a16="http://schemas.microsoft.com/office/drawing/2014/main" id="{00000000-0008-0000-0100-00004E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1" name="直線コネクタ 590">
          <a:extLst>
            <a:ext uri="{FF2B5EF4-FFF2-40B4-BE49-F238E27FC236}">
              <a16:creationId xmlns:a16="http://schemas.microsoft.com/office/drawing/2014/main" id="{00000000-0008-0000-0100-00004F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92" name="テキスト ボックス 591">
          <a:extLst>
            <a:ext uri="{FF2B5EF4-FFF2-40B4-BE49-F238E27FC236}">
              <a16:creationId xmlns:a16="http://schemas.microsoft.com/office/drawing/2014/main" id="{00000000-0008-0000-0100-000050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93" name="直線コネクタ 592">
          <a:extLst>
            <a:ext uri="{FF2B5EF4-FFF2-40B4-BE49-F238E27FC236}">
              <a16:creationId xmlns:a16="http://schemas.microsoft.com/office/drawing/2014/main" id="{00000000-0008-0000-0100-000051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94" name="テキスト ボックス 593">
          <a:extLst>
            <a:ext uri="{FF2B5EF4-FFF2-40B4-BE49-F238E27FC236}">
              <a16:creationId xmlns:a16="http://schemas.microsoft.com/office/drawing/2014/main" id="{00000000-0008-0000-0100-00005202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95" name="直線コネクタ 594">
          <a:extLst>
            <a:ext uri="{FF2B5EF4-FFF2-40B4-BE49-F238E27FC236}">
              <a16:creationId xmlns:a16="http://schemas.microsoft.com/office/drawing/2014/main" id="{00000000-0008-0000-0100-000053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96" name="テキスト ボックス 595">
          <a:extLst>
            <a:ext uri="{FF2B5EF4-FFF2-40B4-BE49-F238E27FC236}">
              <a16:creationId xmlns:a16="http://schemas.microsoft.com/office/drawing/2014/main" id="{00000000-0008-0000-0100-000054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97" name="直線コネクタ 596">
          <a:extLst>
            <a:ext uri="{FF2B5EF4-FFF2-40B4-BE49-F238E27FC236}">
              <a16:creationId xmlns:a16="http://schemas.microsoft.com/office/drawing/2014/main" id="{00000000-0008-0000-0100-000055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98" name="テキスト ボックス 597">
          <a:extLst>
            <a:ext uri="{FF2B5EF4-FFF2-40B4-BE49-F238E27FC236}">
              <a16:creationId xmlns:a16="http://schemas.microsoft.com/office/drawing/2014/main" id="{00000000-0008-0000-0100-000056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99" name="直線コネクタ 598">
          <a:extLst>
            <a:ext uri="{FF2B5EF4-FFF2-40B4-BE49-F238E27FC236}">
              <a16:creationId xmlns:a16="http://schemas.microsoft.com/office/drawing/2014/main" id="{00000000-0008-0000-0100-000057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00" name="テキスト ボックス 599">
          <a:extLst>
            <a:ext uri="{FF2B5EF4-FFF2-40B4-BE49-F238E27FC236}">
              <a16:creationId xmlns:a16="http://schemas.microsoft.com/office/drawing/2014/main" id="{00000000-0008-0000-0100-000058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01" name="直線コネクタ 600">
          <a:extLst>
            <a:ext uri="{FF2B5EF4-FFF2-40B4-BE49-F238E27FC236}">
              <a16:creationId xmlns:a16="http://schemas.microsoft.com/office/drawing/2014/main" id="{00000000-0008-0000-0100-000059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02" name="テキスト ボックス 601">
          <a:extLst>
            <a:ext uri="{FF2B5EF4-FFF2-40B4-BE49-F238E27FC236}">
              <a16:creationId xmlns:a16="http://schemas.microsoft.com/office/drawing/2014/main" id="{00000000-0008-0000-0100-00005A020000}"/>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3" name="直線コネクタ 602">
          <a:extLst>
            <a:ext uri="{FF2B5EF4-FFF2-40B4-BE49-F238E27FC236}">
              <a16:creationId xmlns:a16="http://schemas.microsoft.com/office/drawing/2014/main" id="{00000000-0008-0000-0100-00005B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4" name="【学校施設】&#10;有形固定資産減価償却率グラフ枠">
          <a:extLst>
            <a:ext uri="{FF2B5EF4-FFF2-40B4-BE49-F238E27FC236}">
              <a16:creationId xmlns:a16="http://schemas.microsoft.com/office/drawing/2014/main" id="{00000000-0008-0000-0100-00005C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97155</xdr:rowOff>
    </xdr:from>
    <xdr:to>
      <xdr:col>85</xdr:col>
      <xdr:colOff>126364</xdr:colOff>
      <xdr:row>64</xdr:row>
      <xdr:rowOff>158115</xdr:rowOff>
    </xdr:to>
    <xdr:cxnSp macro="">
      <xdr:nvCxnSpPr>
        <xdr:cNvPr id="605" name="直線コネクタ 604">
          <a:extLst>
            <a:ext uri="{FF2B5EF4-FFF2-40B4-BE49-F238E27FC236}">
              <a16:creationId xmlns:a16="http://schemas.microsoft.com/office/drawing/2014/main" id="{00000000-0008-0000-0100-00005D020000}"/>
            </a:ext>
          </a:extLst>
        </xdr:cNvPr>
        <xdr:cNvCxnSpPr/>
      </xdr:nvCxnSpPr>
      <xdr:spPr>
        <a:xfrm flipV="1">
          <a:off x="16318864" y="9526905"/>
          <a:ext cx="0" cy="16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161942</xdr:rowOff>
    </xdr:from>
    <xdr:ext cx="405111" cy="259045"/>
    <xdr:sp macro="" textlink="">
      <xdr:nvSpPr>
        <xdr:cNvPr id="606" name="【学校施設】&#10;有形固定資産減価償却率最小値テキスト">
          <a:extLst>
            <a:ext uri="{FF2B5EF4-FFF2-40B4-BE49-F238E27FC236}">
              <a16:creationId xmlns:a16="http://schemas.microsoft.com/office/drawing/2014/main" id="{00000000-0008-0000-0100-00005E020000}"/>
            </a:ext>
          </a:extLst>
        </xdr:cNvPr>
        <xdr:cNvSpPr txBox="1"/>
      </xdr:nvSpPr>
      <xdr:spPr>
        <a:xfrm>
          <a:off x="16357600" y="1113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158115</xdr:rowOff>
    </xdr:from>
    <xdr:to>
      <xdr:col>86</xdr:col>
      <xdr:colOff>25400</xdr:colOff>
      <xdr:row>64</xdr:row>
      <xdr:rowOff>158115</xdr:rowOff>
    </xdr:to>
    <xdr:cxnSp macro="">
      <xdr:nvCxnSpPr>
        <xdr:cNvPr id="607" name="直線コネクタ 606">
          <a:extLst>
            <a:ext uri="{FF2B5EF4-FFF2-40B4-BE49-F238E27FC236}">
              <a16:creationId xmlns:a16="http://schemas.microsoft.com/office/drawing/2014/main" id="{00000000-0008-0000-0100-00005F020000}"/>
            </a:ext>
          </a:extLst>
        </xdr:cNvPr>
        <xdr:cNvCxnSpPr/>
      </xdr:nvCxnSpPr>
      <xdr:spPr>
        <a:xfrm>
          <a:off x="16230600" y="11130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43832</xdr:rowOff>
    </xdr:from>
    <xdr:ext cx="340478" cy="259045"/>
    <xdr:sp macro="" textlink="">
      <xdr:nvSpPr>
        <xdr:cNvPr id="608" name="【学校施設】&#10;有形固定資産減価償却率最大値テキスト">
          <a:extLst>
            <a:ext uri="{FF2B5EF4-FFF2-40B4-BE49-F238E27FC236}">
              <a16:creationId xmlns:a16="http://schemas.microsoft.com/office/drawing/2014/main" id="{00000000-0008-0000-0100-000060020000}"/>
            </a:ext>
          </a:extLst>
        </xdr:cNvPr>
        <xdr:cNvSpPr txBox="1"/>
      </xdr:nvSpPr>
      <xdr:spPr>
        <a:xfrm>
          <a:off x="16357600" y="93021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97155</xdr:rowOff>
    </xdr:from>
    <xdr:to>
      <xdr:col>86</xdr:col>
      <xdr:colOff>25400</xdr:colOff>
      <xdr:row>55</xdr:row>
      <xdr:rowOff>97155</xdr:rowOff>
    </xdr:to>
    <xdr:cxnSp macro="">
      <xdr:nvCxnSpPr>
        <xdr:cNvPr id="609" name="直線コネクタ 608">
          <a:extLst>
            <a:ext uri="{FF2B5EF4-FFF2-40B4-BE49-F238E27FC236}">
              <a16:creationId xmlns:a16="http://schemas.microsoft.com/office/drawing/2014/main" id="{00000000-0008-0000-0100-000061020000}"/>
            </a:ext>
          </a:extLst>
        </xdr:cNvPr>
        <xdr:cNvCxnSpPr/>
      </xdr:nvCxnSpPr>
      <xdr:spPr>
        <a:xfrm>
          <a:off x="16230600" y="952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102887</xdr:rowOff>
    </xdr:from>
    <xdr:ext cx="405111" cy="259045"/>
    <xdr:sp macro="" textlink="">
      <xdr:nvSpPr>
        <xdr:cNvPr id="610" name="【学校施設】&#10;有形固定資産減価償却率平均値テキスト">
          <a:extLst>
            <a:ext uri="{FF2B5EF4-FFF2-40B4-BE49-F238E27FC236}">
              <a16:creationId xmlns:a16="http://schemas.microsoft.com/office/drawing/2014/main" id="{00000000-0008-0000-0100-000062020000}"/>
            </a:ext>
          </a:extLst>
        </xdr:cNvPr>
        <xdr:cNvSpPr txBox="1"/>
      </xdr:nvSpPr>
      <xdr:spPr>
        <a:xfrm>
          <a:off x="16357600" y="10561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124460</xdr:rowOff>
    </xdr:from>
    <xdr:to>
      <xdr:col>85</xdr:col>
      <xdr:colOff>177800</xdr:colOff>
      <xdr:row>62</xdr:row>
      <xdr:rowOff>54610</xdr:rowOff>
    </xdr:to>
    <xdr:sp macro="" textlink="">
      <xdr:nvSpPr>
        <xdr:cNvPr id="611" name="フローチャート: 判断 610">
          <a:extLst>
            <a:ext uri="{FF2B5EF4-FFF2-40B4-BE49-F238E27FC236}">
              <a16:creationId xmlns:a16="http://schemas.microsoft.com/office/drawing/2014/main" id="{00000000-0008-0000-0100-000063020000}"/>
            </a:ext>
          </a:extLst>
        </xdr:cNvPr>
        <xdr:cNvSpPr/>
      </xdr:nvSpPr>
      <xdr:spPr>
        <a:xfrm>
          <a:off x="16268700" y="105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124460</xdr:rowOff>
    </xdr:from>
    <xdr:to>
      <xdr:col>81</xdr:col>
      <xdr:colOff>101600</xdr:colOff>
      <xdr:row>62</xdr:row>
      <xdr:rowOff>54610</xdr:rowOff>
    </xdr:to>
    <xdr:sp macro="" textlink="">
      <xdr:nvSpPr>
        <xdr:cNvPr id="612" name="フローチャート: 判断 611">
          <a:extLst>
            <a:ext uri="{FF2B5EF4-FFF2-40B4-BE49-F238E27FC236}">
              <a16:creationId xmlns:a16="http://schemas.microsoft.com/office/drawing/2014/main" id="{00000000-0008-0000-0100-000064020000}"/>
            </a:ext>
          </a:extLst>
        </xdr:cNvPr>
        <xdr:cNvSpPr/>
      </xdr:nvSpPr>
      <xdr:spPr>
        <a:xfrm>
          <a:off x="15430500" y="105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109220</xdr:rowOff>
    </xdr:from>
    <xdr:to>
      <xdr:col>76</xdr:col>
      <xdr:colOff>165100</xdr:colOff>
      <xdr:row>62</xdr:row>
      <xdr:rowOff>39370</xdr:rowOff>
    </xdr:to>
    <xdr:sp macro="" textlink="">
      <xdr:nvSpPr>
        <xdr:cNvPr id="613" name="フローチャート: 判断 612">
          <a:extLst>
            <a:ext uri="{FF2B5EF4-FFF2-40B4-BE49-F238E27FC236}">
              <a16:creationId xmlns:a16="http://schemas.microsoft.com/office/drawing/2014/main" id="{00000000-0008-0000-0100-000065020000}"/>
            </a:ext>
          </a:extLst>
        </xdr:cNvPr>
        <xdr:cNvSpPr/>
      </xdr:nvSpPr>
      <xdr:spPr>
        <a:xfrm>
          <a:off x="14541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103505</xdr:rowOff>
    </xdr:from>
    <xdr:to>
      <xdr:col>72</xdr:col>
      <xdr:colOff>38100</xdr:colOff>
      <xdr:row>62</xdr:row>
      <xdr:rowOff>33655</xdr:rowOff>
    </xdr:to>
    <xdr:sp macro="" textlink="">
      <xdr:nvSpPr>
        <xdr:cNvPr id="614" name="フローチャート: 判断 613">
          <a:extLst>
            <a:ext uri="{FF2B5EF4-FFF2-40B4-BE49-F238E27FC236}">
              <a16:creationId xmlns:a16="http://schemas.microsoft.com/office/drawing/2014/main" id="{00000000-0008-0000-0100-000066020000}"/>
            </a:ext>
          </a:extLst>
        </xdr:cNvPr>
        <xdr:cNvSpPr/>
      </xdr:nvSpPr>
      <xdr:spPr>
        <a:xfrm>
          <a:off x="13652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101600</xdr:rowOff>
    </xdr:from>
    <xdr:to>
      <xdr:col>67</xdr:col>
      <xdr:colOff>101600</xdr:colOff>
      <xdr:row>62</xdr:row>
      <xdr:rowOff>31750</xdr:rowOff>
    </xdr:to>
    <xdr:sp macro="" textlink="">
      <xdr:nvSpPr>
        <xdr:cNvPr id="615" name="フローチャート: 判断 614">
          <a:extLst>
            <a:ext uri="{FF2B5EF4-FFF2-40B4-BE49-F238E27FC236}">
              <a16:creationId xmlns:a16="http://schemas.microsoft.com/office/drawing/2014/main" id="{00000000-0008-0000-0100-000067020000}"/>
            </a:ext>
          </a:extLst>
        </xdr:cNvPr>
        <xdr:cNvSpPr/>
      </xdr:nvSpPr>
      <xdr:spPr>
        <a:xfrm>
          <a:off x="12763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6" name="テキスト ボックス 615">
          <a:extLst>
            <a:ext uri="{FF2B5EF4-FFF2-40B4-BE49-F238E27FC236}">
              <a16:creationId xmlns:a16="http://schemas.microsoft.com/office/drawing/2014/main" id="{00000000-0008-0000-0100-000068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7" name="テキスト ボックス 616">
          <a:extLst>
            <a:ext uri="{FF2B5EF4-FFF2-40B4-BE49-F238E27FC236}">
              <a16:creationId xmlns:a16="http://schemas.microsoft.com/office/drawing/2014/main" id="{00000000-0008-0000-0100-000069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8" name="テキスト ボックス 617">
          <a:extLst>
            <a:ext uri="{FF2B5EF4-FFF2-40B4-BE49-F238E27FC236}">
              <a16:creationId xmlns:a16="http://schemas.microsoft.com/office/drawing/2014/main" id="{00000000-0008-0000-0100-00006A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9" name="テキスト ボックス 618">
          <a:extLst>
            <a:ext uri="{FF2B5EF4-FFF2-40B4-BE49-F238E27FC236}">
              <a16:creationId xmlns:a16="http://schemas.microsoft.com/office/drawing/2014/main" id="{00000000-0008-0000-0100-00006B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0" name="テキスト ボックス 619">
          <a:extLst>
            <a:ext uri="{FF2B5EF4-FFF2-40B4-BE49-F238E27FC236}">
              <a16:creationId xmlns:a16="http://schemas.microsoft.com/office/drawing/2014/main" id="{00000000-0008-0000-0100-00006C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124460</xdr:rowOff>
    </xdr:from>
    <xdr:to>
      <xdr:col>85</xdr:col>
      <xdr:colOff>177800</xdr:colOff>
      <xdr:row>61</xdr:row>
      <xdr:rowOff>54610</xdr:rowOff>
    </xdr:to>
    <xdr:sp macro="" textlink="">
      <xdr:nvSpPr>
        <xdr:cNvPr id="621" name="楕円 620">
          <a:extLst>
            <a:ext uri="{FF2B5EF4-FFF2-40B4-BE49-F238E27FC236}">
              <a16:creationId xmlns:a16="http://schemas.microsoft.com/office/drawing/2014/main" id="{00000000-0008-0000-0100-00006D020000}"/>
            </a:ext>
          </a:extLst>
        </xdr:cNvPr>
        <xdr:cNvSpPr/>
      </xdr:nvSpPr>
      <xdr:spPr>
        <a:xfrm>
          <a:off x="16268700" y="1041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147337</xdr:rowOff>
    </xdr:from>
    <xdr:ext cx="405111" cy="259045"/>
    <xdr:sp macro="" textlink="">
      <xdr:nvSpPr>
        <xdr:cNvPr id="622" name="【学校施設】&#10;有形固定資産減価償却率該当値テキスト">
          <a:extLst>
            <a:ext uri="{FF2B5EF4-FFF2-40B4-BE49-F238E27FC236}">
              <a16:creationId xmlns:a16="http://schemas.microsoft.com/office/drawing/2014/main" id="{00000000-0008-0000-0100-00006E020000}"/>
            </a:ext>
          </a:extLst>
        </xdr:cNvPr>
        <xdr:cNvSpPr txBox="1"/>
      </xdr:nvSpPr>
      <xdr:spPr>
        <a:xfrm>
          <a:off x="16357600" y="1026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93980</xdr:rowOff>
    </xdr:from>
    <xdr:to>
      <xdr:col>81</xdr:col>
      <xdr:colOff>101600</xdr:colOff>
      <xdr:row>61</xdr:row>
      <xdr:rowOff>24130</xdr:rowOff>
    </xdr:to>
    <xdr:sp macro="" textlink="">
      <xdr:nvSpPr>
        <xdr:cNvPr id="623" name="楕円 622">
          <a:extLst>
            <a:ext uri="{FF2B5EF4-FFF2-40B4-BE49-F238E27FC236}">
              <a16:creationId xmlns:a16="http://schemas.microsoft.com/office/drawing/2014/main" id="{00000000-0008-0000-0100-00006F020000}"/>
            </a:ext>
          </a:extLst>
        </xdr:cNvPr>
        <xdr:cNvSpPr/>
      </xdr:nvSpPr>
      <xdr:spPr>
        <a:xfrm>
          <a:off x="15430500" y="103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144780</xdr:rowOff>
    </xdr:from>
    <xdr:to>
      <xdr:col>85</xdr:col>
      <xdr:colOff>127000</xdr:colOff>
      <xdr:row>61</xdr:row>
      <xdr:rowOff>3810</xdr:rowOff>
    </xdr:to>
    <xdr:cxnSp macro="">
      <xdr:nvCxnSpPr>
        <xdr:cNvPr id="624" name="直線コネクタ 623">
          <a:extLst>
            <a:ext uri="{FF2B5EF4-FFF2-40B4-BE49-F238E27FC236}">
              <a16:creationId xmlns:a16="http://schemas.microsoft.com/office/drawing/2014/main" id="{00000000-0008-0000-0100-000070020000}"/>
            </a:ext>
          </a:extLst>
        </xdr:cNvPr>
        <xdr:cNvCxnSpPr/>
      </xdr:nvCxnSpPr>
      <xdr:spPr>
        <a:xfrm>
          <a:off x="15481300" y="104317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63500</xdr:rowOff>
    </xdr:from>
    <xdr:to>
      <xdr:col>76</xdr:col>
      <xdr:colOff>165100</xdr:colOff>
      <xdr:row>60</xdr:row>
      <xdr:rowOff>165100</xdr:rowOff>
    </xdr:to>
    <xdr:sp macro="" textlink="">
      <xdr:nvSpPr>
        <xdr:cNvPr id="625" name="楕円 624">
          <a:extLst>
            <a:ext uri="{FF2B5EF4-FFF2-40B4-BE49-F238E27FC236}">
              <a16:creationId xmlns:a16="http://schemas.microsoft.com/office/drawing/2014/main" id="{00000000-0008-0000-0100-000071020000}"/>
            </a:ext>
          </a:extLst>
        </xdr:cNvPr>
        <xdr:cNvSpPr/>
      </xdr:nvSpPr>
      <xdr:spPr>
        <a:xfrm>
          <a:off x="14541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114300</xdr:rowOff>
    </xdr:from>
    <xdr:to>
      <xdr:col>81</xdr:col>
      <xdr:colOff>50800</xdr:colOff>
      <xdr:row>60</xdr:row>
      <xdr:rowOff>144780</xdr:rowOff>
    </xdr:to>
    <xdr:cxnSp macro="">
      <xdr:nvCxnSpPr>
        <xdr:cNvPr id="626" name="直線コネクタ 625">
          <a:extLst>
            <a:ext uri="{FF2B5EF4-FFF2-40B4-BE49-F238E27FC236}">
              <a16:creationId xmlns:a16="http://schemas.microsoft.com/office/drawing/2014/main" id="{00000000-0008-0000-0100-000072020000}"/>
            </a:ext>
          </a:extLst>
        </xdr:cNvPr>
        <xdr:cNvCxnSpPr/>
      </xdr:nvCxnSpPr>
      <xdr:spPr>
        <a:xfrm>
          <a:off x="14592300" y="104013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65405</xdr:rowOff>
    </xdr:from>
    <xdr:to>
      <xdr:col>72</xdr:col>
      <xdr:colOff>38100</xdr:colOff>
      <xdr:row>60</xdr:row>
      <xdr:rowOff>167005</xdr:rowOff>
    </xdr:to>
    <xdr:sp macro="" textlink="">
      <xdr:nvSpPr>
        <xdr:cNvPr id="627" name="楕円 626">
          <a:extLst>
            <a:ext uri="{FF2B5EF4-FFF2-40B4-BE49-F238E27FC236}">
              <a16:creationId xmlns:a16="http://schemas.microsoft.com/office/drawing/2014/main" id="{00000000-0008-0000-0100-000073020000}"/>
            </a:ext>
          </a:extLst>
        </xdr:cNvPr>
        <xdr:cNvSpPr/>
      </xdr:nvSpPr>
      <xdr:spPr>
        <a:xfrm>
          <a:off x="13652500" y="1035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114300</xdr:rowOff>
    </xdr:from>
    <xdr:to>
      <xdr:col>76</xdr:col>
      <xdr:colOff>114300</xdr:colOff>
      <xdr:row>60</xdr:row>
      <xdr:rowOff>116205</xdr:rowOff>
    </xdr:to>
    <xdr:cxnSp macro="">
      <xdr:nvCxnSpPr>
        <xdr:cNvPr id="628" name="直線コネクタ 627">
          <a:extLst>
            <a:ext uri="{FF2B5EF4-FFF2-40B4-BE49-F238E27FC236}">
              <a16:creationId xmlns:a16="http://schemas.microsoft.com/office/drawing/2014/main" id="{00000000-0008-0000-0100-000074020000}"/>
            </a:ext>
          </a:extLst>
        </xdr:cNvPr>
        <xdr:cNvCxnSpPr/>
      </xdr:nvCxnSpPr>
      <xdr:spPr>
        <a:xfrm flipV="1">
          <a:off x="13703300" y="1040130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25400</xdr:rowOff>
    </xdr:from>
    <xdr:to>
      <xdr:col>67</xdr:col>
      <xdr:colOff>101600</xdr:colOff>
      <xdr:row>60</xdr:row>
      <xdr:rowOff>127000</xdr:rowOff>
    </xdr:to>
    <xdr:sp macro="" textlink="">
      <xdr:nvSpPr>
        <xdr:cNvPr id="629" name="楕円 628">
          <a:extLst>
            <a:ext uri="{FF2B5EF4-FFF2-40B4-BE49-F238E27FC236}">
              <a16:creationId xmlns:a16="http://schemas.microsoft.com/office/drawing/2014/main" id="{00000000-0008-0000-0100-000075020000}"/>
            </a:ext>
          </a:extLst>
        </xdr:cNvPr>
        <xdr:cNvSpPr/>
      </xdr:nvSpPr>
      <xdr:spPr>
        <a:xfrm>
          <a:off x="12763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76200</xdr:rowOff>
    </xdr:from>
    <xdr:to>
      <xdr:col>71</xdr:col>
      <xdr:colOff>177800</xdr:colOff>
      <xdr:row>60</xdr:row>
      <xdr:rowOff>116205</xdr:rowOff>
    </xdr:to>
    <xdr:cxnSp macro="">
      <xdr:nvCxnSpPr>
        <xdr:cNvPr id="630" name="直線コネクタ 629">
          <a:extLst>
            <a:ext uri="{FF2B5EF4-FFF2-40B4-BE49-F238E27FC236}">
              <a16:creationId xmlns:a16="http://schemas.microsoft.com/office/drawing/2014/main" id="{00000000-0008-0000-0100-000076020000}"/>
            </a:ext>
          </a:extLst>
        </xdr:cNvPr>
        <xdr:cNvCxnSpPr/>
      </xdr:nvCxnSpPr>
      <xdr:spPr>
        <a:xfrm>
          <a:off x="12814300" y="103632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62</xdr:row>
      <xdr:rowOff>45737</xdr:rowOff>
    </xdr:from>
    <xdr:ext cx="405111" cy="259045"/>
    <xdr:sp macro="" textlink="">
      <xdr:nvSpPr>
        <xdr:cNvPr id="631" name="n_1aveValue【学校施設】&#10;有形固定資産減価償却率">
          <a:extLst>
            <a:ext uri="{FF2B5EF4-FFF2-40B4-BE49-F238E27FC236}">
              <a16:creationId xmlns:a16="http://schemas.microsoft.com/office/drawing/2014/main" id="{00000000-0008-0000-0100-000077020000}"/>
            </a:ext>
          </a:extLst>
        </xdr:cNvPr>
        <xdr:cNvSpPr txBox="1"/>
      </xdr:nvSpPr>
      <xdr:spPr>
        <a:xfrm>
          <a:off x="15266044" y="1067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30497</xdr:rowOff>
    </xdr:from>
    <xdr:ext cx="405111" cy="259045"/>
    <xdr:sp macro="" textlink="">
      <xdr:nvSpPr>
        <xdr:cNvPr id="632" name="n_2aveValue【学校施設】&#10;有形固定資産減価償却率">
          <a:extLst>
            <a:ext uri="{FF2B5EF4-FFF2-40B4-BE49-F238E27FC236}">
              <a16:creationId xmlns:a16="http://schemas.microsoft.com/office/drawing/2014/main" id="{00000000-0008-0000-0100-000078020000}"/>
            </a:ext>
          </a:extLst>
        </xdr:cNvPr>
        <xdr:cNvSpPr txBox="1"/>
      </xdr:nvSpPr>
      <xdr:spPr>
        <a:xfrm>
          <a:off x="14389744"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24782</xdr:rowOff>
    </xdr:from>
    <xdr:ext cx="405111" cy="259045"/>
    <xdr:sp macro="" textlink="">
      <xdr:nvSpPr>
        <xdr:cNvPr id="633" name="n_3aveValue【学校施設】&#10;有形固定資産減価償却率">
          <a:extLst>
            <a:ext uri="{FF2B5EF4-FFF2-40B4-BE49-F238E27FC236}">
              <a16:creationId xmlns:a16="http://schemas.microsoft.com/office/drawing/2014/main" id="{00000000-0008-0000-0100-000079020000}"/>
            </a:ext>
          </a:extLst>
        </xdr:cNvPr>
        <xdr:cNvSpPr txBox="1"/>
      </xdr:nvSpPr>
      <xdr:spPr>
        <a:xfrm>
          <a:off x="13500744" y="1065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22877</xdr:rowOff>
    </xdr:from>
    <xdr:ext cx="405111" cy="259045"/>
    <xdr:sp macro="" textlink="">
      <xdr:nvSpPr>
        <xdr:cNvPr id="634" name="n_4aveValue【学校施設】&#10;有形固定資産減価償却率">
          <a:extLst>
            <a:ext uri="{FF2B5EF4-FFF2-40B4-BE49-F238E27FC236}">
              <a16:creationId xmlns:a16="http://schemas.microsoft.com/office/drawing/2014/main" id="{00000000-0008-0000-0100-00007A020000}"/>
            </a:ext>
          </a:extLst>
        </xdr:cNvPr>
        <xdr:cNvSpPr txBox="1"/>
      </xdr:nvSpPr>
      <xdr:spPr>
        <a:xfrm>
          <a:off x="12611744" y="1065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40657</xdr:rowOff>
    </xdr:from>
    <xdr:ext cx="405111" cy="259045"/>
    <xdr:sp macro="" textlink="">
      <xdr:nvSpPr>
        <xdr:cNvPr id="635" name="n_1mainValue【学校施設】&#10;有形固定資産減価償却率">
          <a:extLst>
            <a:ext uri="{FF2B5EF4-FFF2-40B4-BE49-F238E27FC236}">
              <a16:creationId xmlns:a16="http://schemas.microsoft.com/office/drawing/2014/main" id="{00000000-0008-0000-0100-00007B020000}"/>
            </a:ext>
          </a:extLst>
        </xdr:cNvPr>
        <xdr:cNvSpPr txBox="1"/>
      </xdr:nvSpPr>
      <xdr:spPr>
        <a:xfrm>
          <a:off x="15266044" y="1015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10177</xdr:rowOff>
    </xdr:from>
    <xdr:ext cx="405111" cy="259045"/>
    <xdr:sp macro="" textlink="">
      <xdr:nvSpPr>
        <xdr:cNvPr id="636" name="n_2mainValue【学校施設】&#10;有形固定資産減価償却率">
          <a:extLst>
            <a:ext uri="{FF2B5EF4-FFF2-40B4-BE49-F238E27FC236}">
              <a16:creationId xmlns:a16="http://schemas.microsoft.com/office/drawing/2014/main" id="{00000000-0008-0000-0100-00007C020000}"/>
            </a:ext>
          </a:extLst>
        </xdr:cNvPr>
        <xdr:cNvSpPr txBox="1"/>
      </xdr:nvSpPr>
      <xdr:spPr>
        <a:xfrm>
          <a:off x="14389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12082</xdr:rowOff>
    </xdr:from>
    <xdr:ext cx="405111" cy="259045"/>
    <xdr:sp macro="" textlink="">
      <xdr:nvSpPr>
        <xdr:cNvPr id="637" name="n_3mainValue【学校施設】&#10;有形固定資産減価償却率">
          <a:extLst>
            <a:ext uri="{FF2B5EF4-FFF2-40B4-BE49-F238E27FC236}">
              <a16:creationId xmlns:a16="http://schemas.microsoft.com/office/drawing/2014/main" id="{00000000-0008-0000-0100-00007D020000}"/>
            </a:ext>
          </a:extLst>
        </xdr:cNvPr>
        <xdr:cNvSpPr txBox="1"/>
      </xdr:nvSpPr>
      <xdr:spPr>
        <a:xfrm>
          <a:off x="13500744" y="1012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143527</xdr:rowOff>
    </xdr:from>
    <xdr:ext cx="405111" cy="259045"/>
    <xdr:sp macro="" textlink="">
      <xdr:nvSpPr>
        <xdr:cNvPr id="638" name="n_4mainValue【学校施設】&#10;有形固定資産減価償却率">
          <a:extLst>
            <a:ext uri="{FF2B5EF4-FFF2-40B4-BE49-F238E27FC236}">
              <a16:creationId xmlns:a16="http://schemas.microsoft.com/office/drawing/2014/main" id="{00000000-0008-0000-0100-00007E020000}"/>
            </a:ext>
          </a:extLst>
        </xdr:cNvPr>
        <xdr:cNvSpPr txBox="1"/>
      </xdr:nvSpPr>
      <xdr:spPr>
        <a:xfrm>
          <a:off x="12611744" y="1008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9" name="正方形/長方形 638">
          <a:extLst>
            <a:ext uri="{FF2B5EF4-FFF2-40B4-BE49-F238E27FC236}">
              <a16:creationId xmlns:a16="http://schemas.microsoft.com/office/drawing/2014/main" id="{00000000-0008-0000-0100-00007F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40" name="正方形/長方形 639">
          <a:extLst>
            <a:ext uri="{FF2B5EF4-FFF2-40B4-BE49-F238E27FC236}">
              <a16:creationId xmlns:a16="http://schemas.microsoft.com/office/drawing/2014/main" id="{00000000-0008-0000-0100-000080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41" name="正方形/長方形 640">
          <a:extLst>
            <a:ext uri="{FF2B5EF4-FFF2-40B4-BE49-F238E27FC236}">
              <a16:creationId xmlns:a16="http://schemas.microsoft.com/office/drawing/2014/main" id="{00000000-0008-0000-0100-000081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42" name="正方形/長方形 641">
          <a:extLst>
            <a:ext uri="{FF2B5EF4-FFF2-40B4-BE49-F238E27FC236}">
              <a16:creationId xmlns:a16="http://schemas.microsoft.com/office/drawing/2014/main" id="{00000000-0008-0000-0100-000082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43" name="正方形/長方形 642">
          <a:extLst>
            <a:ext uri="{FF2B5EF4-FFF2-40B4-BE49-F238E27FC236}">
              <a16:creationId xmlns:a16="http://schemas.microsoft.com/office/drawing/2014/main" id="{00000000-0008-0000-0100-000083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44" name="正方形/長方形 643">
          <a:extLst>
            <a:ext uri="{FF2B5EF4-FFF2-40B4-BE49-F238E27FC236}">
              <a16:creationId xmlns:a16="http://schemas.microsoft.com/office/drawing/2014/main" id="{00000000-0008-0000-0100-000084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45" name="正方形/長方形 644">
          <a:extLst>
            <a:ext uri="{FF2B5EF4-FFF2-40B4-BE49-F238E27FC236}">
              <a16:creationId xmlns:a16="http://schemas.microsoft.com/office/drawing/2014/main" id="{00000000-0008-0000-0100-000085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6" name="正方形/長方形 645">
          <a:extLst>
            <a:ext uri="{FF2B5EF4-FFF2-40B4-BE49-F238E27FC236}">
              <a16:creationId xmlns:a16="http://schemas.microsoft.com/office/drawing/2014/main" id="{00000000-0008-0000-0100-000086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7" name="テキスト ボックス 646">
          <a:extLst>
            <a:ext uri="{FF2B5EF4-FFF2-40B4-BE49-F238E27FC236}">
              <a16:creationId xmlns:a16="http://schemas.microsoft.com/office/drawing/2014/main" id="{00000000-0008-0000-0100-000087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8" name="直線コネクタ 647">
          <a:extLst>
            <a:ext uri="{FF2B5EF4-FFF2-40B4-BE49-F238E27FC236}">
              <a16:creationId xmlns:a16="http://schemas.microsoft.com/office/drawing/2014/main" id="{00000000-0008-0000-0100-000088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49" name="直線コネクタ 648">
          <a:extLst>
            <a:ext uri="{FF2B5EF4-FFF2-40B4-BE49-F238E27FC236}">
              <a16:creationId xmlns:a16="http://schemas.microsoft.com/office/drawing/2014/main" id="{00000000-0008-0000-0100-000089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50" name="テキスト ボックス 649">
          <a:extLst>
            <a:ext uri="{FF2B5EF4-FFF2-40B4-BE49-F238E27FC236}">
              <a16:creationId xmlns:a16="http://schemas.microsoft.com/office/drawing/2014/main" id="{00000000-0008-0000-0100-00008A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51" name="直線コネクタ 650">
          <a:extLst>
            <a:ext uri="{FF2B5EF4-FFF2-40B4-BE49-F238E27FC236}">
              <a16:creationId xmlns:a16="http://schemas.microsoft.com/office/drawing/2014/main" id="{00000000-0008-0000-0100-00008B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52" name="テキスト ボックス 651">
          <a:extLst>
            <a:ext uri="{FF2B5EF4-FFF2-40B4-BE49-F238E27FC236}">
              <a16:creationId xmlns:a16="http://schemas.microsoft.com/office/drawing/2014/main" id="{00000000-0008-0000-0100-00008C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53" name="直線コネクタ 652">
          <a:extLst>
            <a:ext uri="{FF2B5EF4-FFF2-40B4-BE49-F238E27FC236}">
              <a16:creationId xmlns:a16="http://schemas.microsoft.com/office/drawing/2014/main" id="{00000000-0008-0000-0100-00008D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54" name="テキスト ボックス 653">
          <a:extLst>
            <a:ext uri="{FF2B5EF4-FFF2-40B4-BE49-F238E27FC236}">
              <a16:creationId xmlns:a16="http://schemas.microsoft.com/office/drawing/2014/main" id="{00000000-0008-0000-0100-00008E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55" name="直線コネクタ 654">
          <a:extLst>
            <a:ext uri="{FF2B5EF4-FFF2-40B4-BE49-F238E27FC236}">
              <a16:creationId xmlns:a16="http://schemas.microsoft.com/office/drawing/2014/main" id="{00000000-0008-0000-0100-00008F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56" name="テキスト ボックス 655">
          <a:extLst>
            <a:ext uri="{FF2B5EF4-FFF2-40B4-BE49-F238E27FC236}">
              <a16:creationId xmlns:a16="http://schemas.microsoft.com/office/drawing/2014/main" id="{00000000-0008-0000-0100-000090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57" name="直線コネクタ 656">
          <a:extLst>
            <a:ext uri="{FF2B5EF4-FFF2-40B4-BE49-F238E27FC236}">
              <a16:creationId xmlns:a16="http://schemas.microsoft.com/office/drawing/2014/main" id="{00000000-0008-0000-0100-000091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658" name="テキスト ボックス 657">
          <a:extLst>
            <a:ext uri="{FF2B5EF4-FFF2-40B4-BE49-F238E27FC236}">
              <a16:creationId xmlns:a16="http://schemas.microsoft.com/office/drawing/2014/main" id="{00000000-0008-0000-0100-000092020000}"/>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59" name="直線コネクタ 658">
          <a:extLst>
            <a:ext uri="{FF2B5EF4-FFF2-40B4-BE49-F238E27FC236}">
              <a16:creationId xmlns:a16="http://schemas.microsoft.com/office/drawing/2014/main" id="{00000000-0008-0000-0100-000093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660" name="テキスト ボックス 659">
          <a:extLst>
            <a:ext uri="{FF2B5EF4-FFF2-40B4-BE49-F238E27FC236}">
              <a16:creationId xmlns:a16="http://schemas.microsoft.com/office/drawing/2014/main" id="{00000000-0008-0000-0100-000094020000}"/>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1" name="直線コネクタ 660">
          <a:extLst>
            <a:ext uri="{FF2B5EF4-FFF2-40B4-BE49-F238E27FC236}">
              <a16:creationId xmlns:a16="http://schemas.microsoft.com/office/drawing/2014/main" id="{00000000-0008-0000-0100-000095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62" name="テキスト ボックス 661">
          <a:extLst>
            <a:ext uri="{FF2B5EF4-FFF2-40B4-BE49-F238E27FC236}">
              <a16:creationId xmlns:a16="http://schemas.microsoft.com/office/drawing/2014/main" id="{00000000-0008-0000-0100-000096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3" name="【学校施設】&#10;一人当たり面積グラフ枠">
          <a:extLst>
            <a:ext uri="{FF2B5EF4-FFF2-40B4-BE49-F238E27FC236}">
              <a16:creationId xmlns:a16="http://schemas.microsoft.com/office/drawing/2014/main" id="{00000000-0008-0000-0100-000097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109</xdr:rowOff>
    </xdr:from>
    <xdr:to>
      <xdr:col>116</xdr:col>
      <xdr:colOff>62864</xdr:colOff>
      <xdr:row>64</xdr:row>
      <xdr:rowOff>46809</xdr:rowOff>
    </xdr:to>
    <xdr:cxnSp macro="">
      <xdr:nvCxnSpPr>
        <xdr:cNvPr id="664" name="直線コネクタ 663">
          <a:extLst>
            <a:ext uri="{FF2B5EF4-FFF2-40B4-BE49-F238E27FC236}">
              <a16:creationId xmlns:a16="http://schemas.microsoft.com/office/drawing/2014/main" id="{00000000-0008-0000-0100-000098020000}"/>
            </a:ext>
          </a:extLst>
        </xdr:cNvPr>
        <xdr:cNvCxnSpPr/>
      </xdr:nvCxnSpPr>
      <xdr:spPr>
        <a:xfrm flipV="1">
          <a:off x="22160864" y="9601309"/>
          <a:ext cx="0" cy="141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50636</xdr:rowOff>
    </xdr:from>
    <xdr:ext cx="469744" cy="259045"/>
    <xdr:sp macro="" textlink="">
      <xdr:nvSpPr>
        <xdr:cNvPr id="665" name="【学校施設】&#10;一人当たり面積最小値テキスト">
          <a:extLst>
            <a:ext uri="{FF2B5EF4-FFF2-40B4-BE49-F238E27FC236}">
              <a16:creationId xmlns:a16="http://schemas.microsoft.com/office/drawing/2014/main" id="{00000000-0008-0000-0100-000099020000}"/>
            </a:ext>
          </a:extLst>
        </xdr:cNvPr>
        <xdr:cNvSpPr txBox="1"/>
      </xdr:nvSpPr>
      <xdr:spPr>
        <a:xfrm>
          <a:off x="22199600" y="11023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46809</xdr:rowOff>
    </xdr:from>
    <xdr:to>
      <xdr:col>116</xdr:col>
      <xdr:colOff>152400</xdr:colOff>
      <xdr:row>64</xdr:row>
      <xdr:rowOff>46809</xdr:rowOff>
    </xdr:to>
    <xdr:cxnSp macro="">
      <xdr:nvCxnSpPr>
        <xdr:cNvPr id="666" name="直線コネクタ 665">
          <a:extLst>
            <a:ext uri="{FF2B5EF4-FFF2-40B4-BE49-F238E27FC236}">
              <a16:creationId xmlns:a16="http://schemas.microsoft.com/office/drawing/2014/main" id="{00000000-0008-0000-0100-00009A020000}"/>
            </a:ext>
          </a:extLst>
        </xdr:cNvPr>
        <xdr:cNvCxnSpPr/>
      </xdr:nvCxnSpPr>
      <xdr:spPr>
        <a:xfrm>
          <a:off x="22072600" y="1101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118236</xdr:rowOff>
    </xdr:from>
    <xdr:ext cx="534377" cy="259045"/>
    <xdr:sp macro="" textlink="">
      <xdr:nvSpPr>
        <xdr:cNvPr id="667" name="【学校施設】&#10;一人当たり面積最大値テキスト">
          <a:extLst>
            <a:ext uri="{FF2B5EF4-FFF2-40B4-BE49-F238E27FC236}">
              <a16:creationId xmlns:a16="http://schemas.microsoft.com/office/drawing/2014/main" id="{00000000-0008-0000-0100-00009B020000}"/>
            </a:ext>
          </a:extLst>
        </xdr:cNvPr>
        <xdr:cNvSpPr txBox="1"/>
      </xdr:nvSpPr>
      <xdr:spPr>
        <a:xfrm>
          <a:off x="22199600" y="9376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109</xdr:rowOff>
    </xdr:from>
    <xdr:to>
      <xdr:col>116</xdr:col>
      <xdr:colOff>152400</xdr:colOff>
      <xdr:row>56</xdr:row>
      <xdr:rowOff>109</xdr:rowOff>
    </xdr:to>
    <xdr:cxnSp macro="">
      <xdr:nvCxnSpPr>
        <xdr:cNvPr id="668" name="直線コネクタ 667">
          <a:extLst>
            <a:ext uri="{FF2B5EF4-FFF2-40B4-BE49-F238E27FC236}">
              <a16:creationId xmlns:a16="http://schemas.microsoft.com/office/drawing/2014/main" id="{00000000-0008-0000-0100-00009C020000}"/>
            </a:ext>
          </a:extLst>
        </xdr:cNvPr>
        <xdr:cNvCxnSpPr/>
      </xdr:nvCxnSpPr>
      <xdr:spPr>
        <a:xfrm>
          <a:off x="22072600" y="9601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11556</xdr:rowOff>
    </xdr:from>
    <xdr:ext cx="469744" cy="259045"/>
    <xdr:sp macro="" textlink="">
      <xdr:nvSpPr>
        <xdr:cNvPr id="669" name="【学校施設】&#10;一人当たり面積平均値テキスト">
          <a:extLst>
            <a:ext uri="{FF2B5EF4-FFF2-40B4-BE49-F238E27FC236}">
              <a16:creationId xmlns:a16="http://schemas.microsoft.com/office/drawing/2014/main" id="{00000000-0008-0000-0100-00009D020000}"/>
            </a:ext>
          </a:extLst>
        </xdr:cNvPr>
        <xdr:cNvSpPr txBox="1"/>
      </xdr:nvSpPr>
      <xdr:spPr>
        <a:xfrm>
          <a:off x="22199600" y="108129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33129</xdr:rowOff>
    </xdr:from>
    <xdr:to>
      <xdr:col>116</xdr:col>
      <xdr:colOff>114300</xdr:colOff>
      <xdr:row>63</xdr:row>
      <xdr:rowOff>134729</xdr:rowOff>
    </xdr:to>
    <xdr:sp macro="" textlink="">
      <xdr:nvSpPr>
        <xdr:cNvPr id="670" name="フローチャート: 判断 669">
          <a:extLst>
            <a:ext uri="{FF2B5EF4-FFF2-40B4-BE49-F238E27FC236}">
              <a16:creationId xmlns:a16="http://schemas.microsoft.com/office/drawing/2014/main" id="{00000000-0008-0000-0100-00009E020000}"/>
            </a:ext>
          </a:extLst>
        </xdr:cNvPr>
        <xdr:cNvSpPr/>
      </xdr:nvSpPr>
      <xdr:spPr>
        <a:xfrm>
          <a:off x="22110700" y="108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53049</xdr:rowOff>
    </xdr:from>
    <xdr:to>
      <xdr:col>112</xdr:col>
      <xdr:colOff>38100</xdr:colOff>
      <xdr:row>63</xdr:row>
      <xdr:rowOff>154649</xdr:rowOff>
    </xdr:to>
    <xdr:sp macro="" textlink="">
      <xdr:nvSpPr>
        <xdr:cNvPr id="671" name="フローチャート: 判断 670">
          <a:extLst>
            <a:ext uri="{FF2B5EF4-FFF2-40B4-BE49-F238E27FC236}">
              <a16:creationId xmlns:a16="http://schemas.microsoft.com/office/drawing/2014/main" id="{00000000-0008-0000-0100-00009F020000}"/>
            </a:ext>
          </a:extLst>
        </xdr:cNvPr>
        <xdr:cNvSpPr/>
      </xdr:nvSpPr>
      <xdr:spPr>
        <a:xfrm>
          <a:off x="21272500" y="1085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58275</xdr:rowOff>
    </xdr:from>
    <xdr:to>
      <xdr:col>107</xdr:col>
      <xdr:colOff>101600</xdr:colOff>
      <xdr:row>63</xdr:row>
      <xdr:rowOff>159875</xdr:rowOff>
    </xdr:to>
    <xdr:sp macro="" textlink="">
      <xdr:nvSpPr>
        <xdr:cNvPr id="672" name="フローチャート: 判断 671">
          <a:extLst>
            <a:ext uri="{FF2B5EF4-FFF2-40B4-BE49-F238E27FC236}">
              <a16:creationId xmlns:a16="http://schemas.microsoft.com/office/drawing/2014/main" id="{00000000-0008-0000-0100-0000A0020000}"/>
            </a:ext>
          </a:extLst>
        </xdr:cNvPr>
        <xdr:cNvSpPr/>
      </xdr:nvSpPr>
      <xdr:spPr>
        <a:xfrm>
          <a:off x="20383500" y="1085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54139</xdr:rowOff>
    </xdr:from>
    <xdr:to>
      <xdr:col>102</xdr:col>
      <xdr:colOff>165100</xdr:colOff>
      <xdr:row>63</xdr:row>
      <xdr:rowOff>155739</xdr:rowOff>
    </xdr:to>
    <xdr:sp macro="" textlink="">
      <xdr:nvSpPr>
        <xdr:cNvPr id="673" name="フローチャート: 判断 672">
          <a:extLst>
            <a:ext uri="{FF2B5EF4-FFF2-40B4-BE49-F238E27FC236}">
              <a16:creationId xmlns:a16="http://schemas.microsoft.com/office/drawing/2014/main" id="{00000000-0008-0000-0100-0000A1020000}"/>
            </a:ext>
          </a:extLst>
        </xdr:cNvPr>
        <xdr:cNvSpPr/>
      </xdr:nvSpPr>
      <xdr:spPr>
        <a:xfrm>
          <a:off x="19494500" y="1085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60343</xdr:rowOff>
    </xdr:from>
    <xdr:to>
      <xdr:col>98</xdr:col>
      <xdr:colOff>38100</xdr:colOff>
      <xdr:row>63</xdr:row>
      <xdr:rowOff>161943</xdr:rowOff>
    </xdr:to>
    <xdr:sp macro="" textlink="">
      <xdr:nvSpPr>
        <xdr:cNvPr id="674" name="フローチャート: 判断 673">
          <a:extLst>
            <a:ext uri="{FF2B5EF4-FFF2-40B4-BE49-F238E27FC236}">
              <a16:creationId xmlns:a16="http://schemas.microsoft.com/office/drawing/2014/main" id="{00000000-0008-0000-0100-0000A2020000}"/>
            </a:ext>
          </a:extLst>
        </xdr:cNvPr>
        <xdr:cNvSpPr/>
      </xdr:nvSpPr>
      <xdr:spPr>
        <a:xfrm>
          <a:off x="18605500" y="1086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5" name="テキスト ボックス 674">
          <a:extLst>
            <a:ext uri="{FF2B5EF4-FFF2-40B4-BE49-F238E27FC236}">
              <a16:creationId xmlns:a16="http://schemas.microsoft.com/office/drawing/2014/main" id="{00000000-0008-0000-0100-0000A3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6" name="テキスト ボックス 675">
          <a:extLst>
            <a:ext uri="{FF2B5EF4-FFF2-40B4-BE49-F238E27FC236}">
              <a16:creationId xmlns:a16="http://schemas.microsoft.com/office/drawing/2014/main" id="{00000000-0008-0000-0100-0000A4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7" name="テキスト ボックス 676">
          <a:extLst>
            <a:ext uri="{FF2B5EF4-FFF2-40B4-BE49-F238E27FC236}">
              <a16:creationId xmlns:a16="http://schemas.microsoft.com/office/drawing/2014/main" id="{00000000-0008-0000-0100-0000A5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8" name="テキスト ボックス 677">
          <a:extLst>
            <a:ext uri="{FF2B5EF4-FFF2-40B4-BE49-F238E27FC236}">
              <a16:creationId xmlns:a16="http://schemas.microsoft.com/office/drawing/2014/main" id="{00000000-0008-0000-0100-0000A6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9" name="テキスト ボックス 678">
          <a:extLst>
            <a:ext uri="{FF2B5EF4-FFF2-40B4-BE49-F238E27FC236}">
              <a16:creationId xmlns:a16="http://schemas.microsoft.com/office/drawing/2014/main" id="{00000000-0008-0000-0100-0000A7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5480</xdr:rowOff>
    </xdr:from>
    <xdr:to>
      <xdr:col>116</xdr:col>
      <xdr:colOff>114300</xdr:colOff>
      <xdr:row>63</xdr:row>
      <xdr:rowOff>107080</xdr:rowOff>
    </xdr:to>
    <xdr:sp macro="" textlink="">
      <xdr:nvSpPr>
        <xdr:cNvPr id="680" name="楕円 679">
          <a:extLst>
            <a:ext uri="{FF2B5EF4-FFF2-40B4-BE49-F238E27FC236}">
              <a16:creationId xmlns:a16="http://schemas.microsoft.com/office/drawing/2014/main" id="{00000000-0008-0000-0100-0000A8020000}"/>
            </a:ext>
          </a:extLst>
        </xdr:cNvPr>
        <xdr:cNvSpPr/>
      </xdr:nvSpPr>
      <xdr:spPr>
        <a:xfrm>
          <a:off x="22110700" y="1080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28357</xdr:rowOff>
    </xdr:from>
    <xdr:ext cx="469744" cy="259045"/>
    <xdr:sp macro="" textlink="">
      <xdr:nvSpPr>
        <xdr:cNvPr id="681" name="【学校施設】&#10;一人当たり面積該当値テキスト">
          <a:extLst>
            <a:ext uri="{FF2B5EF4-FFF2-40B4-BE49-F238E27FC236}">
              <a16:creationId xmlns:a16="http://schemas.microsoft.com/office/drawing/2014/main" id="{00000000-0008-0000-0100-0000A9020000}"/>
            </a:ext>
          </a:extLst>
        </xdr:cNvPr>
        <xdr:cNvSpPr txBox="1"/>
      </xdr:nvSpPr>
      <xdr:spPr>
        <a:xfrm>
          <a:off x="22199600" y="10658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9072</xdr:rowOff>
    </xdr:from>
    <xdr:to>
      <xdr:col>112</xdr:col>
      <xdr:colOff>38100</xdr:colOff>
      <xdr:row>63</xdr:row>
      <xdr:rowOff>110672</xdr:rowOff>
    </xdr:to>
    <xdr:sp macro="" textlink="">
      <xdr:nvSpPr>
        <xdr:cNvPr id="682" name="楕円 681">
          <a:extLst>
            <a:ext uri="{FF2B5EF4-FFF2-40B4-BE49-F238E27FC236}">
              <a16:creationId xmlns:a16="http://schemas.microsoft.com/office/drawing/2014/main" id="{00000000-0008-0000-0100-0000AA020000}"/>
            </a:ext>
          </a:extLst>
        </xdr:cNvPr>
        <xdr:cNvSpPr/>
      </xdr:nvSpPr>
      <xdr:spPr>
        <a:xfrm>
          <a:off x="21272500" y="1081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56280</xdr:rowOff>
    </xdr:from>
    <xdr:to>
      <xdr:col>116</xdr:col>
      <xdr:colOff>63500</xdr:colOff>
      <xdr:row>63</xdr:row>
      <xdr:rowOff>59872</xdr:rowOff>
    </xdr:to>
    <xdr:cxnSp macro="">
      <xdr:nvCxnSpPr>
        <xdr:cNvPr id="683" name="直線コネクタ 682">
          <a:extLst>
            <a:ext uri="{FF2B5EF4-FFF2-40B4-BE49-F238E27FC236}">
              <a16:creationId xmlns:a16="http://schemas.microsoft.com/office/drawing/2014/main" id="{00000000-0008-0000-0100-0000AB020000}"/>
            </a:ext>
          </a:extLst>
        </xdr:cNvPr>
        <xdr:cNvCxnSpPr/>
      </xdr:nvCxnSpPr>
      <xdr:spPr>
        <a:xfrm flipV="1">
          <a:off x="21323300" y="10857630"/>
          <a:ext cx="8382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11249</xdr:rowOff>
    </xdr:from>
    <xdr:to>
      <xdr:col>107</xdr:col>
      <xdr:colOff>101600</xdr:colOff>
      <xdr:row>63</xdr:row>
      <xdr:rowOff>112849</xdr:rowOff>
    </xdr:to>
    <xdr:sp macro="" textlink="">
      <xdr:nvSpPr>
        <xdr:cNvPr id="684" name="楕円 683">
          <a:extLst>
            <a:ext uri="{FF2B5EF4-FFF2-40B4-BE49-F238E27FC236}">
              <a16:creationId xmlns:a16="http://schemas.microsoft.com/office/drawing/2014/main" id="{00000000-0008-0000-0100-0000AC020000}"/>
            </a:ext>
          </a:extLst>
        </xdr:cNvPr>
        <xdr:cNvSpPr/>
      </xdr:nvSpPr>
      <xdr:spPr>
        <a:xfrm>
          <a:off x="20383500" y="1081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59872</xdr:rowOff>
    </xdr:from>
    <xdr:to>
      <xdr:col>111</xdr:col>
      <xdr:colOff>177800</xdr:colOff>
      <xdr:row>63</xdr:row>
      <xdr:rowOff>62049</xdr:rowOff>
    </xdr:to>
    <xdr:cxnSp macro="">
      <xdr:nvCxnSpPr>
        <xdr:cNvPr id="685" name="直線コネクタ 684">
          <a:extLst>
            <a:ext uri="{FF2B5EF4-FFF2-40B4-BE49-F238E27FC236}">
              <a16:creationId xmlns:a16="http://schemas.microsoft.com/office/drawing/2014/main" id="{00000000-0008-0000-0100-0000AD020000}"/>
            </a:ext>
          </a:extLst>
        </xdr:cNvPr>
        <xdr:cNvCxnSpPr/>
      </xdr:nvCxnSpPr>
      <xdr:spPr>
        <a:xfrm flipV="1">
          <a:off x="20434300" y="10861222"/>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6132</xdr:rowOff>
    </xdr:from>
    <xdr:to>
      <xdr:col>102</xdr:col>
      <xdr:colOff>165100</xdr:colOff>
      <xdr:row>63</xdr:row>
      <xdr:rowOff>107732</xdr:rowOff>
    </xdr:to>
    <xdr:sp macro="" textlink="">
      <xdr:nvSpPr>
        <xdr:cNvPr id="686" name="楕円 685">
          <a:extLst>
            <a:ext uri="{FF2B5EF4-FFF2-40B4-BE49-F238E27FC236}">
              <a16:creationId xmlns:a16="http://schemas.microsoft.com/office/drawing/2014/main" id="{00000000-0008-0000-0100-0000AE020000}"/>
            </a:ext>
          </a:extLst>
        </xdr:cNvPr>
        <xdr:cNvSpPr/>
      </xdr:nvSpPr>
      <xdr:spPr>
        <a:xfrm>
          <a:off x="19494500" y="1080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56932</xdr:rowOff>
    </xdr:from>
    <xdr:to>
      <xdr:col>107</xdr:col>
      <xdr:colOff>50800</xdr:colOff>
      <xdr:row>63</xdr:row>
      <xdr:rowOff>62049</xdr:rowOff>
    </xdr:to>
    <xdr:cxnSp macro="">
      <xdr:nvCxnSpPr>
        <xdr:cNvPr id="687" name="直線コネクタ 686">
          <a:extLst>
            <a:ext uri="{FF2B5EF4-FFF2-40B4-BE49-F238E27FC236}">
              <a16:creationId xmlns:a16="http://schemas.microsoft.com/office/drawing/2014/main" id="{00000000-0008-0000-0100-0000AF020000}"/>
            </a:ext>
          </a:extLst>
        </xdr:cNvPr>
        <xdr:cNvCxnSpPr/>
      </xdr:nvCxnSpPr>
      <xdr:spPr>
        <a:xfrm>
          <a:off x="19545300" y="10858282"/>
          <a:ext cx="889000" cy="5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8527</xdr:rowOff>
    </xdr:from>
    <xdr:to>
      <xdr:col>98</xdr:col>
      <xdr:colOff>38100</xdr:colOff>
      <xdr:row>63</xdr:row>
      <xdr:rowOff>110127</xdr:rowOff>
    </xdr:to>
    <xdr:sp macro="" textlink="">
      <xdr:nvSpPr>
        <xdr:cNvPr id="688" name="楕円 687">
          <a:extLst>
            <a:ext uri="{FF2B5EF4-FFF2-40B4-BE49-F238E27FC236}">
              <a16:creationId xmlns:a16="http://schemas.microsoft.com/office/drawing/2014/main" id="{00000000-0008-0000-0100-0000B0020000}"/>
            </a:ext>
          </a:extLst>
        </xdr:cNvPr>
        <xdr:cNvSpPr/>
      </xdr:nvSpPr>
      <xdr:spPr>
        <a:xfrm>
          <a:off x="18605500" y="1080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56932</xdr:rowOff>
    </xdr:from>
    <xdr:to>
      <xdr:col>102</xdr:col>
      <xdr:colOff>114300</xdr:colOff>
      <xdr:row>63</xdr:row>
      <xdr:rowOff>59327</xdr:rowOff>
    </xdr:to>
    <xdr:cxnSp macro="">
      <xdr:nvCxnSpPr>
        <xdr:cNvPr id="689" name="直線コネクタ 688">
          <a:extLst>
            <a:ext uri="{FF2B5EF4-FFF2-40B4-BE49-F238E27FC236}">
              <a16:creationId xmlns:a16="http://schemas.microsoft.com/office/drawing/2014/main" id="{00000000-0008-0000-0100-0000B1020000}"/>
            </a:ext>
          </a:extLst>
        </xdr:cNvPr>
        <xdr:cNvCxnSpPr/>
      </xdr:nvCxnSpPr>
      <xdr:spPr>
        <a:xfrm flipV="1">
          <a:off x="18656300" y="10858282"/>
          <a:ext cx="889000" cy="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145776</xdr:rowOff>
    </xdr:from>
    <xdr:ext cx="469744" cy="259045"/>
    <xdr:sp macro="" textlink="">
      <xdr:nvSpPr>
        <xdr:cNvPr id="690" name="n_1aveValue【学校施設】&#10;一人当たり面積">
          <a:extLst>
            <a:ext uri="{FF2B5EF4-FFF2-40B4-BE49-F238E27FC236}">
              <a16:creationId xmlns:a16="http://schemas.microsoft.com/office/drawing/2014/main" id="{00000000-0008-0000-0100-0000B2020000}"/>
            </a:ext>
          </a:extLst>
        </xdr:cNvPr>
        <xdr:cNvSpPr txBox="1"/>
      </xdr:nvSpPr>
      <xdr:spPr>
        <a:xfrm>
          <a:off x="21075727" y="10947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151002</xdr:rowOff>
    </xdr:from>
    <xdr:ext cx="469744" cy="259045"/>
    <xdr:sp macro="" textlink="">
      <xdr:nvSpPr>
        <xdr:cNvPr id="691" name="n_2aveValue【学校施設】&#10;一人当たり面積">
          <a:extLst>
            <a:ext uri="{FF2B5EF4-FFF2-40B4-BE49-F238E27FC236}">
              <a16:creationId xmlns:a16="http://schemas.microsoft.com/office/drawing/2014/main" id="{00000000-0008-0000-0100-0000B3020000}"/>
            </a:ext>
          </a:extLst>
        </xdr:cNvPr>
        <xdr:cNvSpPr txBox="1"/>
      </xdr:nvSpPr>
      <xdr:spPr>
        <a:xfrm>
          <a:off x="20199427" y="1095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146866</xdr:rowOff>
    </xdr:from>
    <xdr:ext cx="469744" cy="259045"/>
    <xdr:sp macro="" textlink="">
      <xdr:nvSpPr>
        <xdr:cNvPr id="692" name="n_3aveValue【学校施設】&#10;一人当たり面積">
          <a:extLst>
            <a:ext uri="{FF2B5EF4-FFF2-40B4-BE49-F238E27FC236}">
              <a16:creationId xmlns:a16="http://schemas.microsoft.com/office/drawing/2014/main" id="{00000000-0008-0000-0100-0000B4020000}"/>
            </a:ext>
          </a:extLst>
        </xdr:cNvPr>
        <xdr:cNvSpPr txBox="1"/>
      </xdr:nvSpPr>
      <xdr:spPr>
        <a:xfrm>
          <a:off x="19310427" y="10948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153070</xdr:rowOff>
    </xdr:from>
    <xdr:ext cx="469744" cy="259045"/>
    <xdr:sp macro="" textlink="">
      <xdr:nvSpPr>
        <xdr:cNvPr id="693" name="n_4aveValue【学校施設】&#10;一人当たり面積">
          <a:extLst>
            <a:ext uri="{FF2B5EF4-FFF2-40B4-BE49-F238E27FC236}">
              <a16:creationId xmlns:a16="http://schemas.microsoft.com/office/drawing/2014/main" id="{00000000-0008-0000-0100-0000B5020000}"/>
            </a:ext>
          </a:extLst>
        </xdr:cNvPr>
        <xdr:cNvSpPr txBox="1"/>
      </xdr:nvSpPr>
      <xdr:spPr>
        <a:xfrm>
          <a:off x="18421427" y="1095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127199</xdr:rowOff>
    </xdr:from>
    <xdr:ext cx="469744" cy="259045"/>
    <xdr:sp macro="" textlink="">
      <xdr:nvSpPr>
        <xdr:cNvPr id="694" name="n_1mainValue【学校施設】&#10;一人当たり面積">
          <a:extLst>
            <a:ext uri="{FF2B5EF4-FFF2-40B4-BE49-F238E27FC236}">
              <a16:creationId xmlns:a16="http://schemas.microsoft.com/office/drawing/2014/main" id="{00000000-0008-0000-0100-0000B6020000}"/>
            </a:ext>
          </a:extLst>
        </xdr:cNvPr>
        <xdr:cNvSpPr txBox="1"/>
      </xdr:nvSpPr>
      <xdr:spPr>
        <a:xfrm>
          <a:off x="21075727" y="10585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129376</xdr:rowOff>
    </xdr:from>
    <xdr:ext cx="469744" cy="259045"/>
    <xdr:sp macro="" textlink="">
      <xdr:nvSpPr>
        <xdr:cNvPr id="695" name="n_2mainValue【学校施設】&#10;一人当たり面積">
          <a:extLst>
            <a:ext uri="{FF2B5EF4-FFF2-40B4-BE49-F238E27FC236}">
              <a16:creationId xmlns:a16="http://schemas.microsoft.com/office/drawing/2014/main" id="{00000000-0008-0000-0100-0000B7020000}"/>
            </a:ext>
          </a:extLst>
        </xdr:cNvPr>
        <xdr:cNvSpPr txBox="1"/>
      </xdr:nvSpPr>
      <xdr:spPr>
        <a:xfrm>
          <a:off x="20199427" y="10587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124259</xdr:rowOff>
    </xdr:from>
    <xdr:ext cx="469744" cy="259045"/>
    <xdr:sp macro="" textlink="">
      <xdr:nvSpPr>
        <xdr:cNvPr id="696" name="n_3mainValue【学校施設】&#10;一人当たり面積">
          <a:extLst>
            <a:ext uri="{FF2B5EF4-FFF2-40B4-BE49-F238E27FC236}">
              <a16:creationId xmlns:a16="http://schemas.microsoft.com/office/drawing/2014/main" id="{00000000-0008-0000-0100-0000B8020000}"/>
            </a:ext>
          </a:extLst>
        </xdr:cNvPr>
        <xdr:cNvSpPr txBox="1"/>
      </xdr:nvSpPr>
      <xdr:spPr>
        <a:xfrm>
          <a:off x="19310427" y="1058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126654</xdr:rowOff>
    </xdr:from>
    <xdr:ext cx="469744" cy="259045"/>
    <xdr:sp macro="" textlink="">
      <xdr:nvSpPr>
        <xdr:cNvPr id="697" name="n_4mainValue【学校施設】&#10;一人当たり面積">
          <a:extLst>
            <a:ext uri="{FF2B5EF4-FFF2-40B4-BE49-F238E27FC236}">
              <a16:creationId xmlns:a16="http://schemas.microsoft.com/office/drawing/2014/main" id="{00000000-0008-0000-0100-0000B9020000}"/>
            </a:ext>
          </a:extLst>
        </xdr:cNvPr>
        <xdr:cNvSpPr txBox="1"/>
      </xdr:nvSpPr>
      <xdr:spPr>
        <a:xfrm>
          <a:off x="18421427" y="1058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8" name="正方形/長方形 697">
          <a:extLst>
            <a:ext uri="{FF2B5EF4-FFF2-40B4-BE49-F238E27FC236}">
              <a16:creationId xmlns:a16="http://schemas.microsoft.com/office/drawing/2014/main" id="{00000000-0008-0000-0100-0000BA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99" name="正方形/長方形 698">
          <a:extLst>
            <a:ext uri="{FF2B5EF4-FFF2-40B4-BE49-F238E27FC236}">
              <a16:creationId xmlns:a16="http://schemas.microsoft.com/office/drawing/2014/main" id="{00000000-0008-0000-0100-0000BB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00" name="正方形/長方形 699">
          <a:extLst>
            <a:ext uri="{FF2B5EF4-FFF2-40B4-BE49-F238E27FC236}">
              <a16:creationId xmlns:a16="http://schemas.microsoft.com/office/drawing/2014/main" id="{00000000-0008-0000-0100-0000BC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01" name="正方形/長方形 700">
          <a:extLst>
            <a:ext uri="{FF2B5EF4-FFF2-40B4-BE49-F238E27FC236}">
              <a16:creationId xmlns:a16="http://schemas.microsoft.com/office/drawing/2014/main" id="{00000000-0008-0000-0100-0000BD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02" name="正方形/長方形 701">
          <a:extLst>
            <a:ext uri="{FF2B5EF4-FFF2-40B4-BE49-F238E27FC236}">
              <a16:creationId xmlns:a16="http://schemas.microsoft.com/office/drawing/2014/main" id="{00000000-0008-0000-0100-0000BE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03" name="正方形/長方形 702">
          <a:extLst>
            <a:ext uri="{FF2B5EF4-FFF2-40B4-BE49-F238E27FC236}">
              <a16:creationId xmlns:a16="http://schemas.microsoft.com/office/drawing/2014/main" id="{00000000-0008-0000-0100-0000BF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04" name="正方形/長方形 703">
          <a:extLst>
            <a:ext uri="{FF2B5EF4-FFF2-40B4-BE49-F238E27FC236}">
              <a16:creationId xmlns:a16="http://schemas.microsoft.com/office/drawing/2014/main" id="{00000000-0008-0000-0100-0000C0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5" name="正方形/長方形 704">
          <a:extLst>
            <a:ext uri="{FF2B5EF4-FFF2-40B4-BE49-F238E27FC236}">
              <a16:creationId xmlns:a16="http://schemas.microsoft.com/office/drawing/2014/main" id="{00000000-0008-0000-0100-0000C1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6" name="テキスト ボックス 705">
          <a:extLst>
            <a:ext uri="{FF2B5EF4-FFF2-40B4-BE49-F238E27FC236}">
              <a16:creationId xmlns:a16="http://schemas.microsoft.com/office/drawing/2014/main" id="{00000000-0008-0000-0100-0000C2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7" name="直線コネクタ 706">
          <a:extLst>
            <a:ext uri="{FF2B5EF4-FFF2-40B4-BE49-F238E27FC236}">
              <a16:creationId xmlns:a16="http://schemas.microsoft.com/office/drawing/2014/main" id="{00000000-0008-0000-0100-0000C3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08" name="テキスト ボックス 707">
          <a:extLst>
            <a:ext uri="{FF2B5EF4-FFF2-40B4-BE49-F238E27FC236}">
              <a16:creationId xmlns:a16="http://schemas.microsoft.com/office/drawing/2014/main" id="{00000000-0008-0000-0100-0000C4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09" name="直線コネクタ 708">
          <a:extLst>
            <a:ext uri="{FF2B5EF4-FFF2-40B4-BE49-F238E27FC236}">
              <a16:creationId xmlns:a16="http://schemas.microsoft.com/office/drawing/2014/main" id="{00000000-0008-0000-0100-0000C5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10" name="テキスト ボックス 709">
          <a:extLst>
            <a:ext uri="{FF2B5EF4-FFF2-40B4-BE49-F238E27FC236}">
              <a16:creationId xmlns:a16="http://schemas.microsoft.com/office/drawing/2014/main" id="{00000000-0008-0000-0100-0000C6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11" name="直線コネクタ 710">
          <a:extLst>
            <a:ext uri="{FF2B5EF4-FFF2-40B4-BE49-F238E27FC236}">
              <a16:creationId xmlns:a16="http://schemas.microsoft.com/office/drawing/2014/main" id="{00000000-0008-0000-0100-0000C7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12" name="テキスト ボックス 711">
          <a:extLst>
            <a:ext uri="{FF2B5EF4-FFF2-40B4-BE49-F238E27FC236}">
              <a16:creationId xmlns:a16="http://schemas.microsoft.com/office/drawing/2014/main" id="{00000000-0008-0000-0100-0000C8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13" name="直線コネクタ 712">
          <a:extLst>
            <a:ext uri="{FF2B5EF4-FFF2-40B4-BE49-F238E27FC236}">
              <a16:creationId xmlns:a16="http://schemas.microsoft.com/office/drawing/2014/main" id="{00000000-0008-0000-0100-0000C9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14" name="テキスト ボックス 713">
          <a:extLst>
            <a:ext uri="{FF2B5EF4-FFF2-40B4-BE49-F238E27FC236}">
              <a16:creationId xmlns:a16="http://schemas.microsoft.com/office/drawing/2014/main" id="{00000000-0008-0000-0100-0000CA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15" name="直線コネクタ 714">
          <a:extLst>
            <a:ext uri="{FF2B5EF4-FFF2-40B4-BE49-F238E27FC236}">
              <a16:creationId xmlns:a16="http://schemas.microsoft.com/office/drawing/2014/main" id="{00000000-0008-0000-0100-0000CB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16" name="テキスト ボックス 715">
          <a:extLst>
            <a:ext uri="{FF2B5EF4-FFF2-40B4-BE49-F238E27FC236}">
              <a16:creationId xmlns:a16="http://schemas.microsoft.com/office/drawing/2014/main" id="{00000000-0008-0000-0100-0000CC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17" name="直線コネクタ 716">
          <a:extLst>
            <a:ext uri="{FF2B5EF4-FFF2-40B4-BE49-F238E27FC236}">
              <a16:creationId xmlns:a16="http://schemas.microsoft.com/office/drawing/2014/main" id="{00000000-0008-0000-0100-0000CD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18" name="テキスト ボックス 717">
          <a:extLst>
            <a:ext uri="{FF2B5EF4-FFF2-40B4-BE49-F238E27FC236}">
              <a16:creationId xmlns:a16="http://schemas.microsoft.com/office/drawing/2014/main" id="{00000000-0008-0000-0100-0000CE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19" name="直線コネクタ 718">
          <a:extLst>
            <a:ext uri="{FF2B5EF4-FFF2-40B4-BE49-F238E27FC236}">
              <a16:creationId xmlns:a16="http://schemas.microsoft.com/office/drawing/2014/main" id="{00000000-0008-0000-0100-0000CF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20" name="テキスト ボックス 719">
          <a:extLst>
            <a:ext uri="{FF2B5EF4-FFF2-40B4-BE49-F238E27FC236}">
              <a16:creationId xmlns:a16="http://schemas.microsoft.com/office/drawing/2014/main" id="{00000000-0008-0000-0100-0000D0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1" name="直線コネクタ 720">
          <a:extLst>
            <a:ext uri="{FF2B5EF4-FFF2-40B4-BE49-F238E27FC236}">
              <a16:creationId xmlns:a16="http://schemas.microsoft.com/office/drawing/2014/main" id="{00000000-0008-0000-0100-0000D1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2" name="【児童館】&#10;有形固定資産減価償却率グラフ枠">
          <a:extLst>
            <a:ext uri="{FF2B5EF4-FFF2-40B4-BE49-F238E27FC236}">
              <a16:creationId xmlns:a16="http://schemas.microsoft.com/office/drawing/2014/main" id="{00000000-0008-0000-0100-0000D2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15239</xdr:rowOff>
    </xdr:from>
    <xdr:to>
      <xdr:col>85</xdr:col>
      <xdr:colOff>126364</xdr:colOff>
      <xdr:row>86</xdr:row>
      <xdr:rowOff>168729</xdr:rowOff>
    </xdr:to>
    <xdr:cxnSp macro="">
      <xdr:nvCxnSpPr>
        <xdr:cNvPr id="723" name="直線コネクタ 722">
          <a:extLst>
            <a:ext uri="{FF2B5EF4-FFF2-40B4-BE49-F238E27FC236}">
              <a16:creationId xmlns:a16="http://schemas.microsoft.com/office/drawing/2014/main" id="{00000000-0008-0000-0100-0000D3020000}"/>
            </a:ext>
          </a:extLst>
        </xdr:cNvPr>
        <xdr:cNvCxnSpPr/>
      </xdr:nvCxnSpPr>
      <xdr:spPr>
        <a:xfrm flipV="1">
          <a:off x="16318864" y="13388339"/>
          <a:ext cx="0" cy="1525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24" name="【児童館】&#10;有形固定資産減価償却率最小値テキスト">
          <a:extLst>
            <a:ext uri="{FF2B5EF4-FFF2-40B4-BE49-F238E27FC236}">
              <a16:creationId xmlns:a16="http://schemas.microsoft.com/office/drawing/2014/main" id="{00000000-0008-0000-0100-0000D4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25" name="直線コネクタ 724">
          <a:extLst>
            <a:ext uri="{FF2B5EF4-FFF2-40B4-BE49-F238E27FC236}">
              <a16:creationId xmlns:a16="http://schemas.microsoft.com/office/drawing/2014/main" id="{00000000-0008-0000-0100-0000D5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133366</xdr:rowOff>
    </xdr:from>
    <xdr:ext cx="340478" cy="259045"/>
    <xdr:sp macro="" textlink="">
      <xdr:nvSpPr>
        <xdr:cNvPr id="726" name="【児童館】&#10;有形固定資産減価償却率最大値テキスト">
          <a:extLst>
            <a:ext uri="{FF2B5EF4-FFF2-40B4-BE49-F238E27FC236}">
              <a16:creationId xmlns:a16="http://schemas.microsoft.com/office/drawing/2014/main" id="{00000000-0008-0000-0100-0000D6020000}"/>
            </a:ext>
          </a:extLst>
        </xdr:cNvPr>
        <xdr:cNvSpPr txBox="1"/>
      </xdr:nvSpPr>
      <xdr:spPr>
        <a:xfrm>
          <a:off x="16357600" y="1316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15239</xdr:rowOff>
    </xdr:from>
    <xdr:to>
      <xdr:col>86</xdr:col>
      <xdr:colOff>25400</xdr:colOff>
      <xdr:row>78</xdr:row>
      <xdr:rowOff>15239</xdr:rowOff>
    </xdr:to>
    <xdr:cxnSp macro="">
      <xdr:nvCxnSpPr>
        <xdr:cNvPr id="727" name="直線コネクタ 726">
          <a:extLst>
            <a:ext uri="{FF2B5EF4-FFF2-40B4-BE49-F238E27FC236}">
              <a16:creationId xmlns:a16="http://schemas.microsoft.com/office/drawing/2014/main" id="{00000000-0008-0000-0100-0000D7020000}"/>
            </a:ext>
          </a:extLst>
        </xdr:cNvPr>
        <xdr:cNvCxnSpPr/>
      </xdr:nvCxnSpPr>
      <xdr:spPr>
        <a:xfrm>
          <a:off x="16230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73858</xdr:rowOff>
    </xdr:from>
    <xdr:ext cx="405111" cy="259045"/>
    <xdr:sp macro="" textlink="">
      <xdr:nvSpPr>
        <xdr:cNvPr id="728" name="【児童館】&#10;有形固定資産減価償却率平均値テキスト">
          <a:extLst>
            <a:ext uri="{FF2B5EF4-FFF2-40B4-BE49-F238E27FC236}">
              <a16:creationId xmlns:a16="http://schemas.microsoft.com/office/drawing/2014/main" id="{00000000-0008-0000-0100-0000D8020000}"/>
            </a:ext>
          </a:extLst>
        </xdr:cNvPr>
        <xdr:cNvSpPr txBox="1"/>
      </xdr:nvSpPr>
      <xdr:spPr>
        <a:xfrm>
          <a:off x="16357600" y="1396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50981</xdr:rowOff>
    </xdr:from>
    <xdr:to>
      <xdr:col>85</xdr:col>
      <xdr:colOff>177800</xdr:colOff>
      <xdr:row>82</xdr:row>
      <xdr:rowOff>152581</xdr:rowOff>
    </xdr:to>
    <xdr:sp macro="" textlink="">
      <xdr:nvSpPr>
        <xdr:cNvPr id="729" name="フローチャート: 判断 728">
          <a:extLst>
            <a:ext uri="{FF2B5EF4-FFF2-40B4-BE49-F238E27FC236}">
              <a16:creationId xmlns:a16="http://schemas.microsoft.com/office/drawing/2014/main" id="{00000000-0008-0000-0100-0000D9020000}"/>
            </a:ext>
          </a:extLst>
        </xdr:cNvPr>
        <xdr:cNvSpPr/>
      </xdr:nvSpPr>
      <xdr:spPr>
        <a:xfrm>
          <a:off x="16268700" y="1410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90170</xdr:rowOff>
    </xdr:from>
    <xdr:to>
      <xdr:col>81</xdr:col>
      <xdr:colOff>101600</xdr:colOff>
      <xdr:row>83</xdr:row>
      <xdr:rowOff>20320</xdr:rowOff>
    </xdr:to>
    <xdr:sp macro="" textlink="">
      <xdr:nvSpPr>
        <xdr:cNvPr id="730" name="フローチャート: 判断 729">
          <a:extLst>
            <a:ext uri="{FF2B5EF4-FFF2-40B4-BE49-F238E27FC236}">
              <a16:creationId xmlns:a16="http://schemas.microsoft.com/office/drawing/2014/main" id="{00000000-0008-0000-0100-0000DA020000}"/>
            </a:ext>
          </a:extLst>
        </xdr:cNvPr>
        <xdr:cNvSpPr/>
      </xdr:nvSpPr>
      <xdr:spPr>
        <a:xfrm>
          <a:off x="15430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93436</xdr:rowOff>
    </xdr:from>
    <xdr:to>
      <xdr:col>76</xdr:col>
      <xdr:colOff>165100</xdr:colOff>
      <xdr:row>83</xdr:row>
      <xdr:rowOff>23586</xdr:rowOff>
    </xdr:to>
    <xdr:sp macro="" textlink="">
      <xdr:nvSpPr>
        <xdr:cNvPr id="731" name="フローチャート: 判断 730">
          <a:extLst>
            <a:ext uri="{FF2B5EF4-FFF2-40B4-BE49-F238E27FC236}">
              <a16:creationId xmlns:a16="http://schemas.microsoft.com/office/drawing/2014/main" id="{00000000-0008-0000-0100-0000DB020000}"/>
            </a:ext>
          </a:extLst>
        </xdr:cNvPr>
        <xdr:cNvSpPr/>
      </xdr:nvSpPr>
      <xdr:spPr>
        <a:xfrm>
          <a:off x="14541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99968</xdr:rowOff>
    </xdr:from>
    <xdr:to>
      <xdr:col>72</xdr:col>
      <xdr:colOff>38100</xdr:colOff>
      <xdr:row>83</xdr:row>
      <xdr:rowOff>30118</xdr:rowOff>
    </xdr:to>
    <xdr:sp macro="" textlink="">
      <xdr:nvSpPr>
        <xdr:cNvPr id="732" name="フローチャート: 判断 731">
          <a:extLst>
            <a:ext uri="{FF2B5EF4-FFF2-40B4-BE49-F238E27FC236}">
              <a16:creationId xmlns:a16="http://schemas.microsoft.com/office/drawing/2014/main" id="{00000000-0008-0000-0100-0000DC020000}"/>
            </a:ext>
          </a:extLst>
        </xdr:cNvPr>
        <xdr:cNvSpPr/>
      </xdr:nvSpPr>
      <xdr:spPr>
        <a:xfrm>
          <a:off x="13652500" y="1415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162016</xdr:rowOff>
    </xdr:from>
    <xdr:to>
      <xdr:col>67</xdr:col>
      <xdr:colOff>101600</xdr:colOff>
      <xdr:row>83</xdr:row>
      <xdr:rowOff>92166</xdr:rowOff>
    </xdr:to>
    <xdr:sp macro="" textlink="">
      <xdr:nvSpPr>
        <xdr:cNvPr id="733" name="フローチャート: 判断 732">
          <a:extLst>
            <a:ext uri="{FF2B5EF4-FFF2-40B4-BE49-F238E27FC236}">
              <a16:creationId xmlns:a16="http://schemas.microsoft.com/office/drawing/2014/main" id="{00000000-0008-0000-0100-0000DD020000}"/>
            </a:ext>
          </a:extLst>
        </xdr:cNvPr>
        <xdr:cNvSpPr/>
      </xdr:nvSpPr>
      <xdr:spPr>
        <a:xfrm>
          <a:off x="12763500" y="1422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4" name="テキスト ボックス 733">
          <a:extLst>
            <a:ext uri="{FF2B5EF4-FFF2-40B4-BE49-F238E27FC236}">
              <a16:creationId xmlns:a16="http://schemas.microsoft.com/office/drawing/2014/main" id="{00000000-0008-0000-0100-0000DE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5" name="テキスト ボックス 734">
          <a:extLst>
            <a:ext uri="{FF2B5EF4-FFF2-40B4-BE49-F238E27FC236}">
              <a16:creationId xmlns:a16="http://schemas.microsoft.com/office/drawing/2014/main" id="{00000000-0008-0000-0100-0000DF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6" name="テキスト ボックス 735">
          <a:extLst>
            <a:ext uri="{FF2B5EF4-FFF2-40B4-BE49-F238E27FC236}">
              <a16:creationId xmlns:a16="http://schemas.microsoft.com/office/drawing/2014/main" id="{00000000-0008-0000-0100-0000E0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7" name="テキスト ボックス 736">
          <a:extLst>
            <a:ext uri="{FF2B5EF4-FFF2-40B4-BE49-F238E27FC236}">
              <a16:creationId xmlns:a16="http://schemas.microsoft.com/office/drawing/2014/main" id="{00000000-0008-0000-0100-0000E1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8" name="テキスト ボックス 737">
          <a:extLst>
            <a:ext uri="{FF2B5EF4-FFF2-40B4-BE49-F238E27FC236}">
              <a16:creationId xmlns:a16="http://schemas.microsoft.com/office/drawing/2014/main" id="{00000000-0008-0000-0100-0000E2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50981</xdr:rowOff>
    </xdr:from>
    <xdr:to>
      <xdr:col>85</xdr:col>
      <xdr:colOff>177800</xdr:colOff>
      <xdr:row>82</xdr:row>
      <xdr:rowOff>152581</xdr:rowOff>
    </xdr:to>
    <xdr:sp macro="" textlink="">
      <xdr:nvSpPr>
        <xdr:cNvPr id="739" name="楕円 738">
          <a:extLst>
            <a:ext uri="{FF2B5EF4-FFF2-40B4-BE49-F238E27FC236}">
              <a16:creationId xmlns:a16="http://schemas.microsoft.com/office/drawing/2014/main" id="{00000000-0008-0000-0100-0000E3020000}"/>
            </a:ext>
          </a:extLst>
        </xdr:cNvPr>
        <xdr:cNvSpPr/>
      </xdr:nvSpPr>
      <xdr:spPr>
        <a:xfrm>
          <a:off x="16268700" y="1410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29408</xdr:rowOff>
    </xdr:from>
    <xdr:ext cx="405111" cy="259045"/>
    <xdr:sp macro="" textlink="">
      <xdr:nvSpPr>
        <xdr:cNvPr id="740" name="【児童館】&#10;有形固定資産減価償却率該当値テキスト">
          <a:extLst>
            <a:ext uri="{FF2B5EF4-FFF2-40B4-BE49-F238E27FC236}">
              <a16:creationId xmlns:a16="http://schemas.microsoft.com/office/drawing/2014/main" id="{00000000-0008-0000-0100-0000E4020000}"/>
            </a:ext>
          </a:extLst>
        </xdr:cNvPr>
        <xdr:cNvSpPr txBox="1"/>
      </xdr:nvSpPr>
      <xdr:spPr>
        <a:xfrm>
          <a:off x="16357600" y="1408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26488</xdr:rowOff>
    </xdr:from>
    <xdr:to>
      <xdr:col>81</xdr:col>
      <xdr:colOff>101600</xdr:colOff>
      <xdr:row>82</xdr:row>
      <xdr:rowOff>128088</xdr:rowOff>
    </xdr:to>
    <xdr:sp macro="" textlink="">
      <xdr:nvSpPr>
        <xdr:cNvPr id="741" name="楕円 740">
          <a:extLst>
            <a:ext uri="{FF2B5EF4-FFF2-40B4-BE49-F238E27FC236}">
              <a16:creationId xmlns:a16="http://schemas.microsoft.com/office/drawing/2014/main" id="{00000000-0008-0000-0100-0000E5020000}"/>
            </a:ext>
          </a:extLst>
        </xdr:cNvPr>
        <xdr:cNvSpPr/>
      </xdr:nvSpPr>
      <xdr:spPr>
        <a:xfrm>
          <a:off x="15430500" y="1408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77288</xdr:rowOff>
    </xdr:from>
    <xdr:to>
      <xdr:col>85</xdr:col>
      <xdr:colOff>127000</xdr:colOff>
      <xdr:row>82</xdr:row>
      <xdr:rowOff>101781</xdr:rowOff>
    </xdr:to>
    <xdr:cxnSp macro="">
      <xdr:nvCxnSpPr>
        <xdr:cNvPr id="742" name="直線コネクタ 741">
          <a:extLst>
            <a:ext uri="{FF2B5EF4-FFF2-40B4-BE49-F238E27FC236}">
              <a16:creationId xmlns:a16="http://schemas.microsoft.com/office/drawing/2014/main" id="{00000000-0008-0000-0100-0000E6020000}"/>
            </a:ext>
          </a:extLst>
        </xdr:cNvPr>
        <xdr:cNvCxnSpPr/>
      </xdr:nvCxnSpPr>
      <xdr:spPr>
        <a:xfrm>
          <a:off x="15481300" y="14136188"/>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129358</xdr:rowOff>
    </xdr:from>
    <xdr:to>
      <xdr:col>76</xdr:col>
      <xdr:colOff>165100</xdr:colOff>
      <xdr:row>82</xdr:row>
      <xdr:rowOff>59508</xdr:rowOff>
    </xdr:to>
    <xdr:sp macro="" textlink="">
      <xdr:nvSpPr>
        <xdr:cNvPr id="743" name="楕円 742">
          <a:extLst>
            <a:ext uri="{FF2B5EF4-FFF2-40B4-BE49-F238E27FC236}">
              <a16:creationId xmlns:a16="http://schemas.microsoft.com/office/drawing/2014/main" id="{00000000-0008-0000-0100-0000E7020000}"/>
            </a:ext>
          </a:extLst>
        </xdr:cNvPr>
        <xdr:cNvSpPr/>
      </xdr:nvSpPr>
      <xdr:spPr>
        <a:xfrm>
          <a:off x="14541500" y="1401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8708</xdr:rowOff>
    </xdr:from>
    <xdr:to>
      <xdr:col>81</xdr:col>
      <xdr:colOff>50800</xdr:colOff>
      <xdr:row>82</xdr:row>
      <xdr:rowOff>77288</xdr:rowOff>
    </xdr:to>
    <xdr:cxnSp macro="">
      <xdr:nvCxnSpPr>
        <xdr:cNvPr id="744" name="直線コネクタ 743">
          <a:extLst>
            <a:ext uri="{FF2B5EF4-FFF2-40B4-BE49-F238E27FC236}">
              <a16:creationId xmlns:a16="http://schemas.microsoft.com/office/drawing/2014/main" id="{00000000-0008-0000-0100-0000E8020000}"/>
            </a:ext>
          </a:extLst>
        </xdr:cNvPr>
        <xdr:cNvCxnSpPr/>
      </xdr:nvCxnSpPr>
      <xdr:spPr>
        <a:xfrm>
          <a:off x="14592300" y="1406760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103232</xdr:rowOff>
    </xdr:from>
    <xdr:to>
      <xdr:col>72</xdr:col>
      <xdr:colOff>38100</xdr:colOff>
      <xdr:row>82</xdr:row>
      <xdr:rowOff>33382</xdr:rowOff>
    </xdr:to>
    <xdr:sp macro="" textlink="">
      <xdr:nvSpPr>
        <xdr:cNvPr id="745" name="楕円 744">
          <a:extLst>
            <a:ext uri="{FF2B5EF4-FFF2-40B4-BE49-F238E27FC236}">
              <a16:creationId xmlns:a16="http://schemas.microsoft.com/office/drawing/2014/main" id="{00000000-0008-0000-0100-0000E9020000}"/>
            </a:ext>
          </a:extLst>
        </xdr:cNvPr>
        <xdr:cNvSpPr/>
      </xdr:nvSpPr>
      <xdr:spPr>
        <a:xfrm>
          <a:off x="13652500" y="1399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154032</xdr:rowOff>
    </xdr:from>
    <xdr:to>
      <xdr:col>76</xdr:col>
      <xdr:colOff>114300</xdr:colOff>
      <xdr:row>82</xdr:row>
      <xdr:rowOff>8708</xdr:rowOff>
    </xdr:to>
    <xdr:cxnSp macro="">
      <xdr:nvCxnSpPr>
        <xdr:cNvPr id="746" name="直線コネクタ 745">
          <a:extLst>
            <a:ext uri="{FF2B5EF4-FFF2-40B4-BE49-F238E27FC236}">
              <a16:creationId xmlns:a16="http://schemas.microsoft.com/office/drawing/2014/main" id="{00000000-0008-0000-0100-0000EA020000}"/>
            </a:ext>
          </a:extLst>
        </xdr:cNvPr>
        <xdr:cNvCxnSpPr/>
      </xdr:nvCxnSpPr>
      <xdr:spPr>
        <a:xfrm>
          <a:off x="13703300" y="14041482"/>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80373</xdr:rowOff>
    </xdr:from>
    <xdr:to>
      <xdr:col>67</xdr:col>
      <xdr:colOff>101600</xdr:colOff>
      <xdr:row>82</xdr:row>
      <xdr:rowOff>10523</xdr:rowOff>
    </xdr:to>
    <xdr:sp macro="" textlink="">
      <xdr:nvSpPr>
        <xdr:cNvPr id="747" name="楕円 746">
          <a:extLst>
            <a:ext uri="{FF2B5EF4-FFF2-40B4-BE49-F238E27FC236}">
              <a16:creationId xmlns:a16="http://schemas.microsoft.com/office/drawing/2014/main" id="{00000000-0008-0000-0100-0000EB020000}"/>
            </a:ext>
          </a:extLst>
        </xdr:cNvPr>
        <xdr:cNvSpPr/>
      </xdr:nvSpPr>
      <xdr:spPr>
        <a:xfrm>
          <a:off x="12763500" y="1396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131173</xdr:rowOff>
    </xdr:from>
    <xdr:to>
      <xdr:col>71</xdr:col>
      <xdr:colOff>177800</xdr:colOff>
      <xdr:row>81</xdr:row>
      <xdr:rowOff>154032</xdr:rowOff>
    </xdr:to>
    <xdr:cxnSp macro="">
      <xdr:nvCxnSpPr>
        <xdr:cNvPr id="748" name="直線コネクタ 747">
          <a:extLst>
            <a:ext uri="{FF2B5EF4-FFF2-40B4-BE49-F238E27FC236}">
              <a16:creationId xmlns:a16="http://schemas.microsoft.com/office/drawing/2014/main" id="{00000000-0008-0000-0100-0000EC020000}"/>
            </a:ext>
          </a:extLst>
        </xdr:cNvPr>
        <xdr:cNvCxnSpPr/>
      </xdr:nvCxnSpPr>
      <xdr:spPr>
        <a:xfrm>
          <a:off x="12814300" y="14018623"/>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11447</xdr:rowOff>
    </xdr:from>
    <xdr:ext cx="405111" cy="259045"/>
    <xdr:sp macro="" textlink="">
      <xdr:nvSpPr>
        <xdr:cNvPr id="749" name="n_1aveValue【児童館】&#10;有形固定資産減価償却率">
          <a:extLst>
            <a:ext uri="{FF2B5EF4-FFF2-40B4-BE49-F238E27FC236}">
              <a16:creationId xmlns:a16="http://schemas.microsoft.com/office/drawing/2014/main" id="{00000000-0008-0000-0100-0000ED020000}"/>
            </a:ext>
          </a:extLst>
        </xdr:cNvPr>
        <xdr:cNvSpPr txBox="1"/>
      </xdr:nvSpPr>
      <xdr:spPr>
        <a:xfrm>
          <a:off x="152660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14713</xdr:rowOff>
    </xdr:from>
    <xdr:ext cx="405111" cy="259045"/>
    <xdr:sp macro="" textlink="">
      <xdr:nvSpPr>
        <xdr:cNvPr id="750" name="n_2aveValue【児童館】&#10;有形固定資産減価償却率">
          <a:extLst>
            <a:ext uri="{FF2B5EF4-FFF2-40B4-BE49-F238E27FC236}">
              <a16:creationId xmlns:a16="http://schemas.microsoft.com/office/drawing/2014/main" id="{00000000-0008-0000-0100-0000EE020000}"/>
            </a:ext>
          </a:extLst>
        </xdr:cNvPr>
        <xdr:cNvSpPr txBox="1"/>
      </xdr:nvSpPr>
      <xdr:spPr>
        <a:xfrm>
          <a:off x="14389744" y="1424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21245</xdr:rowOff>
    </xdr:from>
    <xdr:ext cx="405111" cy="259045"/>
    <xdr:sp macro="" textlink="">
      <xdr:nvSpPr>
        <xdr:cNvPr id="751" name="n_3aveValue【児童館】&#10;有形固定資産減価償却率">
          <a:extLst>
            <a:ext uri="{FF2B5EF4-FFF2-40B4-BE49-F238E27FC236}">
              <a16:creationId xmlns:a16="http://schemas.microsoft.com/office/drawing/2014/main" id="{00000000-0008-0000-0100-0000EF020000}"/>
            </a:ext>
          </a:extLst>
        </xdr:cNvPr>
        <xdr:cNvSpPr txBox="1"/>
      </xdr:nvSpPr>
      <xdr:spPr>
        <a:xfrm>
          <a:off x="13500744" y="1425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83293</xdr:rowOff>
    </xdr:from>
    <xdr:ext cx="405111" cy="259045"/>
    <xdr:sp macro="" textlink="">
      <xdr:nvSpPr>
        <xdr:cNvPr id="752" name="n_4aveValue【児童館】&#10;有形固定資産減価償却率">
          <a:extLst>
            <a:ext uri="{FF2B5EF4-FFF2-40B4-BE49-F238E27FC236}">
              <a16:creationId xmlns:a16="http://schemas.microsoft.com/office/drawing/2014/main" id="{00000000-0008-0000-0100-0000F0020000}"/>
            </a:ext>
          </a:extLst>
        </xdr:cNvPr>
        <xdr:cNvSpPr txBox="1"/>
      </xdr:nvSpPr>
      <xdr:spPr>
        <a:xfrm>
          <a:off x="12611744" y="1431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144615</xdr:rowOff>
    </xdr:from>
    <xdr:ext cx="405111" cy="259045"/>
    <xdr:sp macro="" textlink="">
      <xdr:nvSpPr>
        <xdr:cNvPr id="753" name="n_1mainValue【児童館】&#10;有形固定資産減価償却率">
          <a:extLst>
            <a:ext uri="{FF2B5EF4-FFF2-40B4-BE49-F238E27FC236}">
              <a16:creationId xmlns:a16="http://schemas.microsoft.com/office/drawing/2014/main" id="{00000000-0008-0000-0100-0000F1020000}"/>
            </a:ext>
          </a:extLst>
        </xdr:cNvPr>
        <xdr:cNvSpPr txBox="1"/>
      </xdr:nvSpPr>
      <xdr:spPr>
        <a:xfrm>
          <a:off x="15266044" y="1386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76035</xdr:rowOff>
    </xdr:from>
    <xdr:ext cx="405111" cy="259045"/>
    <xdr:sp macro="" textlink="">
      <xdr:nvSpPr>
        <xdr:cNvPr id="754" name="n_2mainValue【児童館】&#10;有形固定資産減価償却率">
          <a:extLst>
            <a:ext uri="{FF2B5EF4-FFF2-40B4-BE49-F238E27FC236}">
              <a16:creationId xmlns:a16="http://schemas.microsoft.com/office/drawing/2014/main" id="{00000000-0008-0000-0100-0000F2020000}"/>
            </a:ext>
          </a:extLst>
        </xdr:cNvPr>
        <xdr:cNvSpPr txBox="1"/>
      </xdr:nvSpPr>
      <xdr:spPr>
        <a:xfrm>
          <a:off x="14389744" y="1379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49909</xdr:rowOff>
    </xdr:from>
    <xdr:ext cx="405111" cy="259045"/>
    <xdr:sp macro="" textlink="">
      <xdr:nvSpPr>
        <xdr:cNvPr id="755" name="n_3mainValue【児童館】&#10;有形固定資産減価償却率">
          <a:extLst>
            <a:ext uri="{FF2B5EF4-FFF2-40B4-BE49-F238E27FC236}">
              <a16:creationId xmlns:a16="http://schemas.microsoft.com/office/drawing/2014/main" id="{00000000-0008-0000-0100-0000F3020000}"/>
            </a:ext>
          </a:extLst>
        </xdr:cNvPr>
        <xdr:cNvSpPr txBox="1"/>
      </xdr:nvSpPr>
      <xdr:spPr>
        <a:xfrm>
          <a:off x="13500744" y="1376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27050</xdr:rowOff>
    </xdr:from>
    <xdr:ext cx="405111" cy="259045"/>
    <xdr:sp macro="" textlink="">
      <xdr:nvSpPr>
        <xdr:cNvPr id="756" name="n_4mainValue【児童館】&#10;有形固定資産減価償却率">
          <a:extLst>
            <a:ext uri="{FF2B5EF4-FFF2-40B4-BE49-F238E27FC236}">
              <a16:creationId xmlns:a16="http://schemas.microsoft.com/office/drawing/2014/main" id="{00000000-0008-0000-0100-0000F4020000}"/>
            </a:ext>
          </a:extLst>
        </xdr:cNvPr>
        <xdr:cNvSpPr txBox="1"/>
      </xdr:nvSpPr>
      <xdr:spPr>
        <a:xfrm>
          <a:off x="12611744" y="1374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7" name="正方形/長方形 756">
          <a:extLst>
            <a:ext uri="{FF2B5EF4-FFF2-40B4-BE49-F238E27FC236}">
              <a16:creationId xmlns:a16="http://schemas.microsoft.com/office/drawing/2014/main" id="{00000000-0008-0000-0100-0000F5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58" name="正方形/長方形 757">
          <a:extLst>
            <a:ext uri="{FF2B5EF4-FFF2-40B4-BE49-F238E27FC236}">
              <a16:creationId xmlns:a16="http://schemas.microsoft.com/office/drawing/2014/main" id="{00000000-0008-0000-0100-0000F6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59" name="正方形/長方形 758">
          <a:extLst>
            <a:ext uri="{FF2B5EF4-FFF2-40B4-BE49-F238E27FC236}">
              <a16:creationId xmlns:a16="http://schemas.microsoft.com/office/drawing/2014/main" id="{00000000-0008-0000-0100-0000F7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60" name="正方形/長方形 759">
          <a:extLst>
            <a:ext uri="{FF2B5EF4-FFF2-40B4-BE49-F238E27FC236}">
              <a16:creationId xmlns:a16="http://schemas.microsoft.com/office/drawing/2014/main" id="{00000000-0008-0000-0100-0000F8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61" name="正方形/長方形 760">
          <a:extLst>
            <a:ext uri="{FF2B5EF4-FFF2-40B4-BE49-F238E27FC236}">
              <a16:creationId xmlns:a16="http://schemas.microsoft.com/office/drawing/2014/main" id="{00000000-0008-0000-0100-0000F9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62" name="正方形/長方形 761">
          <a:extLst>
            <a:ext uri="{FF2B5EF4-FFF2-40B4-BE49-F238E27FC236}">
              <a16:creationId xmlns:a16="http://schemas.microsoft.com/office/drawing/2014/main" id="{00000000-0008-0000-0100-0000FA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63" name="正方形/長方形 762">
          <a:extLst>
            <a:ext uri="{FF2B5EF4-FFF2-40B4-BE49-F238E27FC236}">
              <a16:creationId xmlns:a16="http://schemas.microsoft.com/office/drawing/2014/main" id="{00000000-0008-0000-0100-0000FB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64" name="正方形/長方形 763">
          <a:extLst>
            <a:ext uri="{FF2B5EF4-FFF2-40B4-BE49-F238E27FC236}">
              <a16:creationId xmlns:a16="http://schemas.microsoft.com/office/drawing/2014/main" id="{00000000-0008-0000-0100-0000FC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65" name="テキスト ボックス 764">
          <a:extLst>
            <a:ext uri="{FF2B5EF4-FFF2-40B4-BE49-F238E27FC236}">
              <a16:creationId xmlns:a16="http://schemas.microsoft.com/office/drawing/2014/main" id="{00000000-0008-0000-0100-0000FD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6" name="直線コネクタ 765">
          <a:extLst>
            <a:ext uri="{FF2B5EF4-FFF2-40B4-BE49-F238E27FC236}">
              <a16:creationId xmlns:a16="http://schemas.microsoft.com/office/drawing/2014/main" id="{00000000-0008-0000-0100-0000FE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67" name="直線コネクタ 766">
          <a:extLst>
            <a:ext uri="{FF2B5EF4-FFF2-40B4-BE49-F238E27FC236}">
              <a16:creationId xmlns:a16="http://schemas.microsoft.com/office/drawing/2014/main" id="{00000000-0008-0000-0100-0000FF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68" name="テキスト ボックス 767">
          <a:extLst>
            <a:ext uri="{FF2B5EF4-FFF2-40B4-BE49-F238E27FC236}">
              <a16:creationId xmlns:a16="http://schemas.microsoft.com/office/drawing/2014/main" id="{00000000-0008-0000-0100-00000003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69" name="直線コネクタ 768">
          <a:extLst>
            <a:ext uri="{FF2B5EF4-FFF2-40B4-BE49-F238E27FC236}">
              <a16:creationId xmlns:a16="http://schemas.microsoft.com/office/drawing/2014/main" id="{00000000-0008-0000-0100-00000103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70" name="テキスト ボックス 769">
          <a:extLst>
            <a:ext uri="{FF2B5EF4-FFF2-40B4-BE49-F238E27FC236}">
              <a16:creationId xmlns:a16="http://schemas.microsoft.com/office/drawing/2014/main" id="{00000000-0008-0000-0100-00000203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71" name="直線コネクタ 770">
          <a:extLst>
            <a:ext uri="{FF2B5EF4-FFF2-40B4-BE49-F238E27FC236}">
              <a16:creationId xmlns:a16="http://schemas.microsoft.com/office/drawing/2014/main" id="{00000000-0008-0000-0100-00000303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72" name="テキスト ボックス 771">
          <a:extLst>
            <a:ext uri="{FF2B5EF4-FFF2-40B4-BE49-F238E27FC236}">
              <a16:creationId xmlns:a16="http://schemas.microsoft.com/office/drawing/2014/main" id="{00000000-0008-0000-0100-00000403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73" name="直線コネクタ 772">
          <a:extLst>
            <a:ext uri="{FF2B5EF4-FFF2-40B4-BE49-F238E27FC236}">
              <a16:creationId xmlns:a16="http://schemas.microsoft.com/office/drawing/2014/main" id="{00000000-0008-0000-0100-00000503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74" name="テキスト ボックス 773">
          <a:extLst>
            <a:ext uri="{FF2B5EF4-FFF2-40B4-BE49-F238E27FC236}">
              <a16:creationId xmlns:a16="http://schemas.microsoft.com/office/drawing/2014/main" id="{00000000-0008-0000-0100-00000603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75" name="直線コネクタ 774">
          <a:extLst>
            <a:ext uri="{FF2B5EF4-FFF2-40B4-BE49-F238E27FC236}">
              <a16:creationId xmlns:a16="http://schemas.microsoft.com/office/drawing/2014/main" id="{00000000-0008-0000-0100-000007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76" name="テキスト ボックス 775">
          <a:extLst>
            <a:ext uri="{FF2B5EF4-FFF2-40B4-BE49-F238E27FC236}">
              <a16:creationId xmlns:a16="http://schemas.microsoft.com/office/drawing/2014/main" id="{00000000-0008-0000-0100-000008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77" name="【児童館】&#10;一人当たり面積グラフ枠">
          <a:extLst>
            <a:ext uri="{FF2B5EF4-FFF2-40B4-BE49-F238E27FC236}">
              <a16:creationId xmlns:a16="http://schemas.microsoft.com/office/drawing/2014/main" id="{00000000-0008-0000-0100-000009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140970</xdr:rowOff>
    </xdr:to>
    <xdr:cxnSp macro="">
      <xdr:nvCxnSpPr>
        <xdr:cNvPr id="778" name="直線コネクタ 777">
          <a:extLst>
            <a:ext uri="{FF2B5EF4-FFF2-40B4-BE49-F238E27FC236}">
              <a16:creationId xmlns:a16="http://schemas.microsoft.com/office/drawing/2014/main" id="{00000000-0008-0000-0100-00000A030000}"/>
            </a:ext>
          </a:extLst>
        </xdr:cNvPr>
        <xdr:cNvCxnSpPr/>
      </xdr:nvCxnSpPr>
      <xdr:spPr>
        <a:xfrm flipV="1">
          <a:off x="22160864" y="13274039"/>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779" name="【児童館】&#10;一人当たり面積最小値テキスト">
          <a:extLst>
            <a:ext uri="{FF2B5EF4-FFF2-40B4-BE49-F238E27FC236}">
              <a16:creationId xmlns:a16="http://schemas.microsoft.com/office/drawing/2014/main" id="{00000000-0008-0000-0100-00000B030000}"/>
            </a:ext>
          </a:extLst>
        </xdr:cNvPr>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780" name="直線コネクタ 779">
          <a:extLst>
            <a:ext uri="{FF2B5EF4-FFF2-40B4-BE49-F238E27FC236}">
              <a16:creationId xmlns:a16="http://schemas.microsoft.com/office/drawing/2014/main" id="{00000000-0008-0000-0100-00000C030000}"/>
            </a:ext>
          </a:extLst>
        </xdr:cNvPr>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781" name="【児童館】&#10;一人当たり面積最大値テキスト">
          <a:extLst>
            <a:ext uri="{FF2B5EF4-FFF2-40B4-BE49-F238E27FC236}">
              <a16:creationId xmlns:a16="http://schemas.microsoft.com/office/drawing/2014/main" id="{00000000-0008-0000-0100-00000D030000}"/>
            </a:ext>
          </a:extLst>
        </xdr:cNvPr>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782" name="直線コネクタ 781">
          <a:extLst>
            <a:ext uri="{FF2B5EF4-FFF2-40B4-BE49-F238E27FC236}">
              <a16:creationId xmlns:a16="http://schemas.microsoft.com/office/drawing/2014/main" id="{00000000-0008-0000-0100-00000E030000}"/>
            </a:ext>
          </a:extLst>
        </xdr:cNvPr>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57166</xdr:rowOff>
    </xdr:from>
    <xdr:ext cx="469744" cy="259045"/>
    <xdr:sp macro="" textlink="">
      <xdr:nvSpPr>
        <xdr:cNvPr id="783" name="【児童館】&#10;一人当たり面積平均値テキスト">
          <a:extLst>
            <a:ext uri="{FF2B5EF4-FFF2-40B4-BE49-F238E27FC236}">
              <a16:creationId xmlns:a16="http://schemas.microsoft.com/office/drawing/2014/main" id="{00000000-0008-0000-0100-00000F030000}"/>
            </a:ext>
          </a:extLst>
        </xdr:cNvPr>
        <xdr:cNvSpPr txBox="1"/>
      </xdr:nvSpPr>
      <xdr:spPr>
        <a:xfrm>
          <a:off x="22199600" y="14116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78739</xdr:rowOff>
    </xdr:from>
    <xdr:to>
      <xdr:col>116</xdr:col>
      <xdr:colOff>114300</xdr:colOff>
      <xdr:row>83</xdr:row>
      <xdr:rowOff>8889</xdr:rowOff>
    </xdr:to>
    <xdr:sp macro="" textlink="">
      <xdr:nvSpPr>
        <xdr:cNvPr id="784" name="フローチャート: 判断 783">
          <a:extLst>
            <a:ext uri="{FF2B5EF4-FFF2-40B4-BE49-F238E27FC236}">
              <a16:creationId xmlns:a16="http://schemas.microsoft.com/office/drawing/2014/main" id="{00000000-0008-0000-0100-000010030000}"/>
            </a:ext>
          </a:extLst>
        </xdr:cNvPr>
        <xdr:cNvSpPr/>
      </xdr:nvSpPr>
      <xdr:spPr>
        <a:xfrm>
          <a:off x="22110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55880</xdr:rowOff>
    </xdr:from>
    <xdr:to>
      <xdr:col>112</xdr:col>
      <xdr:colOff>38100</xdr:colOff>
      <xdr:row>82</xdr:row>
      <xdr:rowOff>157480</xdr:rowOff>
    </xdr:to>
    <xdr:sp macro="" textlink="">
      <xdr:nvSpPr>
        <xdr:cNvPr id="785" name="フローチャート: 判断 784">
          <a:extLst>
            <a:ext uri="{FF2B5EF4-FFF2-40B4-BE49-F238E27FC236}">
              <a16:creationId xmlns:a16="http://schemas.microsoft.com/office/drawing/2014/main" id="{00000000-0008-0000-0100-000011030000}"/>
            </a:ext>
          </a:extLst>
        </xdr:cNvPr>
        <xdr:cNvSpPr/>
      </xdr:nvSpPr>
      <xdr:spPr>
        <a:xfrm>
          <a:off x="21272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55880</xdr:rowOff>
    </xdr:from>
    <xdr:to>
      <xdr:col>107</xdr:col>
      <xdr:colOff>101600</xdr:colOff>
      <xdr:row>82</xdr:row>
      <xdr:rowOff>157480</xdr:rowOff>
    </xdr:to>
    <xdr:sp macro="" textlink="">
      <xdr:nvSpPr>
        <xdr:cNvPr id="786" name="フローチャート: 判断 785">
          <a:extLst>
            <a:ext uri="{FF2B5EF4-FFF2-40B4-BE49-F238E27FC236}">
              <a16:creationId xmlns:a16="http://schemas.microsoft.com/office/drawing/2014/main" id="{00000000-0008-0000-0100-000012030000}"/>
            </a:ext>
          </a:extLst>
        </xdr:cNvPr>
        <xdr:cNvSpPr/>
      </xdr:nvSpPr>
      <xdr:spPr>
        <a:xfrm>
          <a:off x="20383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78739</xdr:rowOff>
    </xdr:from>
    <xdr:to>
      <xdr:col>102</xdr:col>
      <xdr:colOff>165100</xdr:colOff>
      <xdr:row>83</xdr:row>
      <xdr:rowOff>8889</xdr:rowOff>
    </xdr:to>
    <xdr:sp macro="" textlink="">
      <xdr:nvSpPr>
        <xdr:cNvPr id="787" name="フローチャート: 判断 786">
          <a:extLst>
            <a:ext uri="{FF2B5EF4-FFF2-40B4-BE49-F238E27FC236}">
              <a16:creationId xmlns:a16="http://schemas.microsoft.com/office/drawing/2014/main" id="{00000000-0008-0000-0100-000013030000}"/>
            </a:ext>
          </a:extLst>
        </xdr:cNvPr>
        <xdr:cNvSpPr/>
      </xdr:nvSpPr>
      <xdr:spPr>
        <a:xfrm>
          <a:off x="19494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147320</xdr:rowOff>
    </xdr:from>
    <xdr:to>
      <xdr:col>98</xdr:col>
      <xdr:colOff>38100</xdr:colOff>
      <xdr:row>83</xdr:row>
      <xdr:rowOff>77470</xdr:rowOff>
    </xdr:to>
    <xdr:sp macro="" textlink="">
      <xdr:nvSpPr>
        <xdr:cNvPr id="788" name="フローチャート: 判断 787">
          <a:extLst>
            <a:ext uri="{FF2B5EF4-FFF2-40B4-BE49-F238E27FC236}">
              <a16:creationId xmlns:a16="http://schemas.microsoft.com/office/drawing/2014/main" id="{00000000-0008-0000-0100-000014030000}"/>
            </a:ext>
          </a:extLst>
        </xdr:cNvPr>
        <xdr:cNvSpPr/>
      </xdr:nvSpPr>
      <xdr:spPr>
        <a:xfrm>
          <a:off x="18605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89" name="テキスト ボックス 788">
          <a:extLst>
            <a:ext uri="{FF2B5EF4-FFF2-40B4-BE49-F238E27FC236}">
              <a16:creationId xmlns:a16="http://schemas.microsoft.com/office/drawing/2014/main" id="{00000000-0008-0000-0100-000015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90" name="テキスト ボックス 789">
          <a:extLst>
            <a:ext uri="{FF2B5EF4-FFF2-40B4-BE49-F238E27FC236}">
              <a16:creationId xmlns:a16="http://schemas.microsoft.com/office/drawing/2014/main" id="{00000000-0008-0000-0100-000016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91" name="テキスト ボックス 790">
          <a:extLst>
            <a:ext uri="{FF2B5EF4-FFF2-40B4-BE49-F238E27FC236}">
              <a16:creationId xmlns:a16="http://schemas.microsoft.com/office/drawing/2014/main" id="{00000000-0008-0000-0100-000017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92" name="テキスト ボックス 791">
          <a:extLst>
            <a:ext uri="{FF2B5EF4-FFF2-40B4-BE49-F238E27FC236}">
              <a16:creationId xmlns:a16="http://schemas.microsoft.com/office/drawing/2014/main" id="{00000000-0008-0000-0100-000018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93" name="テキスト ボックス 792">
          <a:extLst>
            <a:ext uri="{FF2B5EF4-FFF2-40B4-BE49-F238E27FC236}">
              <a16:creationId xmlns:a16="http://schemas.microsoft.com/office/drawing/2014/main" id="{00000000-0008-0000-0100-000019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44450</xdr:rowOff>
    </xdr:from>
    <xdr:to>
      <xdr:col>116</xdr:col>
      <xdr:colOff>114300</xdr:colOff>
      <xdr:row>81</xdr:row>
      <xdr:rowOff>146050</xdr:rowOff>
    </xdr:to>
    <xdr:sp macro="" textlink="">
      <xdr:nvSpPr>
        <xdr:cNvPr id="794" name="楕円 793">
          <a:extLst>
            <a:ext uri="{FF2B5EF4-FFF2-40B4-BE49-F238E27FC236}">
              <a16:creationId xmlns:a16="http://schemas.microsoft.com/office/drawing/2014/main" id="{00000000-0008-0000-0100-00001A030000}"/>
            </a:ext>
          </a:extLst>
        </xdr:cNvPr>
        <xdr:cNvSpPr/>
      </xdr:nvSpPr>
      <xdr:spPr>
        <a:xfrm>
          <a:off x="221107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67327</xdr:rowOff>
    </xdr:from>
    <xdr:ext cx="469744" cy="259045"/>
    <xdr:sp macro="" textlink="">
      <xdr:nvSpPr>
        <xdr:cNvPr id="795" name="【児童館】&#10;一人当たり面積該当値テキスト">
          <a:extLst>
            <a:ext uri="{FF2B5EF4-FFF2-40B4-BE49-F238E27FC236}">
              <a16:creationId xmlns:a16="http://schemas.microsoft.com/office/drawing/2014/main" id="{00000000-0008-0000-0100-00001B030000}"/>
            </a:ext>
          </a:extLst>
        </xdr:cNvPr>
        <xdr:cNvSpPr txBox="1"/>
      </xdr:nvSpPr>
      <xdr:spPr>
        <a:xfrm>
          <a:off x="22199600"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67311</xdr:rowOff>
    </xdr:from>
    <xdr:to>
      <xdr:col>112</xdr:col>
      <xdr:colOff>38100</xdr:colOff>
      <xdr:row>81</xdr:row>
      <xdr:rowOff>168911</xdr:rowOff>
    </xdr:to>
    <xdr:sp macro="" textlink="">
      <xdr:nvSpPr>
        <xdr:cNvPr id="796" name="楕円 795">
          <a:extLst>
            <a:ext uri="{FF2B5EF4-FFF2-40B4-BE49-F238E27FC236}">
              <a16:creationId xmlns:a16="http://schemas.microsoft.com/office/drawing/2014/main" id="{00000000-0008-0000-0100-00001C030000}"/>
            </a:ext>
          </a:extLst>
        </xdr:cNvPr>
        <xdr:cNvSpPr/>
      </xdr:nvSpPr>
      <xdr:spPr>
        <a:xfrm>
          <a:off x="21272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95250</xdr:rowOff>
    </xdr:from>
    <xdr:to>
      <xdr:col>116</xdr:col>
      <xdr:colOff>63500</xdr:colOff>
      <xdr:row>81</xdr:row>
      <xdr:rowOff>118111</xdr:rowOff>
    </xdr:to>
    <xdr:cxnSp macro="">
      <xdr:nvCxnSpPr>
        <xdr:cNvPr id="797" name="直線コネクタ 796">
          <a:extLst>
            <a:ext uri="{FF2B5EF4-FFF2-40B4-BE49-F238E27FC236}">
              <a16:creationId xmlns:a16="http://schemas.microsoft.com/office/drawing/2014/main" id="{00000000-0008-0000-0100-00001D030000}"/>
            </a:ext>
          </a:extLst>
        </xdr:cNvPr>
        <xdr:cNvCxnSpPr/>
      </xdr:nvCxnSpPr>
      <xdr:spPr>
        <a:xfrm flipV="1">
          <a:off x="21323300" y="1398270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90170</xdr:rowOff>
    </xdr:from>
    <xdr:to>
      <xdr:col>107</xdr:col>
      <xdr:colOff>101600</xdr:colOff>
      <xdr:row>82</xdr:row>
      <xdr:rowOff>20320</xdr:rowOff>
    </xdr:to>
    <xdr:sp macro="" textlink="">
      <xdr:nvSpPr>
        <xdr:cNvPr id="798" name="楕円 797">
          <a:extLst>
            <a:ext uri="{FF2B5EF4-FFF2-40B4-BE49-F238E27FC236}">
              <a16:creationId xmlns:a16="http://schemas.microsoft.com/office/drawing/2014/main" id="{00000000-0008-0000-0100-00001E030000}"/>
            </a:ext>
          </a:extLst>
        </xdr:cNvPr>
        <xdr:cNvSpPr/>
      </xdr:nvSpPr>
      <xdr:spPr>
        <a:xfrm>
          <a:off x="203835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118111</xdr:rowOff>
    </xdr:from>
    <xdr:to>
      <xdr:col>111</xdr:col>
      <xdr:colOff>177800</xdr:colOff>
      <xdr:row>81</xdr:row>
      <xdr:rowOff>140970</xdr:rowOff>
    </xdr:to>
    <xdr:cxnSp macro="">
      <xdr:nvCxnSpPr>
        <xdr:cNvPr id="799" name="直線コネクタ 798">
          <a:extLst>
            <a:ext uri="{FF2B5EF4-FFF2-40B4-BE49-F238E27FC236}">
              <a16:creationId xmlns:a16="http://schemas.microsoft.com/office/drawing/2014/main" id="{00000000-0008-0000-0100-00001F030000}"/>
            </a:ext>
          </a:extLst>
        </xdr:cNvPr>
        <xdr:cNvCxnSpPr/>
      </xdr:nvCxnSpPr>
      <xdr:spPr>
        <a:xfrm flipV="1">
          <a:off x="20434300" y="140055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90170</xdr:rowOff>
    </xdr:from>
    <xdr:to>
      <xdr:col>102</xdr:col>
      <xdr:colOff>165100</xdr:colOff>
      <xdr:row>82</xdr:row>
      <xdr:rowOff>20320</xdr:rowOff>
    </xdr:to>
    <xdr:sp macro="" textlink="">
      <xdr:nvSpPr>
        <xdr:cNvPr id="800" name="楕円 799">
          <a:extLst>
            <a:ext uri="{FF2B5EF4-FFF2-40B4-BE49-F238E27FC236}">
              <a16:creationId xmlns:a16="http://schemas.microsoft.com/office/drawing/2014/main" id="{00000000-0008-0000-0100-000020030000}"/>
            </a:ext>
          </a:extLst>
        </xdr:cNvPr>
        <xdr:cNvSpPr/>
      </xdr:nvSpPr>
      <xdr:spPr>
        <a:xfrm>
          <a:off x="194945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140970</xdr:rowOff>
    </xdr:from>
    <xdr:to>
      <xdr:col>107</xdr:col>
      <xdr:colOff>50800</xdr:colOff>
      <xdr:row>81</xdr:row>
      <xdr:rowOff>140970</xdr:rowOff>
    </xdr:to>
    <xdr:cxnSp macro="">
      <xdr:nvCxnSpPr>
        <xdr:cNvPr id="801" name="直線コネクタ 800">
          <a:extLst>
            <a:ext uri="{FF2B5EF4-FFF2-40B4-BE49-F238E27FC236}">
              <a16:creationId xmlns:a16="http://schemas.microsoft.com/office/drawing/2014/main" id="{00000000-0008-0000-0100-000021030000}"/>
            </a:ext>
          </a:extLst>
        </xdr:cNvPr>
        <xdr:cNvCxnSpPr/>
      </xdr:nvCxnSpPr>
      <xdr:spPr>
        <a:xfrm>
          <a:off x="19545300" y="14028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135889</xdr:rowOff>
    </xdr:from>
    <xdr:to>
      <xdr:col>98</xdr:col>
      <xdr:colOff>38100</xdr:colOff>
      <xdr:row>82</xdr:row>
      <xdr:rowOff>66039</xdr:rowOff>
    </xdr:to>
    <xdr:sp macro="" textlink="">
      <xdr:nvSpPr>
        <xdr:cNvPr id="802" name="楕円 801">
          <a:extLst>
            <a:ext uri="{FF2B5EF4-FFF2-40B4-BE49-F238E27FC236}">
              <a16:creationId xmlns:a16="http://schemas.microsoft.com/office/drawing/2014/main" id="{00000000-0008-0000-0100-000022030000}"/>
            </a:ext>
          </a:extLst>
        </xdr:cNvPr>
        <xdr:cNvSpPr/>
      </xdr:nvSpPr>
      <xdr:spPr>
        <a:xfrm>
          <a:off x="18605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140970</xdr:rowOff>
    </xdr:from>
    <xdr:to>
      <xdr:col>102</xdr:col>
      <xdr:colOff>114300</xdr:colOff>
      <xdr:row>82</xdr:row>
      <xdr:rowOff>15239</xdr:rowOff>
    </xdr:to>
    <xdr:cxnSp macro="">
      <xdr:nvCxnSpPr>
        <xdr:cNvPr id="803" name="直線コネクタ 802">
          <a:extLst>
            <a:ext uri="{FF2B5EF4-FFF2-40B4-BE49-F238E27FC236}">
              <a16:creationId xmlns:a16="http://schemas.microsoft.com/office/drawing/2014/main" id="{00000000-0008-0000-0100-000023030000}"/>
            </a:ext>
          </a:extLst>
        </xdr:cNvPr>
        <xdr:cNvCxnSpPr/>
      </xdr:nvCxnSpPr>
      <xdr:spPr>
        <a:xfrm flipV="1">
          <a:off x="18656300" y="140284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148607</xdr:rowOff>
    </xdr:from>
    <xdr:ext cx="469744" cy="259045"/>
    <xdr:sp macro="" textlink="">
      <xdr:nvSpPr>
        <xdr:cNvPr id="804" name="n_1aveValue【児童館】&#10;一人当たり面積">
          <a:extLst>
            <a:ext uri="{FF2B5EF4-FFF2-40B4-BE49-F238E27FC236}">
              <a16:creationId xmlns:a16="http://schemas.microsoft.com/office/drawing/2014/main" id="{00000000-0008-0000-0100-000024030000}"/>
            </a:ext>
          </a:extLst>
        </xdr:cNvPr>
        <xdr:cNvSpPr txBox="1"/>
      </xdr:nvSpPr>
      <xdr:spPr>
        <a:xfrm>
          <a:off x="21075727" y="1420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148607</xdr:rowOff>
    </xdr:from>
    <xdr:ext cx="469744" cy="259045"/>
    <xdr:sp macro="" textlink="">
      <xdr:nvSpPr>
        <xdr:cNvPr id="805" name="n_2aveValue【児童館】&#10;一人当たり面積">
          <a:extLst>
            <a:ext uri="{FF2B5EF4-FFF2-40B4-BE49-F238E27FC236}">
              <a16:creationId xmlns:a16="http://schemas.microsoft.com/office/drawing/2014/main" id="{00000000-0008-0000-0100-000025030000}"/>
            </a:ext>
          </a:extLst>
        </xdr:cNvPr>
        <xdr:cNvSpPr txBox="1"/>
      </xdr:nvSpPr>
      <xdr:spPr>
        <a:xfrm>
          <a:off x="20199427" y="1420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xdr:rowOff>
    </xdr:from>
    <xdr:ext cx="469744" cy="259045"/>
    <xdr:sp macro="" textlink="">
      <xdr:nvSpPr>
        <xdr:cNvPr id="806" name="n_3aveValue【児童館】&#10;一人当たり面積">
          <a:extLst>
            <a:ext uri="{FF2B5EF4-FFF2-40B4-BE49-F238E27FC236}">
              <a16:creationId xmlns:a16="http://schemas.microsoft.com/office/drawing/2014/main" id="{00000000-0008-0000-0100-000026030000}"/>
            </a:ext>
          </a:extLst>
        </xdr:cNvPr>
        <xdr:cNvSpPr txBox="1"/>
      </xdr:nvSpPr>
      <xdr:spPr>
        <a:xfrm>
          <a:off x="19310427" y="1423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68597</xdr:rowOff>
    </xdr:from>
    <xdr:ext cx="469744" cy="259045"/>
    <xdr:sp macro="" textlink="">
      <xdr:nvSpPr>
        <xdr:cNvPr id="807" name="n_4aveValue【児童館】&#10;一人当たり面積">
          <a:extLst>
            <a:ext uri="{FF2B5EF4-FFF2-40B4-BE49-F238E27FC236}">
              <a16:creationId xmlns:a16="http://schemas.microsoft.com/office/drawing/2014/main" id="{00000000-0008-0000-0100-000027030000}"/>
            </a:ext>
          </a:extLst>
        </xdr:cNvPr>
        <xdr:cNvSpPr txBox="1"/>
      </xdr:nvSpPr>
      <xdr:spPr>
        <a:xfrm>
          <a:off x="18421427" y="1429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13988</xdr:rowOff>
    </xdr:from>
    <xdr:ext cx="469744" cy="259045"/>
    <xdr:sp macro="" textlink="">
      <xdr:nvSpPr>
        <xdr:cNvPr id="808" name="n_1mainValue【児童館】&#10;一人当たり面積">
          <a:extLst>
            <a:ext uri="{FF2B5EF4-FFF2-40B4-BE49-F238E27FC236}">
              <a16:creationId xmlns:a16="http://schemas.microsoft.com/office/drawing/2014/main" id="{00000000-0008-0000-0100-000028030000}"/>
            </a:ext>
          </a:extLst>
        </xdr:cNvPr>
        <xdr:cNvSpPr txBox="1"/>
      </xdr:nvSpPr>
      <xdr:spPr>
        <a:xfrm>
          <a:off x="21075727" y="1372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36847</xdr:rowOff>
    </xdr:from>
    <xdr:ext cx="469744" cy="259045"/>
    <xdr:sp macro="" textlink="">
      <xdr:nvSpPr>
        <xdr:cNvPr id="809" name="n_2mainValue【児童館】&#10;一人当たり面積">
          <a:extLst>
            <a:ext uri="{FF2B5EF4-FFF2-40B4-BE49-F238E27FC236}">
              <a16:creationId xmlns:a16="http://schemas.microsoft.com/office/drawing/2014/main" id="{00000000-0008-0000-0100-000029030000}"/>
            </a:ext>
          </a:extLst>
        </xdr:cNvPr>
        <xdr:cNvSpPr txBox="1"/>
      </xdr:nvSpPr>
      <xdr:spPr>
        <a:xfrm>
          <a:off x="20199427" y="1375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36847</xdr:rowOff>
    </xdr:from>
    <xdr:ext cx="469744" cy="259045"/>
    <xdr:sp macro="" textlink="">
      <xdr:nvSpPr>
        <xdr:cNvPr id="810" name="n_3mainValue【児童館】&#10;一人当たり面積">
          <a:extLst>
            <a:ext uri="{FF2B5EF4-FFF2-40B4-BE49-F238E27FC236}">
              <a16:creationId xmlns:a16="http://schemas.microsoft.com/office/drawing/2014/main" id="{00000000-0008-0000-0100-00002A030000}"/>
            </a:ext>
          </a:extLst>
        </xdr:cNvPr>
        <xdr:cNvSpPr txBox="1"/>
      </xdr:nvSpPr>
      <xdr:spPr>
        <a:xfrm>
          <a:off x="19310427" y="1375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82566</xdr:rowOff>
    </xdr:from>
    <xdr:ext cx="469744" cy="259045"/>
    <xdr:sp macro="" textlink="">
      <xdr:nvSpPr>
        <xdr:cNvPr id="811" name="n_4mainValue【児童館】&#10;一人当たり面積">
          <a:extLst>
            <a:ext uri="{FF2B5EF4-FFF2-40B4-BE49-F238E27FC236}">
              <a16:creationId xmlns:a16="http://schemas.microsoft.com/office/drawing/2014/main" id="{00000000-0008-0000-0100-00002B030000}"/>
            </a:ext>
          </a:extLst>
        </xdr:cNvPr>
        <xdr:cNvSpPr txBox="1"/>
      </xdr:nvSpPr>
      <xdr:spPr>
        <a:xfrm>
          <a:off x="18421427" y="1379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12" name="正方形/長方形 811">
          <a:extLst>
            <a:ext uri="{FF2B5EF4-FFF2-40B4-BE49-F238E27FC236}">
              <a16:creationId xmlns:a16="http://schemas.microsoft.com/office/drawing/2014/main" id="{00000000-0008-0000-0100-00002C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13" name="正方形/長方形 812">
          <a:extLst>
            <a:ext uri="{FF2B5EF4-FFF2-40B4-BE49-F238E27FC236}">
              <a16:creationId xmlns:a16="http://schemas.microsoft.com/office/drawing/2014/main" id="{00000000-0008-0000-0100-00002D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14" name="正方形/長方形 813">
          <a:extLst>
            <a:ext uri="{FF2B5EF4-FFF2-40B4-BE49-F238E27FC236}">
              <a16:creationId xmlns:a16="http://schemas.microsoft.com/office/drawing/2014/main" id="{00000000-0008-0000-0100-00002E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15" name="正方形/長方形 814">
          <a:extLst>
            <a:ext uri="{FF2B5EF4-FFF2-40B4-BE49-F238E27FC236}">
              <a16:creationId xmlns:a16="http://schemas.microsoft.com/office/drawing/2014/main" id="{00000000-0008-0000-0100-00002F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16" name="正方形/長方形 815">
          <a:extLst>
            <a:ext uri="{FF2B5EF4-FFF2-40B4-BE49-F238E27FC236}">
              <a16:creationId xmlns:a16="http://schemas.microsoft.com/office/drawing/2014/main" id="{00000000-0008-0000-0100-000030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17" name="正方形/長方形 816">
          <a:extLst>
            <a:ext uri="{FF2B5EF4-FFF2-40B4-BE49-F238E27FC236}">
              <a16:creationId xmlns:a16="http://schemas.microsoft.com/office/drawing/2014/main" id="{00000000-0008-0000-0100-000031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18" name="正方形/長方形 817">
          <a:extLst>
            <a:ext uri="{FF2B5EF4-FFF2-40B4-BE49-F238E27FC236}">
              <a16:creationId xmlns:a16="http://schemas.microsoft.com/office/drawing/2014/main" id="{00000000-0008-0000-0100-000032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9" name="正方形/長方形 818">
          <a:extLst>
            <a:ext uri="{FF2B5EF4-FFF2-40B4-BE49-F238E27FC236}">
              <a16:creationId xmlns:a16="http://schemas.microsoft.com/office/drawing/2014/main" id="{00000000-0008-0000-0100-000033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20" name="テキスト ボックス 819">
          <a:extLst>
            <a:ext uri="{FF2B5EF4-FFF2-40B4-BE49-F238E27FC236}">
              <a16:creationId xmlns:a16="http://schemas.microsoft.com/office/drawing/2014/main" id="{00000000-0008-0000-0100-000034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21" name="直線コネクタ 820">
          <a:extLst>
            <a:ext uri="{FF2B5EF4-FFF2-40B4-BE49-F238E27FC236}">
              <a16:creationId xmlns:a16="http://schemas.microsoft.com/office/drawing/2014/main" id="{00000000-0008-0000-0100-000035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22" name="テキスト ボックス 821">
          <a:extLst>
            <a:ext uri="{FF2B5EF4-FFF2-40B4-BE49-F238E27FC236}">
              <a16:creationId xmlns:a16="http://schemas.microsoft.com/office/drawing/2014/main" id="{00000000-0008-0000-0100-000036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23" name="直線コネクタ 822">
          <a:extLst>
            <a:ext uri="{FF2B5EF4-FFF2-40B4-BE49-F238E27FC236}">
              <a16:creationId xmlns:a16="http://schemas.microsoft.com/office/drawing/2014/main" id="{00000000-0008-0000-0100-000037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24" name="テキスト ボックス 823">
          <a:extLst>
            <a:ext uri="{FF2B5EF4-FFF2-40B4-BE49-F238E27FC236}">
              <a16:creationId xmlns:a16="http://schemas.microsoft.com/office/drawing/2014/main" id="{00000000-0008-0000-0100-000038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25" name="直線コネクタ 824">
          <a:extLst>
            <a:ext uri="{FF2B5EF4-FFF2-40B4-BE49-F238E27FC236}">
              <a16:creationId xmlns:a16="http://schemas.microsoft.com/office/drawing/2014/main" id="{00000000-0008-0000-0100-000039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26" name="テキスト ボックス 825">
          <a:extLst>
            <a:ext uri="{FF2B5EF4-FFF2-40B4-BE49-F238E27FC236}">
              <a16:creationId xmlns:a16="http://schemas.microsoft.com/office/drawing/2014/main" id="{00000000-0008-0000-0100-00003A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27" name="直線コネクタ 826">
          <a:extLst>
            <a:ext uri="{FF2B5EF4-FFF2-40B4-BE49-F238E27FC236}">
              <a16:creationId xmlns:a16="http://schemas.microsoft.com/office/drawing/2014/main" id="{00000000-0008-0000-0100-00003B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28" name="テキスト ボックス 827">
          <a:extLst>
            <a:ext uri="{FF2B5EF4-FFF2-40B4-BE49-F238E27FC236}">
              <a16:creationId xmlns:a16="http://schemas.microsoft.com/office/drawing/2014/main" id="{00000000-0008-0000-0100-00003C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29" name="直線コネクタ 828">
          <a:extLst>
            <a:ext uri="{FF2B5EF4-FFF2-40B4-BE49-F238E27FC236}">
              <a16:creationId xmlns:a16="http://schemas.microsoft.com/office/drawing/2014/main" id="{00000000-0008-0000-0100-00003D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30" name="テキスト ボックス 829">
          <a:extLst>
            <a:ext uri="{FF2B5EF4-FFF2-40B4-BE49-F238E27FC236}">
              <a16:creationId xmlns:a16="http://schemas.microsoft.com/office/drawing/2014/main" id="{00000000-0008-0000-0100-00003E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31" name="直線コネクタ 830">
          <a:extLst>
            <a:ext uri="{FF2B5EF4-FFF2-40B4-BE49-F238E27FC236}">
              <a16:creationId xmlns:a16="http://schemas.microsoft.com/office/drawing/2014/main" id="{00000000-0008-0000-0100-00003F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32" name="テキスト ボックス 831">
          <a:extLst>
            <a:ext uri="{FF2B5EF4-FFF2-40B4-BE49-F238E27FC236}">
              <a16:creationId xmlns:a16="http://schemas.microsoft.com/office/drawing/2014/main" id="{00000000-0008-0000-0100-000040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33" name="直線コネクタ 832">
          <a:extLst>
            <a:ext uri="{FF2B5EF4-FFF2-40B4-BE49-F238E27FC236}">
              <a16:creationId xmlns:a16="http://schemas.microsoft.com/office/drawing/2014/main" id="{00000000-0008-0000-0100-000041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34" name="テキスト ボックス 833">
          <a:extLst>
            <a:ext uri="{FF2B5EF4-FFF2-40B4-BE49-F238E27FC236}">
              <a16:creationId xmlns:a16="http://schemas.microsoft.com/office/drawing/2014/main" id="{00000000-0008-0000-0100-000042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35" name="直線コネクタ 834">
          <a:extLst>
            <a:ext uri="{FF2B5EF4-FFF2-40B4-BE49-F238E27FC236}">
              <a16:creationId xmlns:a16="http://schemas.microsoft.com/office/drawing/2014/main" id="{00000000-0008-0000-0100-000043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6" name="【公民館】&#10;有形固定資産減価償却率グラフ枠">
          <a:extLst>
            <a:ext uri="{FF2B5EF4-FFF2-40B4-BE49-F238E27FC236}">
              <a16:creationId xmlns:a16="http://schemas.microsoft.com/office/drawing/2014/main" id="{00000000-0008-0000-0100-000044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149679</xdr:rowOff>
    </xdr:from>
    <xdr:to>
      <xdr:col>85</xdr:col>
      <xdr:colOff>126364</xdr:colOff>
      <xdr:row>108</xdr:row>
      <xdr:rowOff>99061</xdr:rowOff>
    </xdr:to>
    <xdr:cxnSp macro="">
      <xdr:nvCxnSpPr>
        <xdr:cNvPr id="837" name="直線コネクタ 836">
          <a:extLst>
            <a:ext uri="{FF2B5EF4-FFF2-40B4-BE49-F238E27FC236}">
              <a16:creationId xmlns:a16="http://schemas.microsoft.com/office/drawing/2014/main" id="{00000000-0008-0000-0100-000045030000}"/>
            </a:ext>
          </a:extLst>
        </xdr:cNvPr>
        <xdr:cNvCxnSpPr/>
      </xdr:nvCxnSpPr>
      <xdr:spPr>
        <a:xfrm flipV="1">
          <a:off x="16318864" y="17294679"/>
          <a:ext cx="0" cy="1320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102888</xdr:rowOff>
    </xdr:from>
    <xdr:ext cx="405111" cy="259045"/>
    <xdr:sp macro="" textlink="">
      <xdr:nvSpPr>
        <xdr:cNvPr id="838" name="【公民館】&#10;有形固定資産減価償却率最小値テキスト">
          <a:extLst>
            <a:ext uri="{FF2B5EF4-FFF2-40B4-BE49-F238E27FC236}">
              <a16:creationId xmlns:a16="http://schemas.microsoft.com/office/drawing/2014/main" id="{00000000-0008-0000-0100-000046030000}"/>
            </a:ext>
          </a:extLst>
        </xdr:cNvPr>
        <xdr:cNvSpPr txBox="1"/>
      </xdr:nvSpPr>
      <xdr:spPr>
        <a:xfrm>
          <a:off x="16357600" y="1861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99061</xdr:rowOff>
    </xdr:from>
    <xdr:to>
      <xdr:col>86</xdr:col>
      <xdr:colOff>25400</xdr:colOff>
      <xdr:row>108</xdr:row>
      <xdr:rowOff>99061</xdr:rowOff>
    </xdr:to>
    <xdr:cxnSp macro="">
      <xdr:nvCxnSpPr>
        <xdr:cNvPr id="839" name="直線コネクタ 838">
          <a:extLst>
            <a:ext uri="{FF2B5EF4-FFF2-40B4-BE49-F238E27FC236}">
              <a16:creationId xmlns:a16="http://schemas.microsoft.com/office/drawing/2014/main" id="{00000000-0008-0000-0100-000047030000}"/>
            </a:ext>
          </a:extLst>
        </xdr:cNvPr>
        <xdr:cNvCxnSpPr/>
      </xdr:nvCxnSpPr>
      <xdr:spPr>
        <a:xfrm>
          <a:off x="16230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96356</xdr:rowOff>
    </xdr:from>
    <xdr:ext cx="405111" cy="259045"/>
    <xdr:sp macro="" textlink="">
      <xdr:nvSpPr>
        <xdr:cNvPr id="840" name="【公民館】&#10;有形固定資産減価償却率最大値テキスト">
          <a:extLst>
            <a:ext uri="{FF2B5EF4-FFF2-40B4-BE49-F238E27FC236}">
              <a16:creationId xmlns:a16="http://schemas.microsoft.com/office/drawing/2014/main" id="{00000000-0008-0000-0100-000048030000}"/>
            </a:ext>
          </a:extLst>
        </xdr:cNvPr>
        <xdr:cNvSpPr txBox="1"/>
      </xdr:nvSpPr>
      <xdr:spPr>
        <a:xfrm>
          <a:off x="16357600" y="1706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149679</xdr:rowOff>
    </xdr:from>
    <xdr:to>
      <xdr:col>86</xdr:col>
      <xdr:colOff>25400</xdr:colOff>
      <xdr:row>100</xdr:row>
      <xdr:rowOff>149679</xdr:rowOff>
    </xdr:to>
    <xdr:cxnSp macro="">
      <xdr:nvCxnSpPr>
        <xdr:cNvPr id="841" name="直線コネクタ 840">
          <a:extLst>
            <a:ext uri="{FF2B5EF4-FFF2-40B4-BE49-F238E27FC236}">
              <a16:creationId xmlns:a16="http://schemas.microsoft.com/office/drawing/2014/main" id="{00000000-0008-0000-0100-000049030000}"/>
            </a:ext>
          </a:extLst>
        </xdr:cNvPr>
        <xdr:cNvCxnSpPr/>
      </xdr:nvCxnSpPr>
      <xdr:spPr>
        <a:xfrm>
          <a:off x="16230600" y="1729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22151</xdr:rowOff>
    </xdr:from>
    <xdr:ext cx="405111" cy="259045"/>
    <xdr:sp macro="" textlink="">
      <xdr:nvSpPr>
        <xdr:cNvPr id="842" name="【公民館】&#10;有形固定資産減価償却率平均値テキスト">
          <a:extLst>
            <a:ext uri="{FF2B5EF4-FFF2-40B4-BE49-F238E27FC236}">
              <a16:creationId xmlns:a16="http://schemas.microsoft.com/office/drawing/2014/main" id="{00000000-0008-0000-0100-00004A030000}"/>
            </a:ext>
          </a:extLst>
        </xdr:cNvPr>
        <xdr:cNvSpPr txBox="1"/>
      </xdr:nvSpPr>
      <xdr:spPr>
        <a:xfrm>
          <a:off x="16357600" y="17852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170724</xdr:rowOff>
    </xdr:from>
    <xdr:to>
      <xdr:col>85</xdr:col>
      <xdr:colOff>177800</xdr:colOff>
      <xdr:row>105</xdr:row>
      <xdr:rowOff>100874</xdr:rowOff>
    </xdr:to>
    <xdr:sp macro="" textlink="">
      <xdr:nvSpPr>
        <xdr:cNvPr id="843" name="フローチャート: 判断 842">
          <a:extLst>
            <a:ext uri="{FF2B5EF4-FFF2-40B4-BE49-F238E27FC236}">
              <a16:creationId xmlns:a16="http://schemas.microsoft.com/office/drawing/2014/main" id="{00000000-0008-0000-0100-00004B030000}"/>
            </a:ext>
          </a:extLst>
        </xdr:cNvPr>
        <xdr:cNvSpPr/>
      </xdr:nvSpPr>
      <xdr:spPr>
        <a:xfrm>
          <a:off x="16268700" y="1800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4173</xdr:rowOff>
    </xdr:from>
    <xdr:to>
      <xdr:col>81</xdr:col>
      <xdr:colOff>101600</xdr:colOff>
      <xdr:row>105</xdr:row>
      <xdr:rowOff>105773</xdr:rowOff>
    </xdr:to>
    <xdr:sp macro="" textlink="">
      <xdr:nvSpPr>
        <xdr:cNvPr id="844" name="フローチャート: 判断 843">
          <a:extLst>
            <a:ext uri="{FF2B5EF4-FFF2-40B4-BE49-F238E27FC236}">
              <a16:creationId xmlns:a16="http://schemas.microsoft.com/office/drawing/2014/main" id="{00000000-0008-0000-0100-00004C030000}"/>
            </a:ext>
          </a:extLst>
        </xdr:cNvPr>
        <xdr:cNvSpPr/>
      </xdr:nvSpPr>
      <xdr:spPr>
        <a:xfrm>
          <a:off x="15430500" y="1800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2539</xdr:rowOff>
    </xdr:from>
    <xdr:to>
      <xdr:col>76</xdr:col>
      <xdr:colOff>165100</xdr:colOff>
      <xdr:row>105</xdr:row>
      <xdr:rowOff>104139</xdr:rowOff>
    </xdr:to>
    <xdr:sp macro="" textlink="">
      <xdr:nvSpPr>
        <xdr:cNvPr id="845" name="フローチャート: 判断 844">
          <a:extLst>
            <a:ext uri="{FF2B5EF4-FFF2-40B4-BE49-F238E27FC236}">
              <a16:creationId xmlns:a16="http://schemas.microsoft.com/office/drawing/2014/main" id="{00000000-0008-0000-0100-00004D030000}"/>
            </a:ext>
          </a:extLst>
        </xdr:cNvPr>
        <xdr:cNvSpPr/>
      </xdr:nvSpPr>
      <xdr:spPr>
        <a:xfrm>
          <a:off x="14541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159294</xdr:rowOff>
    </xdr:from>
    <xdr:to>
      <xdr:col>72</xdr:col>
      <xdr:colOff>38100</xdr:colOff>
      <xdr:row>105</xdr:row>
      <xdr:rowOff>89444</xdr:rowOff>
    </xdr:to>
    <xdr:sp macro="" textlink="">
      <xdr:nvSpPr>
        <xdr:cNvPr id="846" name="フローチャート: 判断 845">
          <a:extLst>
            <a:ext uri="{FF2B5EF4-FFF2-40B4-BE49-F238E27FC236}">
              <a16:creationId xmlns:a16="http://schemas.microsoft.com/office/drawing/2014/main" id="{00000000-0008-0000-0100-00004E030000}"/>
            </a:ext>
          </a:extLst>
        </xdr:cNvPr>
        <xdr:cNvSpPr/>
      </xdr:nvSpPr>
      <xdr:spPr>
        <a:xfrm>
          <a:off x="13652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2539</xdr:rowOff>
    </xdr:from>
    <xdr:to>
      <xdr:col>67</xdr:col>
      <xdr:colOff>101600</xdr:colOff>
      <xdr:row>105</xdr:row>
      <xdr:rowOff>104139</xdr:rowOff>
    </xdr:to>
    <xdr:sp macro="" textlink="">
      <xdr:nvSpPr>
        <xdr:cNvPr id="847" name="フローチャート: 判断 846">
          <a:extLst>
            <a:ext uri="{FF2B5EF4-FFF2-40B4-BE49-F238E27FC236}">
              <a16:creationId xmlns:a16="http://schemas.microsoft.com/office/drawing/2014/main" id="{00000000-0008-0000-0100-00004F030000}"/>
            </a:ext>
          </a:extLst>
        </xdr:cNvPr>
        <xdr:cNvSpPr/>
      </xdr:nvSpPr>
      <xdr:spPr>
        <a:xfrm>
          <a:off x="12763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48" name="テキスト ボックス 847">
          <a:extLst>
            <a:ext uri="{FF2B5EF4-FFF2-40B4-BE49-F238E27FC236}">
              <a16:creationId xmlns:a16="http://schemas.microsoft.com/office/drawing/2014/main" id="{00000000-0008-0000-0100-000050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49" name="テキスト ボックス 848">
          <a:extLst>
            <a:ext uri="{FF2B5EF4-FFF2-40B4-BE49-F238E27FC236}">
              <a16:creationId xmlns:a16="http://schemas.microsoft.com/office/drawing/2014/main" id="{00000000-0008-0000-0100-000051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50" name="テキスト ボックス 849">
          <a:extLst>
            <a:ext uri="{FF2B5EF4-FFF2-40B4-BE49-F238E27FC236}">
              <a16:creationId xmlns:a16="http://schemas.microsoft.com/office/drawing/2014/main" id="{00000000-0008-0000-0100-000052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51" name="テキスト ボックス 850">
          <a:extLst>
            <a:ext uri="{FF2B5EF4-FFF2-40B4-BE49-F238E27FC236}">
              <a16:creationId xmlns:a16="http://schemas.microsoft.com/office/drawing/2014/main" id="{00000000-0008-0000-0100-000053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52" name="テキスト ボックス 851">
          <a:extLst>
            <a:ext uri="{FF2B5EF4-FFF2-40B4-BE49-F238E27FC236}">
              <a16:creationId xmlns:a16="http://schemas.microsoft.com/office/drawing/2014/main" id="{00000000-0008-0000-0100-000054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159294</xdr:rowOff>
    </xdr:from>
    <xdr:to>
      <xdr:col>85</xdr:col>
      <xdr:colOff>177800</xdr:colOff>
      <xdr:row>106</xdr:row>
      <xdr:rowOff>89444</xdr:rowOff>
    </xdr:to>
    <xdr:sp macro="" textlink="">
      <xdr:nvSpPr>
        <xdr:cNvPr id="853" name="楕円 852">
          <a:extLst>
            <a:ext uri="{FF2B5EF4-FFF2-40B4-BE49-F238E27FC236}">
              <a16:creationId xmlns:a16="http://schemas.microsoft.com/office/drawing/2014/main" id="{00000000-0008-0000-0100-000055030000}"/>
            </a:ext>
          </a:extLst>
        </xdr:cNvPr>
        <xdr:cNvSpPr/>
      </xdr:nvSpPr>
      <xdr:spPr>
        <a:xfrm>
          <a:off x="16268700" y="1816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137721</xdr:rowOff>
    </xdr:from>
    <xdr:ext cx="405111" cy="259045"/>
    <xdr:sp macro="" textlink="">
      <xdr:nvSpPr>
        <xdr:cNvPr id="854" name="【公民館】&#10;有形固定資産減価償却率該当値テキスト">
          <a:extLst>
            <a:ext uri="{FF2B5EF4-FFF2-40B4-BE49-F238E27FC236}">
              <a16:creationId xmlns:a16="http://schemas.microsoft.com/office/drawing/2014/main" id="{00000000-0008-0000-0100-000056030000}"/>
            </a:ext>
          </a:extLst>
        </xdr:cNvPr>
        <xdr:cNvSpPr txBox="1"/>
      </xdr:nvSpPr>
      <xdr:spPr>
        <a:xfrm>
          <a:off x="16357600" y="1813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142966</xdr:rowOff>
    </xdr:from>
    <xdr:to>
      <xdr:col>81</xdr:col>
      <xdr:colOff>101600</xdr:colOff>
      <xdr:row>106</xdr:row>
      <xdr:rowOff>73116</xdr:rowOff>
    </xdr:to>
    <xdr:sp macro="" textlink="">
      <xdr:nvSpPr>
        <xdr:cNvPr id="855" name="楕円 854">
          <a:extLst>
            <a:ext uri="{FF2B5EF4-FFF2-40B4-BE49-F238E27FC236}">
              <a16:creationId xmlns:a16="http://schemas.microsoft.com/office/drawing/2014/main" id="{00000000-0008-0000-0100-000057030000}"/>
            </a:ext>
          </a:extLst>
        </xdr:cNvPr>
        <xdr:cNvSpPr/>
      </xdr:nvSpPr>
      <xdr:spPr>
        <a:xfrm>
          <a:off x="15430500" y="1814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22316</xdr:rowOff>
    </xdr:from>
    <xdr:to>
      <xdr:col>85</xdr:col>
      <xdr:colOff>127000</xdr:colOff>
      <xdr:row>106</xdr:row>
      <xdr:rowOff>38644</xdr:rowOff>
    </xdr:to>
    <xdr:cxnSp macro="">
      <xdr:nvCxnSpPr>
        <xdr:cNvPr id="856" name="直線コネクタ 855">
          <a:extLst>
            <a:ext uri="{FF2B5EF4-FFF2-40B4-BE49-F238E27FC236}">
              <a16:creationId xmlns:a16="http://schemas.microsoft.com/office/drawing/2014/main" id="{00000000-0008-0000-0100-000058030000}"/>
            </a:ext>
          </a:extLst>
        </xdr:cNvPr>
        <xdr:cNvCxnSpPr/>
      </xdr:nvCxnSpPr>
      <xdr:spPr>
        <a:xfrm>
          <a:off x="15481300" y="18196016"/>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123371</xdr:rowOff>
    </xdr:from>
    <xdr:to>
      <xdr:col>76</xdr:col>
      <xdr:colOff>165100</xdr:colOff>
      <xdr:row>106</xdr:row>
      <xdr:rowOff>53521</xdr:rowOff>
    </xdr:to>
    <xdr:sp macro="" textlink="">
      <xdr:nvSpPr>
        <xdr:cNvPr id="857" name="楕円 856">
          <a:extLst>
            <a:ext uri="{FF2B5EF4-FFF2-40B4-BE49-F238E27FC236}">
              <a16:creationId xmlns:a16="http://schemas.microsoft.com/office/drawing/2014/main" id="{00000000-0008-0000-0100-000059030000}"/>
            </a:ext>
          </a:extLst>
        </xdr:cNvPr>
        <xdr:cNvSpPr/>
      </xdr:nvSpPr>
      <xdr:spPr>
        <a:xfrm>
          <a:off x="14541500" y="1812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2721</xdr:rowOff>
    </xdr:from>
    <xdr:to>
      <xdr:col>81</xdr:col>
      <xdr:colOff>50800</xdr:colOff>
      <xdr:row>106</xdr:row>
      <xdr:rowOff>22316</xdr:rowOff>
    </xdr:to>
    <xdr:cxnSp macro="">
      <xdr:nvCxnSpPr>
        <xdr:cNvPr id="858" name="直線コネクタ 857">
          <a:extLst>
            <a:ext uri="{FF2B5EF4-FFF2-40B4-BE49-F238E27FC236}">
              <a16:creationId xmlns:a16="http://schemas.microsoft.com/office/drawing/2014/main" id="{00000000-0008-0000-0100-00005A030000}"/>
            </a:ext>
          </a:extLst>
        </xdr:cNvPr>
        <xdr:cNvCxnSpPr/>
      </xdr:nvCxnSpPr>
      <xdr:spPr>
        <a:xfrm>
          <a:off x="14592300" y="1817642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105411</xdr:rowOff>
    </xdr:from>
    <xdr:to>
      <xdr:col>72</xdr:col>
      <xdr:colOff>38100</xdr:colOff>
      <xdr:row>106</xdr:row>
      <xdr:rowOff>35561</xdr:rowOff>
    </xdr:to>
    <xdr:sp macro="" textlink="">
      <xdr:nvSpPr>
        <xdr:cNvPr id="859" name="楕円 858">
          <a:extLst>
            <a:ext uri="{FF2B5EF4-FFF2-40B4-BE49-F238E27FC236}">
              <a16:creationId xmlns:a16="http://schemas.microsoft.com/office/drawing/2014/main" id="{00000000-0008-0000-0100-00005B030000}"/>
            </a:ext>
          </a:extLst>
        </xdr:cNvPr>
        <xdr:cNvSpPr/>
      </xdr:nvSpPr>
      <xdr:spPr>
        <a:xfrm>
          <a:off x="13652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156211</xdr:rowOff>
    </xdr:from>
    <xdr:to>
      <xdr:col>76</xdr:col>
      <xdr:colOff>114300</xdr:colOff>
      <xdr:row>106</xdr:row>
      <xdr:rowOff>2721</xdr:rowOff>
    </xdr:to>
    <xdr:cxnSp macro="">
      <xdr:nvCxnSpPr>
        <xdr:cNvPr id="860" name="直線コネクタ 859">
          <a:extLst>
            <a:ext uri="{FF2B5EF4-FFF2-40B4-BE49-F238E27FC236}">
              <a16:creationId xmlns:a16="http://schemas.microsoft.com/office/drawing/2014/main" id="{00000000-0008-0000-0100-00005C030000}"/>
            </a:ext>
          </a:extLst>
        </xdr:cNvPr>
        <xdr:cNvCxnSpPr/>
      </xdr:nvCxnSpPr>
      <xdr:spPr>
        <a:xfrm>
          <a:off x="13703300" y="18158461"/>
          <a:ext cx="889000" cy="1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93980</xdr:rowOff>
    </xdr:from>
    <xdr:to>
      <xdr:col>67</xdr:col>
      <xdr:colOff>101600</xdr:colOff>
      <xdr:row>106</xdr:row>
      <xdr:rowOff>24130</xdr:rowOff>
    </xdr:to>
    <xdr:sp macro="" textlink="">
      <xdr:nvSpPr>
        <xdr:cNvPr id="861" name="楕円 860">
          <a:extLst>
            <a:ext uri="{FF2B5EF4-FFF2-40B4-BE49-F238E27FC236}">
              <a16:creationId xmlns:a16="http://schemas.microsoft.com/office/drawing/2014/main" id="{00000000-0008-0000-0100-00005D030000}"/>
            </a:ext>
          </a:extLst>
        </xdr:cNvPr>
        <xdr:cNvSpPr/>
      </xdr:nvSpPr>
      <xdr:spPr>
        <a:xfrm>
          <a:off x="127635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144780</xdr:rowOff>
    </xdr:from>
    <xdr:to>
      <xdr:col>71</xdr:col>
      <xdr:colOff>177800</xdr:colOff>
      <xdr:row>105</xdr:row>
      <xdr:rowOff>156211</xdr:rowOff>
    </xdr:to>
    <xdr:cxnSp macro="">
      <xdr:nvCxnSpPr>
        <xdr:cNvPr id="862" name="直線コネクタ 861">
          <a:extLst>
            <a:ext uri="{FF2B5EF4-FFF2-40B4-BE49-F238E27FC236}">
              <a16:creationId xmlns:a16="http://schemas.microsoft.com/office/drawing/2014/main" id="{00000000-0008-0000-0100-00005E030000}"/>
            </a:ext>
          </a:extLst>
        </xdr:cNvPr>
        <xdr:cNvCxnSpPr/>
      </xdr:nvCxnSpPr>
      <xdr:spPr>
        <a:xfrm>
          <a:off x="12814300" y="181470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122300</xdr:rowOff>
    </xdr:from>
    <xdr:ext cx="405111" cy="259045"/>
    <xdr:sp macro="" textlink="">
      <xdr:nvSpPr>
        <xdr:cNvPr id="863" name="n_1aveValue【公民館】&#10;有形固定資産減価償却率">
          <a:extLst>
            <a:ext uri="{FF2B5EF4-FFF2-40B4-BE49-F238E27FC236}">
              <a16:creationId xmlns:a16="http://schemas.microsoft.com/office/drawing/2014/main" id="{00000000-0008-0000-0100-00005F030000}"/>
            </a:ext>
          </a:extLst>
        </xdr:cNvPr>
        <xdr:cNvSpPr txBox="1"/>
      </xdr:nvSpPr>
      <xdr:spPr>
        <a:xfrm>
          <a:off x="15266044" y="1778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120666</xdr:rowOff>
    </xdr:from>
    <xdr:ext cx="405111" cy="259045"/>
    <xdr:sp macro="" textlink="">
      <xdr:nvSpPr>
        <xdr:cNvPr id="864" name="n_2aveValue【公民館】&#10;有形固定資産減価償却率">
          <a:extLst>
            <a:ext uri="{FF2B5EF4-FFF2-40B4-BE49-F238E27FC236}">
              <a16:creationId xmlns:a16="http://schemas.microsoft.com/office/drawing/2014/main" id="{00000000-0008-0000-0100-000060030000}"/>
            </a:ext>
          </a:extLst>
        </xdr:cNvPr>
        <xdr:cNvSpPr txBox="1"/>
      </xdr:nvSpPr>
      <xdr:spPr>
        <a:xfrm>
          <a:off x="14389744" y="1778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105971</xdr:rowOff>
    </xdr:from>
    <xdr:ext cx="405111" cy="259045"/>
    <xdr:sp macro="" textlink="">
      <xdr:nvSpPr>
        <xdr:cNvPr id="865" name="n_3aveValue【公民館】&#10;有形固定資産減価償却率">
          <a:extLst>
            <a:ext uri="{FF2B5EF4-FFF2-40B4-BE49-F238E27FC236}">
              <a16:creationId xmlns:a16="http://schemas.microsoft.com/office/drawing/2014/main" id="{00000000-0008-0000-0100-000061030000}"/>
            </a:ext>
          </a:extLst>
        </xdr:cNvPr>
        <xdr:cNvSpPr txBox="1"/>
      </xdr:nvSpPr>
      <xdr:spPr>
        <a:xfrm>
          <a:off x="13500744" y="1776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120666</xdr:rowOff>
    </xdr:from>
    <xdr:ext cx="405111" cy="259045"/>
    <xdr:sp macro="" textlink="">
      <xdr:nvSpPr>
        <xdr:cNvPr id="866" name="n_4aveValue【公民館】&#10;有形固定資産減価償却率">
          <a:extLst>
            <a:ext uri="{FF2B5EF4-FFF2-40B4-BE49-F238E27FC236}">
              <a16:creationId xmlns:a16="http://schemas.microsoft.com/office/drawing/2014/main" id="{00000000-0008-0000-0100-000062030000}"/>
            </a:ext>
          </a:extLst>
        </xdr:cNvPr>
        <xdr:cNvSpPr txBox="1"/>
      </xdr:nvSpPr>
      <xdr:spPr>
        <a:xfrm>
          <a:off x="12611744" y="1778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64243</xdr:rowOff>
    </xdr:from>
    <xdr:ext cx="405111" cy="259045"/>
    <xdr:sp macro="" textlink="">
      <xdr:nvSpPr>
        <xdr:cNvPr id="867" name="n_1mainValue【公民館】&#10;有形固定資産減価償却率">
          <a:extLst>
            <a:ext uri="{FF2B5EF4-FFF2-40B4-BE49-F238E27FC236}">
              <a16:creationId xmlns:a16="http://schemas.microsoft.com/office/drawing/2014/main" id="{00000000-0008-0000-0100-000063030000}"/>
            </a:ext>
          </a:extLst>
        </xdr:cNvPr>
        <xdr:cNvSpPr txBox="1"/>
      </xdr:nvSpPr>
      <xdr:spPr>
        <a:xfrm>
          <a:off x="15266044" y="1823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44648</xdr:rowOff>
    </xdr:from>
    <xdr:ext cx="405111" cy="259045"/>
    <xdr:sp macro="" textlink="">
      <xdr:nvSpPr>
        <xdr:cNvPr id="868" name="n_2mainValue【公民館】&#10;有形固定資産減価償却率">
          <a:extLst>
            <a:ext uri="{FF2B5EF4-FFF2-40B4-BE49-F238E27FC236}">
              <a16:creationId xmlns:a16="http://schemas.microsoft.com/office/drawing/2014/main" id="{00000000-0008-0000-0100-000064030000}"/>
            </a:ext>
          </a:extLst>
        </xdr:cNvPr>
        <xdr:cNvSpPr txBox="1"/>
      </xdr:nvSpPr>
      <xdr:spPr>
        <a:xfrm>
          <a:off x="14389744" y="1821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26688</xdr:rowOff>
    </xdr:from>
    <xdr:ext cx="405111" cy="259045"/>
    <xdr:sp macro="" textlink="">
      <xdr:nvSpPr>
        <xdr:cNvPr id="869" name="n_3mainValue【公民館】&#10;有形固定資産減価償却率">
          <a:extLst>
            <a:ext uri="{FF2B5EF4-FFF2-40B4-BE49-F238E27FC236}">
              <a16:creationId xmlns:a16="http://schemas.microsoft.com/office/drawing/2014/main" id="{00000000-0008-0000-0100-000065030000}"/>
            </a:ext>
          </a:extLst>
        </xdr:cNvPr>
        <xdr:cNvSpPr txBox="1"/>
      </xdr:nvSpPr>
      <xdr:spPr>
        <a:xfrm>
          <a:off x="13500744"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15257</xdr:rowOff>
    </xdr:from>
    <xdr:ext cx="405111" cy="259045"/>
    <xdr:sp macro="" textlink="">
      <xdr:nvSpPr>
        <xdr:cNvPr id="870" name="n_4mainValue【公民館】&#10;有形固定資産減価償却率">
          <a:extLst>
            <a:ext uri="{FF2B5EF4-FFF2-40B4-BE49-F238E27FC236}">
              <a16:creationId xmlns:a16="http://schemas.microsoft.com/office/drawing/2014/main" id="{00000000-0008-0000-0100-000066030000}"/>
            </a:ext>
          </a:extLst>
        </xdr:cNvPr>
        <xdr:cNvSpPr txBox="1"/>
      </xdr:nvSpPr>
      <xdr:spPr>
        <a:xfrm>
          <a:off x="12611744" y="1818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71" name="正方形/長方形 870">
          <a:extLst>
            <a:ext uri="{FF2B5EF4-FFF2-40B4-BE49-F238E27FC236}">
              <a16:creationId xmlns:a16="http://schemas.microsoft.com/office/drawing/2014/main" id="{00000000-0008-0000-0100-000067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72" name="正方形/長方形 871">
          <a:extLst>
            <a:ext uri="{FF2B5EF4-FFF2-40B4-BE49-F238E27FC236}">
              <a16:creationId xmlns:a16="http://schemas.microsoft.com/office/drawing/2014/main" id="{00000000-0008-0000-0100-000068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73" name="正方形/長方形 872">
          <a:extLst>
            <a:ext uri="{FF2B5EF4-FFF2-40B4-BE49-F238E27FC236}">
              <a16:creationId xmlns:a16="http://schemas.microsoft.com/office/drawing/2014/main" id="{00000000-0008-0000-0100-000069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74" name="正方形/長方形 873">
          <a:extLst>
            <a:ext uri="{FF2B5EF4-FFF2-40B4-BE49-F238E27FC236}">
              <a16:creationId xmlns:a16="http://schemas.microsoft.com/office/drawing/2014/main" id="{00000000-0008-0000-0100-00006A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75" name="正方形/長方形 874">
          <a:extLst>
            <a:ext uri="{FF2B5EF4-FFF2-40B4-BE49-F238E27FC236}">
              <a16:creationId xmlns:a16="http://schemas.microsoft.com/office/drawing/2014/main" id="{00000000-0008-0000-0100-00006B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76" name="正方形/長方形 875">
          <a:extLst>
            <a:ext uri="{FF2B5EF4-FFF2-40B4-BE49-F238E27FC236}">
              <a16:creationId xmlns:a16="http://schemas.microsoft.com/office/drawing/2014/main" id="{00000000-0008-0000-0100-00006C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77" name="正方形/長方形 876">
          <a:extLst>
            <a:ext uri="{FF2B5EF4-FFF2-40B4-BE49-F238E27FC236}">
              <a16:creationId xmlns:a16="http://schemas.microsoft.com/office/drawing/2014/main" id="{00000000-0008-0000-0100-00006D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78" name="正方形/長方形 877">
          <a:extLst>
            <a:ext uri="{FF2B5EF4-FFF2-40B4-BE49-F238E27FC236}">
              <a16:creationId xmlns:a16="http://schemas.microsoft.com/office/drawing/2014/main" id="{00000000-0008-0000-0100-00006E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79" name="テキスト ボックス 878">
          <a:extLst>
            <a:ext uri="{FF2B5EF4-FFF2-40B4-BE49-F238E27FC236}">
              <a16:creationId xmlns:a16="http://schemas.microsoft.com/office/drawing/2014/main" id="{00000000-0008-0000-0100-00006F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80" name="直線コネクタ 879">
          <a:extLst>
            <a:ext uri="{FF2B5EF4-FFF2-40B4-BE49-F238E27FC236}">
              <a16:creationId xmlns:a16="http://schemas.microsoft.com/office/drawing/2014/main" id="{00000000-0008-0000-0100-000070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81" name="直線コネクタ 880">
          <a:extLst>
            <a:ext uri="{FF2B5EF4-FFF2-40B4-BE49-F238E27FC236}">
              <a16:creationId xmlns:a16="http://schemas.microsoft.com/office/drawing/2014/main" id="{00000000-0008-0000-0100-000071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82" name="テキスト ボックス 881">
          <a:extLst>
            <a:ext uri="{FF2B5EF4-FFF2-40B4-BE49-F238E27FC236}">
              <a16:creationId xmlns:a16="http://schemas.microsoft.com/office/drawing/2014/main" id="{00000000-0008-0000-0100-000072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83" name="直線コネクタ 882">
          <a:extLst>
            <a:ext uri="{FF2B5EF4-FFF2-40B4-BE49-F238E27FC236}">
              <a16:creationId xmlns:a16="http://schemas.microsoft.com/office/drawing/2014/main" id="{00000000-0008-0000-0100-000073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84" name="テキスト ボックス 883">
          <a:extLst>
            <a:ext uri="{FF2B5EF4-FFF2-40B4-BE49-F238E27FC236}">
              <a16:creationId xmlns:a16="http://schemas.microsoft.com/office/drawing/2014/main" id="{00000000-0008-0000-0100-000074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85" name="直線コネクタ 884">
          <a:extLst>
            <a:ext uri="{FF2B5EF4-FFF2-40B4-BE49-F238E27FC236}">
              <a16:creationId xmlns:a16="http://schemas.microsoft.com/office/drawing/2014/main" id="{00000000-0008-0000-0100-000075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86" name="テキスト ボックス 885">
          <a:extLst>
            <a:ext uri="{FF2B5EF4-FFF2-40B4-BE49-F238E27FC236}">
              <a16:creationId xmlns:a16="http://schemas.microsoft.com/office/drawing/2014/main" id="{00000000-0008-0000-0100-000076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87" name="直線コネクタ 886">
          <a:extLst>
            <a:ext uri="{FF2B5EF4-FFF2-40B4-BE49-F238E27FC236}">
              <a16:creationId xmlns:a16="http://schemas.microsoft.com/office/drawing/2014/main" id="{00000000-0008-0000-0100-000077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88" name="テキスト ボックス 887">
          <a:extLst>
            <a:ext uri="{FF2B5EF4-FFF2-40B4-BE49-F238E27FC236}">
              <a16:creationId xmlns:a16="http://schemas.microsoft.com/office/drawing/2014/main" id="{00000000-0008-0000-0100-000078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89" name="直線コネクタ 888">
          <a:extLst>
            <a:ext uri="{FF2B5EF4-FFF2-40B4-BE49-F238E27FC236}">
              <a16:creationId xmlns:a16="http://schemas.microsoft.com/office/drawing/2014/main" id="{00000000-0008-0000-0100-000079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90" name="テキスト ボックス 889">
          <a:extLst>
            <a:ext uri="{FF2B5EF4-FFF2-40B4-BE49-F238E27FC236}">
              <a16:creationId xmlns:a16="http://schemas.microsoft.com/office/drawing/2014/main" id="{00000000-0008-0000-0100-00007A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91" name="【公民館】&#10;一人当たり面積グラフ枠">
          <a:extLst>
            <a:ext uri="{FF2B5EF4-FFF2-40B4-BE49-F238E27FC236}">
              <a16:creationId xmlns:a16="http://schemas.microsoft.com/office/drawing/2014/main" id="{00000000-0008-0000-0100-00007B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158496</xdr:rowOff>
    </xdr:from>
    <xdr:to>
      <xdr:col>116</xdr:col>
      <xdr:colOff>62864</xdr:colOff>
      <xdr:row>108</xdr:row>
      <xdr:rowOff>67056</xdr:rowOff>
    </xdr:to>
    <xdr:cxnSp macro="">
      <xdr:nvCxnSpPr>
        <xdr:cNvPr id="892" name="直線コネクタ 891">
          <a:extLst>
            <a:ext uri="{FF2B5EF4-FFF2-40B4-BE49-F238E27FC236}">
              <a16:creationId xmlns:a16="http://schemas.microsoft.com/office/drawing/2014/main" id="{00000000-0008-0000-0100-00007C030000}"/>
            </a:ext>
          </a:extLst>
        </xdr:cNvPr>
        <xdr:cNvCxnSpPr/>
      </xdr:nvCxnSpPr>
      <xdr:spPr>
        <a:xfrm flipV="1">
          <a:off x="22160864" y="17303496"/>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893" name="【公民館】&#10;一人当たり面積最小値テキスト">
          <a:extLst>
            <a:ext uri="{FF2B5EF4-FFF2-40B4-BE49-F238E27FC236}">
              <a16:creationId xmlns:a16="http://schemas.microsoft.com/office/drawing/2014/main" id="{00000000-0008-0000-0100-00007D030000}"/>
            </a:ext>
          </a:extLst>
        </xdr:cNvPr>
        <xdr:cNvSpPr txBox="1"/>
      </xdr:nvSpPr>
      <xdr:spPr>
        <a:xfrm>
          <a:off x="221996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894" name="直線コネクタ 893">
          <a:extLst>
            <a:ext uri="{FF2B5EF4-FFF2-40B4-BE49-F238E27FC236}">
              <a16:creationId xmlns:a16="http://schemas.microsoft.com/office/drawing/2014/main" id="{00000000-0008-0000-0100-00007E030000}"/>
            </a:ext>
          </a:extLst>
        </xdr:cNvPr>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105173</xdr:rowOff>
    </xdr:from>
    <xdr:ext cx="469744" cy="259045"/>
    <xdr:sp macro="" textlink="">
      <xdr:nvSpPr>
        <xdr:cNvPr id="895" name="【公民館】&#10;一人当たり面積最大値テキスト">
          <a:extLst>
            <a:ext uri="{FF2B5EF4-FFF2-40B4-BE49-F238E27FC236}">
              <a16:creationId xmlns:a16="http://schemas.microsoft.com/office/drawing/2014/main" id="{00000000-0008-0000-0100-00007F030000}"/>
            </a:ext>
          </a:extLst>
        </xdr:cNvPr>
        <xdr:cNvSpPr txBox="1"/>
      </xdr:nvSpPr>
      <xdr:spPr>
        <a:xfrm>
          <a:off x="22199600" y="1707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158496</xdr:rowOff>
    </xdr:from>
    <xdr:to>
      <xdr:col>116</xdr:col>
      <xdr:colOff>152400</xdr:colOff>
      <xdr:row>100</xdr:row>
      <xdr:rowOff>158496</xdr:rowOff>
    </xdr:to>
    <xdr:cxnSp macro="">
      <xdr:nvCxnSpPr>
        <xdr:cNvPr id="896" name="直線コネクタ 895">
          <a:extLst>
            <a:ext uri="{FF2B5EF4-FFF2-40B4-BE49-F238E27FC236}">
              <a16:creationId xmlns:a16="http://schemas.microsoft.com/office/drawing/2014/main" id="{00000000-0008-0000-0100-000080030000}"/>
            </a:ext>
          </a:extLst>
        </xdr:cNvPr>
        <xdr:cNvCxnSpPr/>
      </xdr:nvCxnSpPr>
      <xdr:spPr>
        <a:xfrm>
          <a:off x="22072600" y="1730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10685</xdr:rowOff>
    </xdr:from>
    <xdr:ext cx="469744" cy="259045"/>
    <xdr:sp macro="" textlink="">
      <xdr:nvSpPr>
        <xdr:cNvPr id="897" name="【公民館】&#10;一人当たり面積平均値テキスト">
          <a:extLst>
            <a:ext uri="{FF2B5EF4-FFF2-40B4-BE49-F238E27FC236}">
              <a16:creationId xmlns:a16="http://schemas.microsoft.com/office/drawing/2014/main" id="{00000000-0008-0000-0100-000081030000}"/>
            </a:ext>
          </a:extLst>
        </xdr:cNvPr>
        <xdr:cNvSpPr txBox="1"/>
      </xdr:nvSpPr>
      <xdr:spPr>
        <a:xfrm>
          <a:off x="22199600" y="181843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32258</xdr:rowOff>
    </xdr:from>
    <xdr:to>
      <xdr:col>116</xdr:col>
      <xdr:colOff>114300</xdr:colOff>
      <xdr:row>106</xdr:row>
      <xdr:rowOff>133858</xdr:rowOff>
    </xdr:to>
    <xdr:sp macro="" textlink="">
      <xdr:nvSpPr>
        <xdr:cNvPr id="898" name="フローチャート: 判断 897">
          <a:extLst>
            <a:ext uri="{FF2B5EF4-FFF2-40B4-BE49-F238E27FC236}">
              <a16:creationId xmlns:a16="http://schemas.microsoft.com/office/drawing/2014/main" id="{00000000-0008-0000-0100-000082030000}"/>
            </a:ext>
          </a:extLst>
        </xdr:cNvPr>
        <xdr:cNvSpPr/>
      </xdr:nvSpPr>
      <xdr:spPr>
        <a:xfrm>
          <a:off x="221107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32258</xdr:rowOff>
    </xdr:from>
    <xdr:to>
      <xdr:col>112</xdr:col>
      <xdr:colOff>38100</xdr:colOff>
      <xdr:row>106</xdr:row>
      <xdr:rowOff>133858</xdr:rowOff>
    </xdr:to>
    <xdr:sp macro="" textlink="">
      <xdr:nvSpPr>
        <xdr:cNvPr id="899" name="フローチャート: 判断 898">
          <a:extLst>
            <a:ext uri="{FF2B5EF4-FFF2-40B4-BE49-F238E27FC236}">
              <a16:creationId xmlns:a16="http://schemas.microsoft.com/office/drawing/2014/main" id="{00000000-0008-0000-0100-000083030000}"/>
            </a:ext>
          </a:extLst>
        </xdr:cNvPr>
        <xdr:cNvSpPr/>
      </xdr:nvSpPr>
      <xdr:spPr>
        <a:xfrm>
          <a:off x="21272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27687</xdr:rowOff>
    </xdr:from>
    <xdr:to>
      <xdr:col>107</xdr:col>
      <xdr:colOff>101600</xdr:colOff>
      <xdr:row>106</xdr:row>
      <xdr:rowOff>129287</xdr:rowOff>
    </xdr:to>
    <xdr:sp macro="" textlink="">
      <xdr:nvSpPr>
        <xdr:cNvPr id="900" name="フローチャート: 判断 899">
          <a:extLst>
            <a:ext uri="{FF2B5EF4-FFF2-40B4-BE49-F238E27FC236}">
              <a16:creationId xmlns:a16="http://schemas.microsoft.com/office/drawing/2014/main" id="{00000000-0008-0000-0100-000084030000}"/>
            </a:ext>
          </a:extLst>
        </xdr:cNvPr>
        <xdr:cNvSpPr/>
      </xdr:nvSpPr>
      <xdr:spPr>
        <a:xfrm>
          <a:off x="20383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27687</xdr:rowOff>
    </xdr:from>
    <xdr:to>
      <xdr:col>102</xdr:col>
      <xdr:colOff>165100</xdr:colOff>
      <xdr:row>106</xdr:row>
      <xdr:rowOff>129287</xdr:rowOff>
    </xdr:to>
    <xdr:sp macro="" textlink="">
      <xdr:nvSpPr>
        <xdr:cNvPr id="901" name="フローチャート: 判断 900">
          <a:extLst>
            <a:ext uri="{FF2B5EF4-FFF2-40B4-BE49-F238E27FC236}">
              <a16:creationId xmlns:a16="http://schemas.microsoft.com/office/drawing/2014/main" id="{00000000-0008-0000-0100-000085030000}"/>
            </a:ext>
          </a:extLst>
        </xdr:cNvPr>
        <xdr:cNvSpPr/>
      </xdr:nvSpPr>
      <xdr:spPr>
        <a:xfrm>
          <a:off x="19494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75692</xdr:rowOff>
    </xdr:from>
    <xdr:to>
      <xdr:col>98</xdr:col>
      <xdr:colOff>38100</xdr:colOff>
      <xdr:row>107</xdr:row>
      <xdr:rowOff>5842</xdr:rowOff>
    </xdr:to>
    <xdr:sp macro="" textlink="">
      <xdr:nvSpPr>
        <xdr:cNvPr id="902" name="フローチャート: 判断 901">
          <a:extLst>
            <a:ext uri="{FF2B5EF4-FFF2-40B4-BE49-F238E27FC236}">
              <a16:creationId xmlns:a16="http://schemas.microsoft.com/office/drawing/2014/main" id="{00000000-0008-0000-0100-000086030000}"/>
            </a:ext>
          </a:extLst>
        </xdr:cNvPr>
        <xdr:cNvSpPr/>
      </xdr:nvSpPr>
      <xdr:spPr>
        <a:xfrm>
          <a:off x="18605500" y="1824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03" name="テキスト ボックス 902">
          <a:extLst>
            <a:ext uri="{FF2B5EF4-FFF2-40B4-BE49-F238E27FC236}">
              <a16:creationId xmlns:a16="http://schemas.microsoft.com/office/drawing/2014/main" id="{00000000-0008-0000-0100-000087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04" name="テキスト ボックス 903">
          <a:extLst>
            <a:ext uri="{FF2B5EF4-FFF2-40B4-BE49-F238E27FC236}">
              <a16:creationId xmlns:a16="http://schemas.microsoft.com/office/drawing/2014/main" id="{00000000-0008-0000-0100-000088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05" name="テキスト ボックス 904">
          <a:extLst>
            <a:ext uri="{FF2B5EF4-FFF2-40B4-BE49-F238E27FC236}">
              <a16:creationId xmlns:a16="http://schemas.microsoft.com/office/drawing/2014/main" id="{00000000-0008-0000-0100-000089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06" name="テキスト ボックス 905">
          <a:extLst>
            <a:ext uri="{FF2B5EF4-FFF2-40B4-BE49-F238E27FC236}">
              <a16:creationId xmlns:a16="http://schemas.microsoft.com/office/drawing/2014/main" id="{00000000-0008-0000-0100-00008A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07" name="テキスト ボックス 906">
          <a:extLst>
            <a:ext uri="{FF2B5EF4-FFF2-40B4-BE49-F238E27FC236}">
              <a16:creationId xmlns:a16="http://schemas.microsoft.com/office/drawing/2014/main" id="{00000000-0008-0000-0100-00008B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100837</xdr:rowOff>
    </xdr:from>
    <xdr:to>
      <xdr:col>116</xdr:col>
      <xdr:colOff>114300</xdr:colOff>
      <xdr:row>105</xdr:row>
      <xdr:rowOff>30987</xdr:rowOff>
    </xdr:to>
    <xdr:sp macro="" textlink="">
      <xdr:nvSpPr>
        <xdr:cNvPr id="908" name="楕円 907">
          <a:extLst>
            <a:ext uri="{FF2B5EF4-FFF2-40B4-BE49-F238E27FC236}">
              <a16:creationId xmlns:a16="http://schemas.microsoft.com/office/drawing/2014/main" id="{00000000-0008-0000-0100-00008C030000}"/>
            </a:ext>
          </a:extLst>
        </xdr:cNvPr>
        <xdr:cNvSpPr/>
      </xdr:nvSpPr>
      <xdr:spPr>
        <a:xfrm>
          <a:off x="22110700" y="1793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123714</xdr:rowOff>
    </xdr:from>
    <xdr:ext cx="469744" cy="259045"/>
    <xdr:sp macro="" textlink="">
      <xdr:nvSpPr>
        <xdr:cNvPr id="909" name="【公民館】&#10;一人当たり面積該当値テキスト">
          <a:extLst>
            <a:ext uri="{FF2B5EF4-FFF2-40B4-BE49-F238E27FC236}">
              <a16:creationId xmlns:a16="http://schemas.microsoft.com/office/drawing/2014/main" id="{00000000-0008-0000-0100-00008D030000}"/>
            </a:ext>
          </a:extLst>
        </xdr:cNvPr>
        <xdr:cNvSpPr txBox="1"/>
      </xdr:nvSpPr>
      <xdr:spPr>
        <a:xfrm>
          <a:off x="22199600" y="17783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96265</xdr:rowOff>
    </xdr:from>
    <xdr:to>
      <xdr:col>112</xdr:col>
      <xdr:colOff>38100</xdr:colOff>
      <xdr:row>105</xdr:row>
      <xdr:rowOff>26415</xdr:rowOff>
    </xdr:to>
    <xdr:sp macro="" textlink="">
      <xdr:nvSpPr>
        <xdr:cNvPr id="910" name="楕円 909">
          <a:extLst>
            <a:ext uri="{FF2B5EF4-FFF2-40B4-BE49-F238E27FC236}">
              <a16:creationId xmlns:a16="http://schemas.microsoft.com/office/drawing/2014/main" id="{00000000-0008-0000-0100-00008E030000}"/>
            </a:ext>
          </a:extLst>
        </xdr:cNvPr>
        <xdr:cNvSpPr/>
      </xdr:nvSpPr>
      <xdr:spPr>
        <a:xfrm>
          <a:off x="21272500" y="1792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147065</xdr:rowOff>
    </xdr:from>
    <xdr:to>
      <xdr:col>116</xdr:col>
      <xdr:colOff>63500</xdr:colOff>
      <xdr:row>104</xdr:row>
      <xdr:rowOff>151637</xdr:rowOff>
    </xdr:to>
    <xdr:cxnSp macro="">
      <xdr:nvCxnSpPr>
        <xdr:cNvPr id="911" name="直線コネクタ 910">
          <a:extLst>
            <a:ext uri="{FF2B5EF4-FFF2-40B4-BE49-F238E27FC236}">
              <a16:creationId xmlns:a16="http://schemas.microsoft.com/office/drawing/2014/main" id="{00000000-0008-0000-0100-00008F030000}"/>
            </a:ext>
          </a:extLst>
        </xdr:cNvPr>
        <xdr:cNvCxnSpPr/>
      </xdr:nvCxnSpPr>
      <xdr:spPr>
        <a:xfrm>
          <a:off x="21323300" y="17977865"/>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98552</xdr:rowOff>
    </xdr:from>
    <xdr:to>
      <xdr:col>107</xdr:col>
      <xdr:colOff>101600</xdr:colOff>
      <xdr:row>105</xdr:row>
      <xdr:rowOff>28702</xdr:rowOff>
    </xdr:to>
    <xdr:sp macro="" textlink="">
      <xdr:nvSpPr>
        <xdr:cNvPr id="912" name="楕円 911">
          <a:extLst>
            <a:ext uri="{FF2B5EF4-FFF2-40B4-BE49-F238E27FC236}">
              <a16:creationId xmlns:a16="http://schemas.microsoft.com/office/drawing/2014/main" id="{00000000-0008-0000-0100-000090030000}"/>
            </a:ext>
          </a:extLst>
        </xdr:cNvPr>
        <xdr:cNvSpPr/>
      </xdr:nvSpPr>
      <xdr:spPr>
        <a:xfrm>
          <a:off x="20383500" y="1792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147065</xdr:rowOff>
    </xdr:from>
    <xdr:to>
      <xdr:col>111</xdr:col>
      <xdr:colOff>177800</xdr:colOff>
      <xdr:row>104</xdr:row>
      <xdr:rowOff>149352</xdr:rowOff>
    </xdr:to>
    <xdr:cxnSp macro="">
      <xdr:nvCxnSpPr>
        <xdr:cNvPr id="913" name="直線コネクタ 912">
          <a:extLst>
            <a:ext uri="{FF2B5EF4-FFF2-40B4-BE49-F238E27FC236}">
              <a16:creationId xmlns:a16="http://schemas.microsoft.com/office/drawing/2014/main" id="{00000000-0008-0000-0100-000091030000}"/>
            </a:ext>
          </a:extLst>
        </xdr:cNvPr>
        <xdr:cNvCxnSpPr/>
      </xdr:nvCxnSpPr>
      <xdr:spPr>
        <a:xfrm flipV="1">
          <a:off x="20434300" y="17977865"/>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61976</xdr:rowOff>
    </xdr:from>
    <xdr:to>
      <xdr:col>102</xdr:col>
      <xdr:colOff>165100</xdr:colOff>
      <xdr:row>104</xdr:row>
      <xdr:rowOff>163576</xdr:rowOff>
    </xdr:to>
    <xdr:sp macro="" textlink="">
      <xdr:nvSpPr>
        <xdr:cNvPr id="914" name="楕円 913">
          <a:extLst>
            <a:ext uri="{FF2B5EF4-FFF2-40B4-BE49-F238E27FC236}">
              <a16:creationId xmlns:a16="http://schemas.microsoft.com/office/drawing/2014/main" id="{00000000-0008-0000-0100-000092030000}"/>
            </a:ext>
          </a:extLst>
        </xdr:cNvPr>
        <xdr:cNvSpPr/>
      </xdr:nvSpPr>
      <xdr:spPr>
        <a:xfrm>
          <a:off x="19494500" y="1789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112776</xdr:rowOff>
    </xdr:from>
    <xdr:to>
      <xdr:col>107</xdr:col>
      <xdr:colOff>50800</xdr:colOff>
      <xdr:row>104</xdr:row>
      <xdr:rowOff>149352</xdr:rowOff>
    </xdr:to>
    <xdr:cxnSp macro="">
      <xdr:nvCxnSpPr>
        <xdr:cNvPr id="915" name="直線コネクタ 914">
          <a:extLst>
            <a:ext uri="{FF2B5EF4-FFF2-40B4-BE49-F238E27FC236}">
              <a16:creationId xmlns:a16="http://schemas.microsoft.com/office/drawing/2014/main" id="{00000000-0008-0000-0100-000093030000}"/>
            </a:ext>
          </a:extLst>
        </xdr:cNvPr>
        <xdr:cNvCxnSpPr/>
      </xdr:nvCxnSpPr>
      <xdr:spPr>
        <a:xfrm>
          <a:off x="19545300" y="179435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39115</xdr:rowOff>
    </xdr:from>
    <xdr:to>
      <xdr:col>98</xdr:col>
      <xdr:colOff>38100</xdr:colOff>
      <xdr:row>104</xdr:row>
      <xdr:rowOff>140715</xdr:rowOff>
    </xdr:to>
    <xdr:sp macro="" textlink="">
      <xdr:nvSpPr>
        <xdr:cNvPr id="916" name="楕円 915">
          <a:extLst>
            <a:ext uri="{FF2B5EF4-FFF2-40B4-BE49-F238E27FC236}">
              <a16:creationId xmlns:a16="http://schemas.microsoft.com/office/drawing/2014/main" id="{00000000-0008-0000-0100-000094030000}"/>
            </a:ext>
          </a:extLst>
        </xdr:cNvPr>
        <xdr:cNvSpPr/>
      </xdr:nvSpPr>
      <xdr:spPr>
        <a:xfrm>
          <a:off x="18605500" y="1786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89915</xdr:rowOff>
    </xdr:from>
    <xdr:to>
      <xdr:col>102</xdr:col>
      <xdr:colOff>114300</xdr:colOff>
      <xdr:row>104</xdr:row>
      <xdr:rowOff>112776</xdr:rowOff>
    </xdr:to>
    <xdr:cxnSp macro="">
      <xdr:nvCxnSpPr>
        <xdr:cNvPr id="917" name="直線コネクタ 916">
          <a:extLst>
            <a:ext uri="{FF2B5EF4-FFF2-40B4-BE49-F238E27FC236}">
              <a16:creationId xmlns:a16="http://schemas.microsoft.com/office/drawing/2014/main" id="{00000000-0008-0000-0100-000095030000}"/>
            </a:ext>
          </a:extLst>
        </xdr:cNvPr>
        <xdr:cNvCxnSpPr/>
      </xdr:nvCxnSpPr>
      <xdr:spPr>
        <a:xfrm>
          <a:off x="18656300" y="1792071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124985</xdr:rowOff>
    </xdr:from>
    <xdr:ext cx="469744" cy="259045"/>
    <xdr:sp macro="" textlink="">
      <xdr:nvSpPr>
        <xdr:cNvPr id="918" name="n_1aveValue【公民館】&#10;一人当たり面積">
          <a:extLst>
            <a:ext uri="{FF2B5EF4-FFF2-40B4-BE49-F238E27FC236}">
              <a16:creationId xmlns:a16="http://schemas.microsoft.com/office/drawing/2014/main" id="{00000000-0008-0000-0100-000096030000}"/>
            </a:ext>
          </a:extLst>
        </xdr:cNvPr>
        <xdr:cNvSpPr txBox="1"/>
      </xdr:nvSpPr>
      <xdr:spPr>
        <a:xfrm>
          <a:off x="21075727" y="1829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120414</xdr:rowOff>
    </xdr:from>
    <xdr:ext cx="469744" cy="259045"/>
    <xdr:sp macro="" textlink="">
      <xdr:nvSpPr>
        <xdr:cNvPr id="919" name="n_2aveValue【公民館】&#10;一人当たり面積">
          <a:extLst>
            <a:ext uri="{FF2B5EF4-FFF2-40B4-BE49-F238E27FC236}">
              <a16:creationId xmlns:a16="http://schemas.microsoft.com/office/drawing/2014/main" id="{00000000-0008-0000-0100-000097030000}"/>
            </a:ext>
          </a:extLst>
        </xdr:cNvPr>
        <xdr:cNvSpPr txBox="1"/>
      </xdr:nvSpPr>
      <xdr:spPr>
        <a:xfrm>
          <a:off x="20199427" y="1829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120414</xdr:rowOff>
    </xdr:from>
    <xdr:ext cx="469744" cy="259045"/>
    <xdr:sp macro="" textlink="">
      <xdr:nvSpPr>
        <xdr:cNvPr id="920" name="n_3aveValue【公民館】&#10;一人当たり面積">
          <a:extLst>
            <a:ext uri="{FF2B5EF4-FFF2-40B4-BE49-F238E27FC236}">
              <a16:creationId xmlns:a16="http://schemas.microsoft.com/office/drawing/2014/main" id="{00000000-0008-0000-0100-000098030000}"/>
            </a:ext>
          </a:extLst>
        </xdr:cNvPr>
        <xdr:cNvSpPr txBox="1"/>
      </xdr:nvSpPr>
      <xdr:spPr>
        <a:xfrm>
          <a:off x="19310427" y="1829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168419</xdr:rowOff>
    </xdr:from>
    <xdr:ext cx="469744" cy="259045"/>
    <xdr:sp macro="" textlink="">
      <xdr:nvSpPr>
        <xdr:cNvPr id="921" name="n_4aveValue【公民館】&#10;一人当たり面積">
          <a:extLst>
            <a:ext uri="{FF2B5EF4-FFF2-40B4-BE49-F238E27FC236}">
              <a16:creationId xmlns:a16="http://schemas.microsoft.com/office/drawing/2014/main" id="{00000000-0008-0000-0100-000099030000}"/>
            </a:ext>
          </a:extLst>
        </xdr:cNvPr>
        <xdr:cNvSpPr txBox="1"/>
      </xdr:nvSpPr>
      <xdr:spPr>
        <a:xfrm>
          <a:off x="18421427" y="1834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42942</xdr:rowOff>
    </xdr:from>
    <xdr:ext cx="469744" cy="259045"/>
    <xdr:sp macro="" textlink="">
      <xdr:nvSpPr>
        <xdr:cNvPr id="922" name="n_1mainValue【公民館】&#10;一人当たり面積">
          <a:extLst>
            <a:ext uri="{FF2B5EF4-FFF2-40B4-BE49-F238E27FC236}">
              <a16:creationId xmlns:a16="http://schemas.microsoft.com/office/drawing/2014/main" id="{00000000-0008-0000-0100-00009A030000}"/>
            </a:ext>
          </a:extLst>
        </xdr:cNvPr>
        <xdr:cNvSpPr txBox="1"/>
      </xdr:nvSpPr>
      <xdr:spPr>
        <a:xfrm>
          <a:off x="21075727" y="17702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45229</xdr:rowOff>
    </xdr:from>
    <xdr:ext cx="469744" cy="259045"/>
    <xdr:sp macro="" textlink="">
      <xdr:nvSpPr>
        <xdr:cNvPr id="923" name="n_2mainValue【公民館】&#10;一人当たり面積">
          <a:extLst>
            <a:ext uri="{FF2B5EF4-FFF2-40B4-BE49-F238E27FC236}">
              <a16:creationId xmlns:a16="http://schemas.microsoft.com/office/drawing/2014/main" id="{00000000-0008-0000-0100-00009B030000}"/>
            </a:ext>
          </a:extLst>
        </xdr:cNvPr>
        <xdr:cNvSpPr txBox="1"/>
      </xdr:nvSpPr>
      <xdr:spPr>
        <a:xfrm>
          <a:off x="20199427" y="1770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8653</xdr:rowOff>
    </xdr:from>
    <xdr:ext cx="469744" cy="259045"/>
    <xdr:sp macro="" textlink="">
      <xdr:nvSpPr>
        <xdr:cNvPr id="924" name="n_3mainValue【公民館】&#10;一人当たり面積">
          <a:extLst>
            <a:ext uri="{FF2B5EF4-FFF2-40B4-BE49-F238E27FC236}">
              <a16:creationId xmlns:a16="http://schemas.microsoft.com/office/drawing/2014/main" id="{00000000-0008-0000-0100-00009C030000}"/>
            </a:ext>
          </a:extLst>
        </xdr:cNvPr>
        <xdr:cNvSpPr txBox="1"/>
      </xdr:nvSpPr>
      <xdr:spPr>
        <a:xfrm>
          <a:off x="19310427" y="1766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157242</xdr:rowOff>
    </xdr:from>
    <xdr:ext cx="469744" cy="259045"/>
    <xdr:sp macro="" textlink="">
      <xdr:nvSpPr>
        <xdr:cNvPr id="925" name="n_4mainValue【公民館】&#10;一人当たり面積">
          <a:extLst>
            <a:ext uri="{FF2B5EF4-FFF2-40B4-BE49-F238E27FC236}">
              <a16:creationId xmlns:a16="http://schemas.microsoft.com/office/drawing/2014/main" id="{00000000-0008-0000-0100-00009D030000}"/>
            </a:ext>
          </a:extLst>
        </xdr:cNvPr>
        <xdr:cNvSpPr txBox="1"/>
      </xdr:nvSpPr>
      <xdr:spPr>
        <a:xfrm>
          <a:off x="18421427" y="17645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26" name="正方形/長方形 925">
          <a:extLst>
            <a:ext uri="{FF2B5EF4-FFF2-40B4-BE49-F238E27FC236}">
              <a16:creationId xmlns:a16="http://schemas.microsoft.com/office/drawing/2014/main" id="{00000000-0008-0000-0100-00009E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27" name="正方形/長方形 926">
          <a:extLst>
            <a:ext uri="{FF2B5EF4-FFF2-40B4-BE49-F238E27FC236}">
              <a16:creationId xmlns:a16="http://schemas.microsoft.com/office/drawing/2014/main" id="{00000000-0008-0000-0100-00009F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28" name="テキスト ボックス 927">
          <a:extLst>
            <a:ext uri="{FF2B5EF4-FFF2-40B4-BE49-F238E27FC236}">
              <a16:creationId xmlns:a16="http://schemas.microsoft.com/office/drawing/2014/main" id="{00000000-0008-0000-0100-0000A0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道路」や「公営住宅」、「認定こども園・幼稚園・保育所」の有形固定資産減価償却率において類似団体平均値を上回っている。特に「公営住宅」においては人口一人当たり面積が類似団体平均値を大幅に上回っており、耐用年数を経過した施設も多いことから、住宅長寿命化</a:t>
          </a:r>
          <a:r>
            <a:rPr lang="ja-JP" altLang="ja-JP" sz="1200" b="0" i="0" baseline="0">
              <a:solidFill>
                <a:schemeClr val="dk1"/>
              </a:solidFill>
              <a:effectLst/>
              <a:latin typeface="+mn-lt"/>
              <a:ea typeface="+mn-ea"/>
              <a:cs typeface="+mn-cs"/>
            </a:rPr>
            <a:t>計画に基づいた適切な</a:t>
          </a:r>
          <a:r>
            <a:rPr kumimoji="1" lang="ja-JP" altLang="ja-JP" sz="1200">
              <a:solidFill>
                <a:schemeClr val="dk1"/>
              </a:solidFill>
              <a:effectLst/>
              <a:latin typeface="+mn-lt"/>
              <a:ea typeface="+mn-ea"/>
              <a:cs typeface="+mn-cs"/>
            </a:rPr>
            <a:t>対応が求められる。</a:t>
          </a:r>
          <a:endParaRPr lang="ja-JP" altLang="ja-JP" sz="1200">
            <a:effectLst/>
          </a:endParaRPr>
        </a:p>
        <a:p>
          <a:r>
            <a:rPr kumimoji="1" lang="ja-JP" altLang="ja-JP" sz="1200">
              <a:solidFill>
                <a:schemeClr val="dk1"/>
              </a:solidFill>
              <a:effectLst/>
              <a:latin typeface="+mn-lt"/>
              <a:ea typeface="+mn-ea"/>
              <a:cs typeface="+mn-cs"/>
            </a:rPr>
            <a:t>「学校施設」については、平成</a:t>
          </a:r>
          <a:r>
            <a:rPr kumimoji="1" lang="en-US" altLang="ja-JP" sz="1200">
              <a:solidFill>
                <a:schemeClr val="dk1"/>
              </a:solidFill>
              <a:effectLst/>
              <a:latin typeface="+mn-lt"/>
              <a:ea typeface="+mn-ea"/>
              <a:cs typeface="+mn-cs"/>
            </a:rPr>
            <a:t>27</a:t>
          </a:r>
          <a:r>
            <a:rPr kumimoji="1" lang="ja-JP" altLang="ja-JP" sz="1200">
              <a:solidFill>
                <a:schemeClr val="dk1"/>
              </a:solidFill>
              <a:effectLst/>
              <a:latin typeface="+mn-lt"/>
              <a:ea typeface="+mn-ea"/>
              <a:cs typeface="+mn-cs"/>
            </a:rPr>
            <a:t>年度までに校舎・体育館の改築、耐震化等の改修を計画的に行ってきたため、減価償却率は低い水準にあるものの、一人当たりの面積が類似団体平均値を上回っている。</a:t>
          </a:r>
          <a:endParaRPr lang="ja-JP" altLang="ja-JP" sz="1200">
            <a:effectLst/>
          </a:endParaRPr>
        </a:p>
        <a:p>
          <a:r>
            <a:rPr kumimoji="1" lang="ja-JP" altLang="ja-JP" sz="1200">
              <a:solidFill>
                <a:schemeClr val="dk1"/>
              </a:solidFill>
              <a:effectLst/>
              <a:latin typeface="+mn-lt"/>
              <a:ea typeface="+mn-ea"/>
              <a:cs typeface="+mn-cs"/>
            </a:rPr>
            <a:t>宇佐市公共施設白書においても、市保有施設の一人当たりの延床面積を全国平均と比較した場合、保有量が約２倍という結果が出ており、今後の人口減少を見据えた施設の廃止や統合、複合化、縮小等による総量の縮減が課題である。</a:t>
          </a:r>
          <a:endParaRPr lang="ja-JP" altLang="ja-JP" sz="12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大分県宇佐市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55,702
54,952
439.05
37,065,517
35,481,554
1,205,708
15,878,976
29,361,909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14.6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23949</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681799"/>
          <a:ext cx="0" cy="1611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142076</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4570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23949</xdr:rowOff>
    </xdr:from>
    <xdr:to>
      <xdr:col>24</xdr:col>
      <xdr:colOff>152400</xdr:colOff>
      <xdr:row>33</xdr:row>
      <xdr:rowOff>23949</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68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108330</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9663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129903</xdr:rowOff>
    </xdr:from>
    <xdr:to>
      <xdr:col>24</xdr:col>
      <xdr:colOff>114300</xdr:colOff>
      <xdr:row>41</xdr:row>
      <xdr:rowOff>60053</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98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138067</xdr:rowOff>
    </xdr:from>
    <xdr:to>
      <xdr:col>20</xdr:col>
      <xdr:colOff>38100</xdr:colOff>
      <xdr:row>37</xdr:row>
      <xdr:rowOff>68217</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17236</xdr:rowOff>
    </xdr:from>
    <xdr:to>
      <xdr:col>15</xdr:col>
      <xdr:colOff>101600</xdr:colOff>
      <xdr:row>37</xdr:row>
      <xdr:rowOff>118836</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162560</xdr:rowOff>
    </xdr:from>
    <xdr:to>
      <xdr:col>10</xdr:col>
      <xdr:colOff>165100</xdr:colOff>
      <xdr:row>37</xdr:row>
      <xdr:rowOff>92710</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141333</xdr:rowOff>
    </xdr:from>
    <xdr:to>
      <xdr:col>6</xdr:col>
      <xdr:colOff>38100</xdr:colOff>
      <xdr:row>37</xdr:row>
      <xdr:rowOff>71483</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31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121739</xdr:rowOff>
    </xdr:from>
    <xdr:to>
      <xdr:col>24</xdr:col>
      <xdr:colOff>114300</xdr:colOff>
      <xdr:row>37</xdr:row>
      <xdr:rowOff>51889</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629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144616</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6145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89081</xdr:rowOff>
    </xdr:from>
    <xdr:to>
      <xdr:col>20</xdr:col>
      <xdr:colOff>38100</xdr:colOff>
      <xdr:row>37</xdr:row>
      <xdr:rowOff>19231</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626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139881</xdr:rowOff>
    </xdr:from>
    <xdr:to>
      <xdr:col>24</xdr:col>
      <xdr:colOff>63500</xdr:colOff>
      <xdr:row>37</xdr:row>
      <xdr:rowOff>1089</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631208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56424</xdr:rowOff>
    </xdr:from>
    <xdr:to>
      <xdr:col>15</xdr:col>
      <xdr:colOff>101600</xdr:colOff>
      <xdr:row>36</xdr:row>
      <xdr:rowOff>158024</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622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107224</xdr:rowOff>
    </xdr:from>
    <xdr:to>
      <xdr:col>19</xdr:col>
      <xdr:colOff>177800</xdr:colOff>
      <xdr:row>36</xdr:row>
      <xdr:rowOff>139881</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627942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25400</xdr:rowOff>
    </xdr:from>
    <xdr:to>
      <xdr:col>10</xdr:col>
      <xdr:colOff>165100</xdr:colOff>
      <xdr:row>36</xdr:row>
      <xdr:rowOff>127000</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76200</xdr:rowOff>
    </xdr:from>
    <xdr:to>
      <xdr:col>15</xdr:col>
      <xdr:colOff>50800</xdr:colOff>
      <xdr:row>36</xdr:row>
      <xdr:rowOff>107224</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2019300" y="624840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164193</xdr:rowOff>
    </xdr:from>
    <xdr:to>
      <xdr:col>6</xdr:col>
      <xdr:colOff>38100</xdr:colOff>
      <xdr:row>36</xdr:row>
      <xdr:rowOff>94343</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1079500" y="616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43543</xdr:rowOff>
    </xdr:from>
    <xdr:to>
      <xdr:col>10</xdr:col>
      <xdr:colOff>114300</xdr:colOff>
      <xdr:row>36</xdr:row>
      <xdr:rowOff>76200</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1130300" y="62157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59344</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582044" y="640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109963</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705744"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83837</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816744" y="642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62610</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927744" y="6406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35758</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582044" y="603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3101</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705744" y="600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143527</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816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110870</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927744" y="594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2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38100</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flipV="1">
          <a:off x="10476865" y="56007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200-000074000000}"/>
            </a:ext>
          </a:extLst>
        </xdr:cNvPr>
        <xdr:cNvSpPr txBox="1"/>
      </xdr:nvSpPr>
      <xdr:spPr>
        <a:xfrm>
          <a:off x="10515600"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10388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200-000076000000}"/>
            </a:ext>
          </a:extLst>
        </xdr:cNvPr>
        <xdr:cNvSpPr txBox="1"/>
      </xdr:nvSpPr>
      <xdr:spPr>
        <a:xfrm>
          <a:off x="105156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156227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200-000078000000}"/>
            </a:ext>
          </a:extLst>
        </xdr:cNvPr>
        <xdr:cNvSpPr txBox="1"/>
      </xdr:nvSpPr>
      <xdr:spPr>
        <a:xfrm>
          <a:off x="10515600" y="6328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6350</xdr:rowOff>
    </xdr:from>
    <xdr:to>
      <xdr:col>55</xdr:col>
      <xdr:colOff>50800</xdr:colOff>
      <xdr:row>37</xdr:row>
      <xdr:rowOff>107950</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104267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25400</xdr:rowOff>
    </xdr:from>
    <xdr:to>
      <xdr:col>50</xdr:col>
      <xdr:colOff>165100</xdr:colOff>
      <xdr:row>37</xdr:row>
      <xdr:rowOff>127000</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95885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63500</xdr:rowOff>
    </xdr:from>
    <xdr:to>
      <xdr:col>46</xdr:col>
      <xdr:colOff>38100</xdr:colOff>
      <xdr:row>37</xdr:row>
      <xdr:rowOff>165100</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8699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82550</xdr:rowOff>
    </xdr:from>
    <xdr:to>
      <xdr:col>41</xdr:col>
      <xdr:colOff>101600</xdr:colOff>
      <xdr:row>38</xdr:row>
      <xdr:rowOff>12700</xdr:rowOff>
    </xdr:to>
    <xdr:sp macro="" textlink="">
      <xdr:nvSpPr>
        <xdr:cNvPr id="124" name="フローチャート: 判断 123">
          <a:extLst>
            <a:ext uri="{FF2B5EF4-FFF2-40B4-BE49-F238E27FC236}">
              <a16:creationId xmlns:a16="http://schemas.microsoft.com/office/drawing/2014/main" id="{00000000-0008-0000-0200-00007C000000}"/>
            </a:ext>
          </a:extLst>
        </xdr:cNvPr>
        <xdr:cNvSpPr/>
      </xdr:nvSpPr>
      <xdr:spPr>
        <a:xfrm>
          <a:off x="7810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82550</xdr:rowOff>
    </xdr:from>
    <xdr:to>
      <xdr:col>36</xdr:col>
      <xdr:colOff>165100</xdr:colOff>
      <xdr:row>38</xdr:row>
      <xdr:rowOff>12700</xdr:rowOff>
    </xdr:to>
    <xdr:sp macro="" textlink="">
      <xdr:nvSpPr>
        <xdr:cNvPr id="125" name="フローチャート: 判断 124">
          <a:extLst>
            <a:ext uri="{FF2B5EF4-FFF2-40B4-BE49-F238E27FC236}">
              <a16:creationId xmlns:a16="http://schemas.microsoft.com/office/drawing/2014/main" id="{00000000-0008-0000-0200-00007D000000}"/>
            </a:ext>
          </a:extLst>
        </xdr:cNvPr>
        <xdr:cNvSpPr/>
      </xdr:nvSpPr>
      <xdr:spPr>
        <a:xfrm>
          <a:off x="6921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139700</xdr:rowOff>
    </xdr:from>
    <xdr:to>
      <xdr:col>55</xdr:col>
      <xdr:colOff>50800</xdr:colOff>
      <xdr:row>35</xdr:row>
      <xdr:rowOff>69850</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104267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162577</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200-000084000000}"/>
            </a:ext>
          </a:extLst>
        </xdr:cNvPr>
        <xdr:cNvSpPr txBox="1"/>
      </xdr:nvSpPr>
      <xdr:spPr>
        <a:xfrm>
          <a:off x="10515600" y="58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158750</xdr:rowOff>
    </xdr:from>
    <xdr:to>
      <xdr:col>50</xdr:col>
      <xdr:colOff>165100</xdr:colOff>
      <xdr:row>35</xdr:row>
      <xdr:rowOff>88900</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9588500" y="598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19050</xdr:rowOff>
    </xdr:from>
    <xdr:to>
      <xdr:col>55</xdr:col>
      <xdr:colOff>0</xdr:colOff>
      <xdr:row>35</xdr:row>
      <xdr:rowOff>38100</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flipV="1">
          <a:off x="9639300" y="60198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6350</xdr:rowOff>
    </xdr:from>
    <xdr:to>
      <xdr:col>46</xdr:col>
      <xdr:colOff>38100</xdr:colOff>
      <xdr:row>35</xdr:row>
      <xdr:rowOff>107950</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8699500" y="600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38100</xdr:rowOff>
    </xdr:from>
    <xdr:to>
      <xdr:col>50</xdr:col>
      <xdr:colOff>114300</xdr:colOff>
      <xdr:row>35</xdr:row>
      <xdr:rowOff>57150</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flipV="1">
          <a:off x="8750300" y="6038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6350</xdr:rowOff>
    </xdr:from>
    <xdr:to>
      <xdr:col>41</xdr:col>
      <xdr:colOff>101600</xdr:colOff>
      <xdr:row>35</xdr:row>
      <xdr:rowOff>107950</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7810500" y="600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57150</xdr:rowOff>
    </xdr:from>
    <xdr:to>
      <xdr:col>45</xdr:col>
      <xdr:colOff>177800</xdr:colOff>
      <xdr:row>35</xdr:row>
      <xdr:rowOff>57150</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a:off x="7861300" y="6057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35</xdr:row>
      <xdr:rowOff>25400</xdr:rowOff>
    </xdr:from>
    <xdr:to>
      <xdr:col>36</xdr:col>
      <xdr:colOff>165100</xdr:colOff>
      <xdr:row>35</xdr:row>
      <xdr:rowOff>127000</xdr:rowOff>
    </xdr:to>
    <xdr:sp macro="" textlink="">
      <xdr:nvSpPr>
        <xdr:cNvPr id="139" name="楕円 138">
          <a:extLst>
            <a:ext uri="{FF2B5EF4-FFF2-40B4-BE49-F238E27FC236}">
              <a16:creationId xmlns:a16="http://schemas.microsoft.com/office/drawing/2014/main" id="{00000000-0008-0000-0200-00008B000000}"/>
            </a:ext>
          </a:extLst>
        </xdr:cNvPr>
        <xdr:cNvSpPr/>
      </xdr:nvSpPr>
      <xdr:spPr>
        <a:xfrm>
          <a:off x="6921500" y="602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35</xdr:row>
      <xdr:rowOff>57150</xdr:rowOff>
    </xdr:from>
    <xdr:to>
      <xdr:col>41</xdr:col>
      <xdr:colOff>50800</xdr:colOff>
      <xdr:row>35</xdr:row>
      <xdr:rowOff>76200</xdr:rowOff>
    </xdr:to>
    <xdr:cxnSp macro="">
      <xdr:nvCxnSpPr>
        <xdr:cNvPr id="140" name="直線コネクタ 139">
          <a:extLst>
            <a:ext uri="{FF2B5EF4-FFF2-40B4-BE49-F238E27FC236}">
              <a16:creationId xmlns:a16="http://schemas.microsoft.com/office/drawing/2014/main" id="{00000000-0008-0000-0200-00008C000000}"/>
            </a:ext>
          </a:extLst>
        </xdr:cNvPr>
        <xdr:cNvCxnSpPr/>
      </xdr:nvCxnSpPr>
      <xdr:spPr>
        <a:xfrm flipV="1">
          <a:off x="6972300" y="60579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118127</xdr:rowOff>
    </xdr:from>
    <xdr:ext cx="469744" cy="259045"/>
    <xdr:sp macro="" textlink="">
      <xdr:nvSpPr>
        <xdr:cNvPr id="141" name="n_1aveValue【図書館】&#10;一人当たり面積">
          <a:extLst>
            <a:ext uri="{FF2B5EF4-FFF2-40B4-BE49-F238E27FC236}">
              <a16:creationId xmlns:a16="http://schemas.microsoft.com/office/drawing/2014/main" id="{00000000-0008-0000-0200-00008D000000}"/>
            </a:ext>
          </a:extLst>
        </xdr:cNvPr>
        <xdr:cNvSpPr txBox="1"/>
      </xdr:nvSpPr>
      <xdr:spPr>
        <a:xfrm>
          <a:off x="9391727" y="646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156227</xdr:rowOff>
    </xdr:from>
    <xdr:ext cx="469744" cy="259045"/>
    <xdr:sp macro="" textlink="">
      <xdr:nvSpPr>
        <xdr:cNvPr id="142" name="n_2aveValue【図書館】&#10;一人当たり面積">
          <a:extLst>
            <a:ext uri="{FF2B5EF4-FFF2-40B4-BE49-F238E27FC236}">
              <a16:creationId xmlns:a16="http://schemas.microsoft.com/office/drawing/2014/main" id="{00000000-0008-0000-0200-00008E000000}"/>
            </a:ext>
          </a:extLst>
        </xdr:cNvPr>
        <xdr:cNvSpPr txBox="1"/>
      </xdr:nvSpPr>
      <xdr:spPr>
        <a:xfrm>
          <a:off x="8515427" y="649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3827</xdr:rowOff>
    </xdr:from>
    <xdr:ext cx="469744" cy="259045"/>
    <xdr:sp macro="" textlink="">
      <xdr:nvSpPr>
        <xdr:cNvPr id="143" name="n_3aveValue【図書館】&#10;一人当たり面積">
          <a:extLst>
            <a:ext uri="{FF2B5EF4-FFF2-40B4-BE49-F238E27FC236}">
              <a16:creationId xmlns:a16="http://schemas.microsoft.com/office/drawing/2014/main" id="{00000000-0008-0000-0200-00008F000000}"/>
            </a:ext>
          </a:extLst>
        </xdr:cNvPr>
        <xdr:cNvSpPr txBox="1"/>
      </xdr:nvSpPr>
      <xdr:spPr>
        <a:xfrm>
          <a:off x="76264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3827</xdr:rowOff>
    </xdr:from>
    <xdr:ext cx="469744" cy="259045"/>
    <xdr:sp macro="" textlink="">
      <xdr:nvSpPr>
        <xdr:cNvPr id="144" name="n_4aveValue【図書館】&#10;一人当たり面積">
          <a:extLst>
            <a:ext uri="{FF2B5EF4-FFF2-40B4-BE49-F238E27FC236}">
              <a16:creationId xmlns:a16="http://schemas.microsoft.com/office/drawing/2014/main" id="{00000000-0008-0000-0200-000090000000}"/>
            </a:ext>
          </a:extLst>
        </xdr:cNvPr>
        <xdr:cNvSpPr txBox="1"/>
      </xdr:nvSpPr>
      <xdr:spPr>
        <a:xfrm>
          <a:off x="67374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33</xdr:row>
      <xdr:rowOff>105427</xdr:rowOff>
    </xdr:from>
    <xdr:ext cx="469744" cy="259045"/>
    <xdr:sp macro="" textlink="">
      <xdr:nvSpPr>
        <xdr:cNvPr id="145" name="n_1mainValue【図書館】&#10;一人当たり面積">
          <a:extLst>
            <a:ext uri="{FF2B5EF4-FFF2-40B4-BE49-F238E27FC236}">
              <a16:creationId xmlns:a16="http://schemas.microsoft.com/office/drawing/2014/main" id="{00000000-0008-0000-0200-000091000000}"/>
            </a:ext>
          </a:extLst>
        </xdr:cNvPr>
        <xdr:cNvSpPr txBox="1"/>
      </xdr:nvSpPr>
      <xdr:spPr>
        <a:xfrm>
          <a:off x="9391727" y="576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33</xdr:row>
      <xdr:rowOff>124477</xdr:rowOff>
    </xdr:from>
    <xdr:ext cx="469744" cy="259045"/>
    <xdr:sp macro="" textlink="">
      <xdr:nvSpPr>
        <xdr:cNvPr id="146" name="n_2mainValue【図書館】&#10;一人当たり面積">
          <a:extLst>
            <a:ext uri="{FF2B5EF4-FFF2-40B4-BE49-F238E27FC236}">
              <a16:creationId xmlns:a16="http://schemas.microsoft.com/office/drawing/2014/main" id="{00000000-0008-0000-0200-000092000000}"/>
            </a:ext>
          </a:extLst>
        </xdr:cNvPr>
        <xdr:cNvSpPr txBox="1"/>
      </xdr:nvSpPr>
      <xdr:spPr>
        <a:xfrm>
          <a:off x="8515427" y="57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33</xdr:row>
      <xdr:rowOff>124477</xdr:rowOff>
    </xdr:from>
    <xdr:ext cx="469744" cy="259045"/>
    <xdr:sp macro="" textlink="">
      <xdr:nvSpPr>
        <xdr:cNvPr id="147" name="n_3mainValue【図書館】&#10;一人当たり面積">
          <a:extLst>
            <a:ext uri="{FF2B5EF4-FFF2-40B4-BE49-F238E27FC236}">
              <a16:creationId xmlns:a16="http://schemas.microsoft.com/office/drawing/2014/main" id="{00000000-0008-0000-0200-000093000000}"/>
            </a:ext>
          </a:extLst>
        </xdr:cNvPr>
        <xdr:cNvSpPr txBox="1"/>
      </xdr:nvSpPr>
      <xdr:spPr>
        <a:xfrm>
          <a:off x="7626427" y="57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33</xdr:row>
      <xdr:rowOff>143527</xdr:rowOff>
    </xdr:from>
    <xdr:ext cx="469744" cy="259045"/>
    <xdr:sp macro="" textlink="">
      <xdr:nvSpPr>
        <xdr:cNvPr id="148" name="n_4mainValue【図書館】&#10;一人当たり面積">
          <a:extLst>
            <a:ext uri="{FF2B5EF4-FFF2-40B4-BE49-F238E27FC236}">
              <a16:creationId xmlns:a16="http://schemas.microsoft.com/office/drawing/2014/main" id="{00000000-0008-0000-0200-000094000000}"/>
            </a:ext>
          </a:extLst>
        </xdr:cNvPr>
        <xdr:cNvSpPr txBox="1"/>
      </xdr:nvSpPr>
      <xdr:spPr>
        <a:xfrm>
          <a:off x="6737427" y="580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2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00000000-0008-0000-0200-0000AB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00000000-0008-0000-02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26670</xdr:rowOff>
    </xdr:from>
    <xdr:to>
      <xdr:col>24</xdr:col>
      <xdr:colOff>62865</xdr:colOff>
      <xdr:row>64</xdr:row>
      <xdr:rowOff>76200</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flipV="1">
          <a:off x="4634865" y="962787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a:extLst>
            <a:ext uri="{FF2B5EF4-FFF2-40B4-BE49-F238E27FC236}">
              <a16:creationId xmlns:a16="http://schemas.microsoft.com/office/drawing/2014/main" id="{00000000-0008-0000-0200-0000AE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144797</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00000000-0008-0000-0200-0000B0000000}"/>
            </a:ext>
          </a:extLst>
        </xdr:cNvPr>
        <xdr:cNvSpPr txBox="1"/>
      </xdr:nvSpPr>
      <xdr:spPr>
        <a:xfrm>
          <a:off x="46736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26670</xdr:rowOff>
    </xdr:from>
    <xdr:to>
      <xdr:col>24</xdr:col>
      <xdr:colOff>152400</xdr:colOff>
      <xdr:row>56</xdr:row>
      <xdr:rowOff>26670</xdr:rowOff>
    </xdr:to>
    <xdr:cxnSp macro="">
      <xdr:nvCxnSpPr>
        <xdr:cNvPr id="177" name="直線コネクタ 176">
          <a:extLst>
            <a:ext uri="{FF2B5EF4-FFF2-40B4-BE49-F238E27FC236}">
              <a16:creationId xmlns:a16="http://schemas.microsoft.com/office/drawing/2014/main" id="{00000000-0008-0000-0200-0000B1000000}"/>
            </a:ext>
          </a:extLst>
        </xdr:cNvPr>
        <xdr:cNvCxnSpPr/>
      </xdr:nvCxnSpPr>
      <xdr:spPr>
        <a:xfrm>
          <a:off x="4546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2557</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00000000-0008-0000-0200-0000B2000000}"/>
            </a:ext>
          </a:extLst>
        </xdr:cNvPr>
        <xdr:cNvSpPr txBox="1"/>
      </xdr:nvSpPr>
      <xdr:spPr>
        <a:xfrm>
          <a:off x="4673600" y="1011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151130</xdr:rowOff>
    </xdr:from>
    <xdr:to>
      <xdr:col>24</xdr:col>
      <xdr:colOff>114300</xdr:colOff>
      <xdr:row>60</xdr:row>
      <xdr:rowOff>81280</xdr:rowOff>
    </xdr:to>
    <xdr:sp macro="" textlink="">
      <xdr:nvSpPr>
        <xdr:cNvPr id="179" name="フローチャート: 判断 178">
          <a:extLst>
            <a:ext uri="{FF2B5EF4-FFF2-40B4-BE49-F238E27FC236}">
              <a16:creationId xmlns:a16="http://schemas.microsoft.com/office/drawing/2014/main" id="{00000000-0008-0000-0200-0000B3000000}"/>
            </a:ext>
          </a:extLst>
        </xdr:cNvPr>
        <xdr:cNvSpPr/>
      </xdr:nvSpPr>
      <xdr:spPr>
        <a:xfrm>
          <a:off x="4584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122555</xdr:rowOff>
    </xdr:from>
    <xdr:to>
      <xdr:col>15</xdr:col>
      <xdr:colOff>101600</xdr:colOff>
      <xdr:row>60</xdr:row>
      <xdr:rowOff>52705</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86360</xdr:rowOff>
    </xdr:from>
    <xdr:to>
      <xdr:col>10</xdr:col>
      <xdr:colOff>165100</xdr:colOff>
      <xdr:row>60</xdr:row>
      <xdr:rowOff>16510</xdr:rowOff>
    </xdr:to>
    <xdr:sp macro="" textlink="">
      <xdr:nvSpPr>
        <xdr:cNvPr id="182" name="フローチャート: 判断 181">
          <a:extLst>
            <a:ext uri="{FF2B5EF4-FFF2-40B4-BE49-F238E27FC236}">
              <a16:creationId xmlns:a16="http://schemas.microsoft.com/office/drawing/2014/main" id="{00000000-0008-0000-0200-0000B6000000}"/>
            </a:ext>
          </a:extLst>
        </xdr:cNvPr>
        <xdr:cNvSpPr/>
      </xdr:nvSpPr>
      <xdr:spPr>
        <a:xfrm>
          <a:off x="1968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67310</xdr:rowOff>
    </xdr:from>
    <xdr:to>
      <xdr:col>6</xdr:col>
      <xdr:colOff>38100</xdr:colOff>
      <xdr:row>59</xdr:row>
      <xdr:rowOff>168910</xdr:rowOff>
    </xdr:to>
    <xdr:sp macro="" textlink="">
      <xdr:nvSpPr>
        <xdr:cNvPr id="183" name="フローチャート: 判断 182">
          <a:extLst>
            <a:ext uri="{FF2B5EF4-FFF2-40B4-BE49-F238E27FC236}">
              <a16:creationId xmlns:a16="http://schemas.microsoft.com/office/drawing/2014/main" id="{00000000-0008-0000-0200-0000B7000000}"/>
            </a:ext>
          </a:extLst>
        </xdr:cNvPr>
        <xdr:cNvSpPr/>
      </xdr:nvSpPr>
      <xdr:spPr>
        <a:xfrm>
          <a:off x="1079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2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122555</xdr:rowOff>
    </xdr:from>
    <xdr:to>
      <xdr:col>24</xdr:col>
      <xdr:colOff>114300</xdr:colOff>
      <xdr:row>62</xdr:row>
      <xdr:rowOff>52705</xdr:rowOff>
    </xdr:to>
    <xdr:sp macro="" textlink="">
      <xdr:nvSpPr>
        <xdr:cNvPr id="189" name="楕円 188">
          <a:extLst>
            <a:ext uri="{FF2B5EF4-FFF2-40B4-BE49-F238E27FC236}">
              <a16:creationId xmlns:a16="http://schemas.microsoft.com/office/drawing/2014/main" id="{00000000-0008-0000-0200-0000BD000000}"/>
            </a:ext>
          </a:extLst>
        </xdr:cNvPr>
        <xdr:cNvSpPr/>
      </xdr:nvSpPr>
      <xdr:spPr>
        <a:xfrm>
          <a:off x="4584700" y="1058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100982</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00000000-0008-0000-0200-0000BE000000}"/>
            </a:ext>
          </a:extLst>
        </xdr:cNvPr>
        <xdr:cNvSpPr txBox="1"/>
      </xdr:nvSpPr>
      <xdr:spPr>
        <a:xfrm>
          <a:off x="4673600" y="1055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162560</xdr:rowOff>
    </xdr:from>
    <xdr:to>
      <xdr:col>20</xdr:col>
      <xdr:colOff>38100</xdr:colOff>
      <xdr:row>62</xdr:row>
      <xdr:rowOff>92710</xdr:rowOff>
    </xdr:to>
    <xdr:sp macro="" textlink="">
      <xdr:nvSpPr>
        <xdr:cNvPr id="191" name="楕円 190">
          <a:extLst>
            <a:ext uri="{FF2B5EF4-FFF2-40B4-BE49-F238E27FC236}">
              <a16:creationId xmlns:a16="http://schemas.microsoft.com/office/drawing/2014/main" id="{00000000-0008-0000-0200-0000BF000000}"/>
            </a:ext>
          </a:extLst>
        </xdr:cNvPr>
        <xdr:cNvSpPr/>
      </xdr:nvSpPr>
      <xdr:spPr>
        <a:xfrm>
          <a:off x="3746500" y="106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1905</xdr:rowOff>
    </xdr:from>
    <xdr:to>
      <xdr:col>24</xdr:col>
      <xdr:colOff>63500</xdr:colOff>
      <xdr:row>62</xdr:row>
      <xdr:rowOff>41910</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flipV="1">
          <a:off x="3797300" y="1063180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151130</xdr:rowOff>
    </xdr:from>
    <xdr:to>
      <xdr:col>15</xdr:col>
      <xdr:colOff>101600</xdr:colOff>
      <xdr:row>62</xdr:row>
      <xdr:rowOff>81280</xdr:rowOff>
    </xdr:to>
    <xdr:sp macro="" textlink="">
      <xdr:nvSpPr>
        <xdr:cNvPr id="193" name="楕円 192">
          <a:extLst>
            <a:ext uri="{FF2B5EF4-FFF2-40B4-BE49-F238E27FC236}">
              <a16:creationId xmlns:a16="http://schemas.microsoft.com/office/drawing/2014/main" id="{00000000-0008-0000-0200-0000C1000000}"/>
            </a:ext>
          </a:extLst>
        </xdr:cNvPr>
        <xdr:cNvSpPr/>
      </xdr:nvSpPr>
      <xdr:spPr>
        <a:xfrm>
          <a:off x="2857500" y="106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30480</xdr:rowOff>
    </xdr:from>
    <xdr:to>
      <xdr:col>19</xdr:col>
      <xdr:colOff>177800</xdr:colOff>
      <xdr:row>62</xdr:row>
      <xdr:rowOff>41910</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a:off x="2908300" y="106603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168275</xdr:rowOff>
    </xdr:from>
    <xdr:to>
      <xdr:col>10</xdr:col>
      <xdr:colOff>165100</xdr:colOff>
      <xdr:row>62</xdr:row>
      <xdr:rowOff>98425</xdr:rowOff>
    </xdr:to>
    <xdr:sp macro="" textlink="">
      <xdr:nvSpPr>
        <xdr:cNvPr id="195" name="楕円 194">
          <a:extLst>
            <a:ext uri="{FF2B5EF4-FFF2-40B4-BE49-F238E27FC236}">
              <a16:creationId xmlns:a16="http://schemas.microsoft.com/office/drawing/2014/main" id="{00000000-0008-0000-0200-0000C3000000}"/>
            </a:ext>
          </a:extLst>
        </xdr:cNvPr>
        <xdr:cNvSpPr/>
      </xdr:nvSpPr>
      <xdr:spPr>
        <a:xfrm>
          <a:off x="1968500" y="1062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30480</xdr:rowOff>
    </xdr:from>
    <xdr:to>
      <xdr:col>15</xdr:col>
      <xdr:colOff>50800</xdr:colOff>
      <xdr:row>62</xdr:row>
      <xdr:rowOff>47625</xdr:rowOff>
    </xdr:to>
    <xdr:cxnSp macro="">
      <xdr:nvCxnSpPr>
        <xdr:cNvPr id="196" name="直線コネクタ 195">
          <a:extLst>
            <a:ext uri="{FF2B5EF4-FFF2-40B4-BE49-F238E27FC236}">
              <a16:creationId xmlns:a16="http://schemas.microsoft.com/office/drawing/2014/main" id="{00000000-0008-0000-0200-0000C4000000}"/>
            </a:ext>
          </a:extLst>
        </xdr:cNvPr>
        <xdr:cNvCxnSpPr/>
      </xdr:nvCxnSpPr>
      <xdr:spPr>
        <a:xfrm flipV="1">
          <a:off x="2019300" y="1066038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158750</xdr:rowOff>
    </xdr:from>
    <xdr:to>
      <xdr:col>6</xdr:col>
      <xdr:colOff>38100</xdr:colOff>
      <xdr:row>62</xdr:row>
      <xdr:rowOff>88900</xdr:rowOff>
    </xdr:to>
    <xdr:sp macro="" textlink="">
      <xdr:nvSpPr>
        <xdr:cNvPr id="197" name="楕円 196">
          <a:extLst>
            <a:ext uri="{FF2B5EF4-FFF2-40B4-BE49-F238E27FC236}">
              <a16:creationId xmlns:a16="http://schemas.microsoft.com/office/drawing/2014/main" id="{00000000-0008-0000-0200-0000C5000000}"/>
            </a:ext>
          </a:extLst>
        </xdr:cNvPr>
        <xdr:cNvSpPr/>
      </xdr:nvSpPr>
      <xdr:spPr>
        <a:xfrm>
          <a:off x="1079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38100</xdr:rowOff>
    </xdr:from>
    <xdr:to>
      <xdr:col>10</xdr:col>
      <xdr:colOff>114300</xdr:colOff>
      <xdr:row>62</xdr:row>
      <xdr:rowOff>47625</xdr:rowOff>
    </xdr:to>
    <xdr:cxnSp macro="">
      <xdr:nvCxnSpPr>
        <xdr:cNvPr id="198" name="直線コネクタ 197">
          <a:extLst>
            <a:ext uri="{FF2B5EF4-FFF2-40B4-BE49-F238E27FC236}">
              <a16:creationId xmlns:a16="http://schemas.microsoft.com/office/drawing/2014/main" id="{00000000-0008-0000-0200-0000C6000000}"/>
            </a:ext>
          </a:extLst>
        </xdr:cNvPr>
        <xdr:cNvCxnSpPr/>
      </xdr:nvCxnSpPr>
      <xdr:spPr>
        <a:xfrm>
          <a:off x="1130300" y="106680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105427</xdr:rowOff>
    </xdr:from>
    <xdr:ext cx="405111" cy="259045"/>
    <xdr:sp macro="" textlink="">
      <xdr:nvSpPr>
        <xdr:cNvPr id="199" name="n_1aveValue【体育館・プール】&#10;有形固定資産減価償却率">
          <a:extLst>
            <a:ext uri="{FF2B5EF4-FFF2-40B4-BE49-F238E27FC236}">
              <a16:creationId xmlns:a16="http://schemas.microsoft.com/office/drawing/2014/main" id="{00000000-0008-0000-0200-0000C7000000}"/>
            </a:ext>
          </a:extLst>
        </xdr:cNvPr>
        <xdr:cNvSpPr txBox="1"/>
      </xdr:nvSpPr>
      <xdr:spPr>
        <a:xfrm>
          <a:off x="35820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69232</xdr:rowOff>
    </xdr:from>
    <xdr:ext cx="405111" cy="259045"/>
    <xdr:sp macro="" textlink="">
      <xdr:nvSpPr>
        <xdr:cNvPr id="200" name="n_2ave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2705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33037</xdr:rowOff>
    </xdr:from>
    <xdr:ext cx="405111" cy="259045"/>
    <xdr:sp macro="" textlink="">
      <xdr:nvSpPr>
        <xdr:cNvPr id="201" name="n_3ave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1816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13987</xdr:rowOff>
    </xdr:from>
    <xdr:ext cx="405111" cy="259045"/>
    <xdr:sp macro="" textlink="">
      <xdr:nvSpPr>
        <xdr:cNvPr id="202" name="n_4ave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9277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83837</xdr:rowOff>
    </xdr:from>
    <xdr:ext cx="405111" cy="259045"/>
    <xdr:sp macro="" textlink="">
      <xdr:nvSpPr>
        <xdr:cNvPr id="203" name="n_1main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3582044" y="1071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72407</xdr:rowOff>
    </xdr:from>
    <xdr:ext cx="405111" cy="259045"/>
    <xdr:sp macro="" textlink="">
      <xdr:nvSpPr>
        <xdr:cNvPr id="204" name="n_2main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2705744" y="1070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89552</xdr:rowOff>
    </xdr:from>
    <xdr:ext cx="405111" cy="259045"/>
    <xdr:sp macro="" textlink="">
      <xdr:nvSpPr>
        <xdr:cNvPr id="205" name="n_3mainValue【体育館・プール】&#10;有形固定資産減価償却率">
          <a:extLst>
            <a:ext uri="{FF2B5EF4-FFF2-40B4-BE49-F238E27FC236}">
              <a16:creationId xmlns:a16="http://schemas.microsoft.com/office/drawing/2014/main" id="{00000000-0008-0000-0200-0000CD000000}"/>
            </a:ext>
          </a:extLst>
        </xdr:cNvPr>
        <xdr:cNvSpPr txBox="1"/>
      </xdr:nvSpPr>
      <xdr:spPr>
        <a:xfrm>
          <a:off x="1816744" y="1071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80027</xdr:rowOff>
    </xdr:from>
    <xdr:ext cx="405111" cy="259045"/>
    <xdr:sp macro="" textlink="">
      <xdr:nvSpPr>
        <xdr:cNvPr id="206" name="n_4mainValue【体育館・プール】&#10;有形固定資産減価償却率">
          <a:extLst>
            <a:ext uri="{FF2B5EF4-FFF2-40B4-BE49-F238E27FC236}">
              <a16:creationId xmlns:a16="http://schemas.microsoft.com/office/drawing/2014/main" id="{00000000-0008-0000-0200-0000CE000000}"/>
            </a:ext>
          </a:extLst>
        </xdr:cNvPr>
        <xdr:cNvSpPr txBox="1"/>
      </xdr:nvSpPr>
      <xdr:spPr>
        <a:xfrm>
          <a:off x="927744" y="1070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2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2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2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id="{00000000-0008-0000-0200-0000E4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00000000-0008-0000-02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69850</xdr:rowOff>
    </xdr:from>
    <xdr:to>
      <xdr:col>54</xdr:col>
      <xdr:colOff>189865</xdr:colOff>
      <xdr:row>64</xdr:row>
      <xdr:rowOff>43180</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flipV="1">
          <a:off x="10476865" y="94996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47007</xdr:rowOff>
    </xdr:from>
    <xdr:ext cx="469744" cy="259045"/>
    <xdr:sp macro="" textlink="">
      <xdr:nvSpPr>
        <xdr:cNvPr id="231" name="【体育館・プール】&#10;一人当たり面積最小値テキスト">
          <a:extLst>
            <a:ext uri="{FF2B5EF4-FFF2-40B4-BE49-F238E27FC236}">
              <a16:creationId xmlns:a16="http://schemas.microsoft.com/office/drawing/2014/main" id="{00000000-0008-0000-0200-0000E7000000}"/>
            </a:ext>
          </a:extLst>
        </xdr:cNvPr>
        <xdr:cNvSpPr txBox="1"/>
      </xdr:nvSpPr>
      <xdr:spPr>
        <a:xfrm>
          <a:off x="10515600" y="1101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43180</xdr:rowOff>
    </xdr:from>
    <xdr:to>
      <xdr:col>55</xdr:col>
      <xdr:colOff>88900</xdr:colOff>
      <xdr:row>64</xdr:row>
      <xdr:rowOff>43180</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10388600" y="1101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16527</xdr:rowOff>
    </xdr:from>
    <xdr:ext cx="469744" cy="259045"/>
    <xdr:sp macro="" textlink="">
      <xdr:nvSpPr>
        <xdr:cNvPr id="233" name="【体育館・プール】&#10;一人当たり面積最大値テキスト">
          <a:extLst>
            <a:ext uri="{FF2B5EF4-FFF2-40B4-BE49-F238E27FC236}">
              <a16:creationId xmlns:a16="http://schemas.microsoft.com/office/drawing/2014/main" id="{00000000-0008-0000-0200-0000E9000000}"/>
            </a:ext>
          </a:extLst>
        </xdr:cNvPr>
        <xdr:cNvSpPr txBox="1"/>
      </xdr:nvSpPr>
      <xdr:spPr>
        <a:xfrm>
          <a:off x="10515600" y="927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69850</xdr:rowOff>
    </xdr:from>
    <xdr:to>
      <xdr:col>55</xdr:col>
      <xdr:colOff>88900</xdr:colOff>
      <xdr:row>55</xdr:row>
      <xdr:rowOff>69850</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a:off x="10388600" y="949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19067</xdr:rowOff>
    </xdr:from>
    <xdr:ext cx="469744" cy="259045"/>
    <xdr:sp macro="" textlink="">
      <xdr:nvSpPr>
        <xdr:cNvPr id="235" name="【体育館・プール】&#10;一人当たり面積平均値テキスト">
          <a:extLst>
            <a:ext uri="{FF2B5EF4-FFF2-40B4-BE49-F238E27FC236}">
              <a16:creationId xmlns:a16="http://schemas.microsoft.com/office/drawing/2014/main" id="{00000000-0008-0000-0200-0000EB000000}"/>
            </a:ext>
          </a:extLst>
        </xdr:cNvPr>
        <xdr:cNvSpPr txBox="1"/>
      </xdr:nvSpPr>
      <xdr:spPr>
        <a:xfrm>
          <a:off x="10515600" y="10648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40640</xdr:rowOff>
    </xdr:from>
    <xdr:to>
      <xdr:col>55</xdr:col>
      <xdr:colOff>50800</xdr:colOff>
      <xdr:row>62</xdr:row>
      <xdr:rowOff>142240</xdr:rowOff>
    </xdr:to>
    <xdr:sp macro="" textlink="">
      <xdr:nvSpPr>
        <xdr:cNvPr id="236" name="フローチャート: 判断 235">
          <a:extLst>
            <a:ext uri="{FF2B5EF4-FFF2-40B4-BE49-F238E27FC236}">
              <a16:creationId xmlns:a16="http://schemas.microsoft.com/office/drawing/2014/main" id="{00000000-0008-0000-0200-0000EC000000}"/>
            </a:ext>
          </a:extLst>
        </xdr:cNvPr>
        <xdr:cNvSpPr/>
      </xdr:nvSpPr>
      <xdr:spPr>
        <a:xfrm>
          <a:off x="1042670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44450</xdr:rowOff>
    </xdr:from>
    <xdr:to>
      <xdr:col>50</xdr:col>
      <xdr:colOff>165100</xdr:colOff>
      <xdr:row>62</xdr:row>
      <xdr:rowOff>146050</xdr:rowOff>
    </xdr:to>
    <xdr:sp macro="" textlink="">
      <xdr:nvSpPr>
        <xdr:cNvPr id="237" name="フローチャート: 判断 236">
          <a:extLst>
            <a:ext uri="{FF2B5EF4-FFF2-40B4-BE49-F238E27FC236}">
              <a16:creationId xmlns:a16="http://schemas.microsoft.com/office/drawing/2014/main" id="{00000000-0008-0000-0200-0000ED000000}"/>
            </a:ext>
          </a:extLst>
        </xdr:cNvPr>
        <xdr:cNvSpPr/>
      </xdr:nvSpPr>
      <xdr:spPr>
        <a:xfrm>
          <a:off x="9588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62230</xdr:rowOff>
    </xdr:from>
    <xdr:to>
      <xdr:col>46</xdr:col>
      <xdr:colOff>38100</xdr:colOff>
      <xdr:row>62</xdr:row>
      <xdr:rowOff>163830</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8699500" y="106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72390</xdr:rowOff>
    </xdr:from>
    <xdr:to>
      <xdr:col>41</xdr:col>
      <xdr:colOff>101600</xdr:colOff>
      <xdr:row>63</xdr:row>
      <xdr:rowOff>2540</xdr:rowOff>
    </xdr:to>
    <xdr:sp macro="" textlink="">
      <xdr:nvSpPr>
        <xdr:cNvPr id="239" name="フローチャート: 判断 238">
          <a:extLst>
            <a:ext uri="{FF2B5EF4-FFF2-40B4-BE49-F238E27FC236}">
              <a16:creationId xmlns:a16="http://schemas.microsoft.com/office/drawing/2014/main" id="{00000000-0008-0000-0200-0000EF000000}"/>
            </a:ext>
          </a:extLst>
        </xdr:cNvPr>
        <xdr:cNvSpPr/>
      </xdr:nvSpPr>
      <xdr:spPr>
        <a:xfrm>
          <a:off x="7810500" y="1070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125730</xdr:rowOff>
    </xdr:from>
    <xdr:to>
      <xdr:col>36</xdr:col>
      <xdr:colOff>165100</xdr:colOff>
      <xdr:row>63</xdr:row>
      <xdr:rowOff>55880</xdr:rowOff>
    </xdr:to>
    <xdr:sp macro="" textlink="">
      <xdr:nvSpPr>
        <xdr:cNvPr id="240" name="フローチャート: 判断 239">
          <a:extLst>
            <a:ext uri="{FF2B5EF4-FFF2-40B4-BE49-F238E27FC236}">
              <a16:creationId xmlns:a16="http://schemas.microsoft.com/office/drawing/2014/main" id="{00000000-0008-0000-0200-0000F0000000}"/>
            </a:ext>
          </a:extLst>
        </xdr:cNvPr>
        <xdr:cNvSpPr/>
      </xdr:nvSpPr>
      <xdr:spPr>
        <a:xfrm>
          <a:off x="6921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166370</xdr:rowOff>
    </xdr:from>
    <xdr:to>
      <xdr:col>55</xdr:col>
      <xdr:colOff>50800</xdr:colOff>
      <xdr:row>62</xdr:row>
      <xdr:rowOff>96520</xdr:rowOff>
    </xdr:to>
    <xdr:sp macro="" textlink="">
      <xdr:nvSpPr>
        <xdr:cNvPr id="246" name="楕円 245">
          <a:extLst>
            <a:ext uri="{FF2B5EF4-FFF2-40B4-BE49-F238E27FC236}">
              <a16:creationId xmlns:a16="http://schemas.microsoft.com/office/drawing/2014/main" id="{00000000-0008-0000-0200-0000F6000000}"/>
            </a:ext>
          </a:extLst>
        </xdr:cNvPr>
        <xdr:cNvSpPr/>
      </xdr:nvSpPr>
      <xdr:spPr>
        <a:xfrm>
          <a:off x="104267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17797</xdr:rowOff>
    </xdr:from>
    <xdr:ext cx="469744" cy="259045"/>
    <xdr:sp macro="" textlink="">
      <xdr:nvSpPr>
        <xdr:cNvPr id="247" name="【体育館・プール】&#10;一人当たり面積該当値テキスト">
          <a:extLst>
            <a:ext uri="{FF2B5EF4-FFF2-40B4-BE49-F238E27FC236}">
              <a16:creationId xmlns:a16="http://schemas.microsoft.com/office/drawing/2014/main" id="{00000000-0008-0000-0200-0000F7000000}"/>
            </a:ext>
          </a:extLst>
        </xdr:cNvPr>
        <xdr:cNvSpPr txBox="1"/>
      </xdr:nvSpPr>
      <xdr:spPr>
        <a:xfrm>
          <a:off x="10515600" y="1047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38100</xdr:rowOff>
    </xdr:from>
    <xdr:to>
      <xdr:col>50</xdr:col>
      <xdr:colOff>165100</xdr:colOff>
      <xdr:row>62</xdr:row>
      <xdr:rowOff>139700</xdr:rowOff>
    </xdr:to>
    <xdr:sp macro="" textlink="">
      <xdr:nvSpPr>
        <xdr:cNvPr id="248" name="楕円 247">
          <a:extLst>
            <a:ext uri="{FF2B5EF4-FFF2-40B4-BE49-F238E27FC236}">
              <a16:creationId xmlns:a16="http://schemas.microsoft.com/office/drawing/2014/main" id="{00000000-0008-0000-0200-0000F8000000}"/>
            </a:ext>
          </a:extLst>
        </xdr:cNvPr>
        <xdr:cNvSpPr/>
      </xdr:nvSpPr>
      <xdr:spPr>
        <a:xfrm>
          <a:off x="9588500" y="1066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45720</xdr:rowOff>
    </xdr:from>
    <xdr:to>
      <xdr:col>55</xdr:col>
      <xdr:colOff>0</xdr:colOff>
      <xdr:row>62</xdr:row>
      <xdr:rowOff>88900</xdr:rowOff>
    </xdr:to>
    <xdr:cxnSp macro="">
      <xdr:nvCxnSpPr>
        <xdr:cNvPr id="249" name="直線コネクタ 248">
          <a:extLst>
            <a:ext uri="{FF2B5EF4-FFF2-40B4-BE49-F238E27FC236}">
              <a16:creationId xmlns:a16="http://schemas.microsoft.com/office/drawing/2014/main" id="{00000000-0008-0000-0200-0000F9000000}"/>
            </a:ext>
          </a:extLst>
        </xdr:cNvPr>
        <xdr:cNvCxnSpPr/>
      </xdr:nvCxnSpPr>
      <xdr:spPr>
        <a:xfrm flipV="1">
          <a:off x="9639300" y="10675620"/>
          <a:ext cx="838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41910</xdr:rowOff>
    </xdr:from>
    <xdr:to>
      <xdr:col>46</xdr:col>
      <xdr:colOff>38100</xdr:colOff>
      <xdr:row>62</xdr:row>
      <xdr:rowOff>143510</xdr:rowOff>
    </xdr:to>
    <xdr:sp macro="" textlink="">
      <xdr:nvSpPr>
        <xdr:cNvPr id="250" name="楕円 249">
          <a:extLst>
            <a:ext uri="{FF2B5EF4-FFF2-40B4-BE49-F238E27FC236}">
              <a16:creationId xmlns:a16="http://schemas.microsoft.com/office/drawing/2014/main" id="{00000000-0008-0000-0200-0000FA000000}"/>
            </a:ext>
          </a:extLst>
        </xdr:cNvPr>
        <xdr:cNvSpPr/>
      </xdr:nvSpPr>
      <xdr:spPr>
        <a:xfrm>
          <a:off x="86995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88900</xdr:rowOff>
    </xdr:from>
    <xdr:to>
      <xdr:col>50</xdr:col>
      <xdr:colOff>114300</xdr:colOff>
      <xdr:row>62</xdr:row>
      <xdr:rowOff>92710</xdr:rowOff>
    </xdr:to>
    <xdr:cxnSp macro="">
      <xdr:nvCxnSpPr>
        <xdr:cNvPr id="251" name="直線コネクタ 250">
          <a:extLst>
            <a:ext uri="{FF2B5EF4-FFF2-40B4-BE49-F238E27FC236}">
              <a16:creationId xmlns:a16="http://schemas.microsoft.com/office/drawing/2014/main" id="{00000000-0008-0000-0200-0000FB000000}"/>
            </a:ext>
          </a:extLst>
        </xdr:cNvPr>
        <xdr:cNvCxnSpPr/>
      </xdr:nvCxnSpPr>
      <xdr:spPr>
        <a:xfrm flipV="1">
          <a:off x="8750300" y="107188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68580</xdr:rowOff>
    </xdr:from>
    <xdr:to>
      <xdr:col>41</xdr:col>
      <xdr:colOff>101600</xdr:colOff>
      <xdr:row>62</xdr:row>
      <xdr:rowOff>170180</xdr:rowOff>
    </xdr:to>
    <xdr:sp macro="" textlink="">
      <xdr:nvSpPr>
        <xdr:cNvPr id="252" name="楕円 251">
          <a:extLst>
            <a:ext uri="{FF2B5EF4-FFF2-40B4-BE49-F238E27FC236}">
              <a16:creationId xmlns:a16="http://schemas.microsoft.com/office/drawing/2014/main" id="{00000000-0008-0000-0200-0000FC000000}"/>
            </a:ext>
          </a:extLst>
        </xdr:cNvPr>
        <xdr:cNvSpPr/>
      </xdr:nvSpPr>
      <xdr:spPr>
        <a:xfrm>
          <a:off x="7810500" y="1069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92710</xdr:rowOff>
    </xdr:from>
    <xdr:to>
      <xdr:col>45</xdr:col>
      <xdr:colOff>177800</xdr:colOff>
      <xdr:row>62</xdr:row>
      <xdr:rowOff>119380</xdr:rowOff>
    </xdr:to>
    <xdr:cxnSp macro="">
      <xdr:nvCxnSpPr>
        <xdr:cNvPr id="253" name="直線コネクタ 252">
          <a:extLst>
            <a:ext uri="{FF2B5EF4-FFF2-40B4-BE49-F238E27FC236}">
              <a16:creationId xmlns:a16="http://schemas.microsoft.com/office/drawing/2014/main" id="{00000000-0008-0000-0200-0000FD000000}"/>
            </a:ext>
          </a:extLst>
        </xdr:cNvPr>
        <xdr:cNvCxnSpPr/>
      </xdr:nvCxnSpPr>
      <xdr:spPr>
        <a:xfrm flipV="1">
          <a:off x="7861300" y="1072261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149860</xdr:rowOff>
    </xdr:from>
    <xdr:to>
      <xdr:col>36</xdr:col>
      <xdr:colOff>165100</xdr:colOff>
      <xdr:row>63</xdr:row>
      <xdr:rowOff>80010</xdr:rowOff>
    </xdr:to>
    <xdr:sp macro="" textlink="">
      <xdr:nvSpPr>
        <xdr:cNvPr id="254" name="楕円 253">
          <a:extLst>
            <a:ext uri="{FF2B5EF4-FFF2-40B4-BE49-F238E27FC236}">
              <a16:creationId xmlns:a16="http://schemas.microsoft.com/office/drawing/2014/main" id="{00000000-0008-0000-0200-0000FE000000}"/>
            </a:ext>
          </a:extLst>
        </xdr:cNvPr>
        <xdr:cNvSpPr/>
      </xdr:nvSpPr>
      <xdr:spPr>
        <a:xfrm>
          <a:off x="6921500" y="1077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119380</xdr:rowOff>
    </xdr:from>
    <xdr:to>
      <xdr:col>41</xdr:col>
      <xdr:colOff>50800</xdr:colOff>
      <xdr:row>63</xdr:row>
      <xdr:rowOff>29210</xdr:rowOff>
    </xdr:to>
    <xdr:cxnSp macro="">
      <xdr:nvCxnSpPr>
        <xdr:cNvPr id="255" name="直線コネクタ 254">
          <a:extLst>
            <a:ext uri="{FF2B5EF4-FFF2-40B4-BE49-F238E27FC236}">
              <a16:creationId xmlns:a16="http://schemas.microsoft.com/office/drawing/2014/main" id="{00000000-0008-0000-0200-0000FF000000}"/>
            </a:ext>
          </a:extLst>
        </xdr:cNvPr>
        <xdr:cNvCxnSpPr/>
      </xdr:nvCxnSpPr>
      <xdr:spPr>
        <a:xfrm flipV="1">
          <a:off x="6972300" y="10749280"/>
          <a:ext cx="889000" cy="8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137177</xdr:rowOff>
    </xdr:from>
    <xdr:ext cx="469744" cy="259045"/>
    <xdr:sp macro="" textlink="">
      <xdr:nvSpPr>
        <xdr:cNvPr id="256" name="n_1aveValue【体育館・プール】&#10;一人当たり面積">
          <a:extLst>
            <a:ext uri="{FF2B5EF4-FFF2-40B4-BE49-F238E27FC236}">
              <a16:creationId xmlns:a16="http://schemas.microsoft.com/office/drawing/2014/main" id="{00000000-0008-0000-0200-000000010000}"/>
            </a:ext>
          </a:extLst>
        </xdr:cNvPr>
        <xdr:cNvSpPr txBox="1"/>
      </xdr:nvSpPr>
      <xdr:spPr>
        <a:xfrm>
          <a:off x="93917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154957</xdr:rowOff>
    </xdr:from>
    <xdr:ext cx="469744" cy="259045"/>
    <xdr:sp macro="" textlink="">
      <xdr:nvSpPr>
        <xdr:cNvPr id="257" name="n_2aveValue【体育館・プール】&#10;一人当たり面積">
          <a:extLst>
            <a:ext uri="{FF2B5EF4-FFF2-40B4-BE49-F238E27FC236}">
              <a16:creationId xmlns:a16="http://schemas.microsoft.com/office/drawing/2014/main" id="{00000000-0008-0000-0200-000001010000}"/>
            </a:ext>
          </a:extLst>
        </xdr:cNvPr>
        <xdr:cNvSpPr txBox="1"/>
      </xdr:nvSpPr>
      <xdr:spPr>
        <a:xfrm>
          <a:off x="8515427" y="1078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165117</xdr:rowOff>
    </xdr:from>
    <xdr:ext cx="469744" cy="259045"/>
    <xdr:sp macro="" textlink="">
      <xdr:nvSpPr>
        <xdr:cNvPr id="258" name="n_3aveValue【体育館・プール】&#10;一人当たり面積">
          <a:extLst>
            <a:ext uri="{FF2B5EF4-FFF2-40B4-BE49-F238E27FC236}">
              <a16:creationId xmlns:a16="http://schemas.microsoft.com/office/drawing/2014/main" id="{00000000-0008-0000-0200-000002010000}"/>
            </a:ext>
          </a:extLst>
        </xdr:cNvPr>
        <xdr:cNvSpPr txBox="1"/>
      </xdr:nvSpPr>
      <xdr:spPr>
        <a:xfrm>
          <a:off x="7626427" y="1079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72407</xdr:rowOff>
    </xdr:from>
    <xdr:ext cx="469744" cy="259045"/>
    <xdr:sp macro="" textlink="">
      <xdr:nvSpPr>
        <xdr:cNvPr id="259" name="n_4aveValue【体育館・プール】&#10;一人当たり面積">
          <a:extLst>
            <a:ext uri="{FF2B5EF4-FFF2-40B4-BE49-F238E27FC236}">
              <a16:creationId xmlns:a16="http://schemas.microsoft.com/office/drawing/2014/main" id="{00000000-0008-0000-0200-000003010000}"/>
            </a:ext>
          </a:extLst>
        </xdr:cNvPr>
        <xdr:cNvSpPr txBox="1"/>
      </xdr:nvSpPr>
      <xdr:spPr>
        <a:xfrm>
          <a:off x="6737427" y="1053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156227</xdr:rowOff>
    </xdr:from>
    <xdr:ext cx="469744" cy="259045"/>
    <xdr:sp macro="" textlink="">
      <xdr:nvSpPr>
        <xdr:cNvPr id="260" name="n_1mainValue【体育館・プール】&#10;一人当たり面積">
          <a:extLst>
            <a:ext uri="{FF2B5EF4-FFF2-40B4-BE49-F238E27FC236}">
              <a16:creationId xmlns:a16="http://schemas.microsoft.com/office/drawing/2014/main" id="{00000000-0008-0000-0200-000004010000}"/>
            </a:ext>
          </a:extLst>
        </xdr:cNvPr>
        <xdr:cNvSpPr txBox="1"/>
      </xdr:nvSpPr>
      <xdr:spPr>
        <a:xfrm>
          <a:off x="9391727" y="1044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160037</xdr:rowOff>
    </xdr:from>
    <xdr:ext cx="469744" cy="259045"/>
    <xdr:sp macro="" textlink="">
      <xdr:nvSpPr>
        <xdr:cNvPr id="261" name="n_2mainValue【体育館・プール】&#10;一人当たり面積">
          <a:extLst>
            <a:ext uri="{FF2B5EF4-FFF2-40B4-BE49-F238E27FC236}">
              <a16:creationId xmlns:a16="http://schemas.microsoft.com/office/drawing/2014/main" id="{00000000-0008-0000-0200-000005010000}"/>
            </a:ext>
          </a:extLst>
        </xdr:cNvPr>
        <xdr:cNvSpPr txBox="1"/>
      </xdr:nvSpPr>
      <xdr:spPr>
        <a:xfrm>
          <a:off x="8515427" y="1044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15257</xdr:rowOff>
    </xdr:from>
    <xdr:ext cx="469744" cy="259045"/>
    <xdr:sp macro="" textlink="">
      <xdr:nvSpPr>
        <xdr:cNvPr id="262" name="n_3mainValue【体育館・プール】&#10;一人当たり面積">
          <a:extLst>
            <a:ext uri="{FF2B5EF4-FFF2-40B4-BE49-F238E27FC236}">
              <a16:creationId xmlns:a16="http://schemas.microsoft.com/office/drawing/2014/main" id="{00000000-0008-0000-0200-000006010000}"/>
            </a:ext>
          </a:extLst>
        </xdr:cNvPr>
        <xdr:cNvSpPr txBox="1"/>
      </xdr:nvSpPr>
      <xdr:spPr>
        <a:xfrm>
          <a:off x="7626427" y="1047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71137</xdr:rowOff>
    </xdr:from>
    <xdr:ext cx="469744" cy="259045"/>
    <xdr:sp macro="" textlink="">
      <xdr:nvSpPr>
        <xdr:cNvPr id="263" name="n_4mainValue【体育館・プール】&#10;一人当たり面積">
          <a:extLst>
            <a:ext uri="{FF2B5EF4-FFF2-40B4-BE49-F238E27FC236}">
              <a16:creationId xmlns:a16="http://schemas.microsoft.com/office/drawing/2014/main" id="{00000000-0008-0000-0200-000007010000}"/>
            </a:ext>
          </a:extLst>
        </xdr:cNvPr>
        <xdr:cNvSpPr txBox="1"/>
      </xdr:nvSpPr>
      <xdr:spPr>
        <a:xfrm>
          <a:off x="6737427" y="10872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2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2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2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00000000-0008-0000-0200-000013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00000000-0008-0000-0200-00001B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00000000-0008-0000-0200-00001D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00000000-0008-0000-0200-00001E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0000000-0008-0000-0200-00001F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00000000-0008-0000-0200-000020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118111</xdr:rowOff>
    </xdr:from>
    <xdr:to>
      <xdr:col>24</xdr:col>
      <xdr:colOff>62865</xdr:colOff>
      <xdr:row>86</xdr:row>
      <xdr:rowOff>124642</xdr:rowOff>
    </xdr:to>
    <xdr:cxnSp macro="">
      <xdr:nvCxnSpPr>
        <xdr:cNvPr id="289" name="直線コネクタ 288">
          <a:extLst>
            <a:ext uri="{FF2B5EF4-FFF2-40B4-BE49-F238E27FC236}">
              <a16:creationId xmlns:a16="http://schemas.microsoft.com/office/drawing/2014/main" id="{00000000-0008-0000-0200-000021010000}"/>
            </a:ext>
          </a:extLst>
        </xdr:cNvPr>
        <xdr:cNvCxnSpPr/>
      </xdr:nvCxnSpPr>
      <xdr:spPr>
        <a:xfrm flipV="1">
          <a:off x="4634865" y="13319761"/>
          <a:ext cx="0" cy="154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128469</xdr:rowOff>
    </xdr:from>
    <xdr:ext cx="405111" cy="259045"/>
    <xdr:sp macro="" textlink="">
      <xdr:nvSpPr>
        <xdr:cNvPr id="290" name="【福祉施設】&#10;有形固定資産減価償却率最小値テキスト">
          <a:extLst>
            <a:ext uri="{FF2B5EF4-FFF2-40B4-BE49-F238E27FC236}">
              <a16:creationId xmlns:a16="http://schemas.microsoft.com/office/drawing/2014/main" id="{00000000-0008-0000-0200-000022010000}"/>
            </a:ext>
          </a:extLst>
        </xdr:cNvPr>
        <xdr:cNvSpPr txBox="1"/>
      </xdr:nvSpPr>
      <xdr:spPr>
        <a:xfrm>
          <a:off x="4673600" y="1487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124642</xdr:rowOff>
    </xdr:from>
    <xdr:to>
      <xdr:col>24</xdr:col>
      <xdr:colOff>152400</xdr:colOff>
      <xdr:row>86</xdr:row>
      <xdr:rowOff>124642</xdr:rowOff>
    </xdr:to>
    <xdr:cxnSp macro="">
      <xdr:nvCxnSpPr>
        <xdr:cNvPr id="291" name="直線コネクタ 290">
          <a:extLst>
            <a:ext uri="{FF2B5EF4-FFF2-40B4-BE49-F238E27FC236}">
              <a16:creationId xmlns:a16="http://schemas.microsoft.com/office/drawing/2014/main" id="{00000000-0008-0000-0200-000023010000}"/>
            </a:ext>
          </a:extLst>
        </xdr:cNvPr>
        <xdr:cNvCxnSpPr/>
      </xdr:nvCxnSpPr>
      <xdr:spPr>
        <a:xfrm>
          <a:off x="4546600" y="1486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64788</xdr:rowOff>
    </xdr:from>
    <xdr:ext cx="340478" cy="259045"/>
    <xdr:sp macro="" textlink="">
      <xdr:nvSpPr>
        <xdr:cNvPr id="292" name="【福祉施設】&#10;有形固定資産減価償却率最大値テキスト">
          <a:extLst>
            <a:ext uri="{FF2B5EF4-FFF2-40B4-BE49-F238E27FC236}">
              <a16:creationId xmlns:a16="http://schemas.microsoft.com/office/drawing/2014/main" id="{00000000-0008-0000-0200-000024010000}"/>
            </a:ext>
          </a:extLst>
        </xdr:cNvPr>
        <xdr:cNvSpPr txBox="1"/>
      </xdr:nvSpPr>
      <xdr:spPr>
        <a:xfrm>
          <a:off x="4673600" y="130949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118111</xdr:rowOff>
    </xdr:from>
    <xdr:to>
      <xdr:col>24</xdr:col>
      <xdr:colOff>152400</xdr:colOff>
      <xdr:row>77</xdr:row>
      <xdr:rowOff>118111</xdr:rowOff>
    </xdr:to>
    <xdr:cxnSp macro="">
      <xdr:nvCxnSpPr>
        <xdr:cNvPr id="293" name="直線コネクタ 292">
          <a:extLst>
            <a:ext uri="{FF2B5EF4-FFF2-40B4-BE49-F238E27FC236}">
              <a16:creationId xmlns:a16="http://schemas.microsoft.com/office/drawing/2014/main" id="{00000000-0008-0000-0200-000025010000}"/>
            </a:ext>
          </a:extLst>
        </xdr:cNvPr>
        <xdr:cNvCxnSpPr/>
      </xdr:nvCxnSpPr>
      <xdr:spPr>
        <a:xfrm>
          <a:off x="4546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73858</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00000000-0008-0000-0200-000026010000}"/>
            </a:ext>
          </a:extLst>
        </xdr:cNvPr>
        <xdr:cNvSpPr txBox="1"/>
      </xdr:nvSpPr>
      <xdr:spPr>
        <a:xfrm>
          <a:off x="4673600" y="1396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50981</xdr:rowOff>
    </xdr:from>
    <xdr:to>
      <xdr:col>24</xdr:col>
      <xdr:colOff>114300</xdr:colOff>
      <xdr:row>82</xdr:row>
      <xdr:rowOff>152581</xdr:rowOff>
    </xdr:to>
    <xdr:sp macro="" textlink="">
      <xdr:nvSpPr>
        <xdr:cNvPr id="295" name="フローチャート: 判断 294">
          <a:extLst>
            <a:ext uri="{FF2B5EF4-FFF2-40B4-BE49-F238E27FC236}">
              <a16:creationId xmlns:a16="http://schemas.microsoft.com/office/drawing/2014/main" id="{00000000-0008-0000-0200-000027010000}"/>
            </a:ext>
          </a:extLst>
        </xdr:cNvPr>
        <xdr:cNvSpPr/>
      </xdr:nvSpPr>
      <xdr:spPr>
        <a:xfrm>
          <a:off x="4584700" y="1410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39551</xdr:rowOff>
    </xdr:from>
    <xdr:to>
      <xdr:col>20</xdr:col>
      <xdr:colOff>38100</xdr:colOff>
      <xdr:row>82</xdr:row>
      <xdr:rowOff>141151</xdr:rowOff>
    </xdr:to>
    <xdr:sp macro="" textlink="">
      <xdr:nvSpPr>
        <xdr:cNvPr id="296" name="フローチャート: 判断 295">
          <a:extLst>
            <a:ext uri="{FF2B5EF4-FFF2-40B4-BE49-F238E27FC236}">
              <a16:creationId xmlns:a16="http://schemas.microsoft.com/office/drawing/2014/main" id="{00000000-0008-0000-0200-000028010000}"/>
            </a:ext>
          </a:extLst>
        </xdr:cNvPr>
        <xdr:cNvSpPr/>
      </xdr:nvSpPr>
      <xdr:spPr>
        <a:xfrm>
          <a:off x="37465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10161</xdr:rowOff>
    </xdr:from>
    <xdr:to>
      <xdr:col>15</xdr:col>
      <xdr:colOff>101600</xdr:colOff>
      <xdr:row>82</xdr:row>
      <xdr:rowOff>111761</xdr:rowOff>
    </xdr:to>
    <xdr:sp macro="" textlink="">
      <xdr:nvSpPr>
        <xdr:cNvPr id="297" name="フローチャート: 判断 296">
          <a:extLst>
            <a:ext uri="{FF2B5EF4-FFF2-40B4-BE49-F238E27FC236}">
              <a16:creationId xmlns:a16="http://schemas.microsoft.com/office/drawing/2014/main" id="{00000000-0008-0000-0200-000029010000}"/>
            </a:ext>
          </a:extLst>
        </xdr:cNvPr>
        <xdr:cNvSpPr/>
      </xdr:nvSpPr>
      <xdr:spPr>
        <a:xfrm>
          <a:off x="2857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168548</xdr:rowOff>
    </xdr:from>
    <xdr:to>
      <xdr:col>10</xdr:col>
      <xdr:colOff>165100</xdr:colOff>
      <xdr:row>82</xdr:row>
      <xdr:rowOff>98698</xdr:rowOff>
    </xdr:to>
    <xdr:sp macro="" textlink="">
      <xdr:nvSpPr>
        <xdr:cNvPr id="298" name="フローチャート: 判断 297">
          <a:extLst>
            <a:ext uri="{FF2B5EF4-FFF2-40B4-BE49-F238E27FC236}">
              <a16:creationId xmlns:a16="http://schemas.microsoft.com/office/drawing/2014/main" id="{00000000-0008-0000-0200-00002A010000}"/>
            </a:ext>
          </a:extLst>
        </xdr:cNvPr>
        <xdr:cNvSpPr/>
      </xdr:nvSpPr>
      <xdr:spPr>
        <a:xfrm>
          <a:off x="1968500" y="1405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68943</xdr:rowOff>
    </xdr:from>
    <xdr:to>
      <xdr:col>6</xdr:col>
      <xdr:colOff>38100</xdr:colOff>
      <xdr:row>81</xdr:row>
      <xdr:rowOff>170543</xdr:rowOff>
    </xdr:to>
    <xdr:sp macro="" textlink="">
      <xdr:nvSpPr>
        <xdr:cNvPr id="299" name="フローチャート: 判断 298">
          <a:extLst>
            <a:ext uri="{FF2B5EF4-FFF2-40B4-BE49-F238E27FC236}">
              <a16:creationId xmlns:a16="http://schemas.microsoft.com/office/drawing/2014/main" id="{00000000-0008-0000-0200-00002B010000}"/>
            </a:ext>
          </a:extLst>
        </xdr:cNvPr>
        <xdr:cNvSpPr/>
      </xdr:nvSpPr>
      <xdr:spPr>
        <a:xfrm>
          <a:off x="1079500" y="1395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200-00002F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200-000030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28121</xdr:rowOff>
    </xdr:from>
    <xdr:to>
      <xdr:col>24</xdr:col>
      <xdr:colOff>114300</xdr:colOff>
      <xdr:row>83</xdr:row>
      <xdr:rowOff>129721</xdr:rowOff>
    </xdr:to>
    <xdr:sp macro="" textlink="">
      <xdr:nvSpPr>
        <xdr:cNvPr id="305" name="楕円 304">
          <a:extLst>
            <a:ext uri="{FF2B5EF4-FFF2-40B4-BE49-F238E27FC236}">
              <a16:creationId xmlns:a16="http://schemas.microsoft.com/office/drawing/2014/main" id="{00000000-0008-0000-0200-000031010000}"/>
            </a:ext>
          </a:extLst>
        </xdr:cNvPr>
        <xdr:cNvSpPr/>
      </xdr:nvSpPr>
      <xdr:spPr>
        <a:xfrm>
          <a:off x="4584700" y="1425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6548</xdr:rowOff>
    </xdr:from>
    <xdr:ext cx="405111" cy="259045"/>
    <xdr:sp macro="" textlink="">
      <xdr:nvSpPr>
        <xdr:cNvPr id="306" name="【福祉施設】&#10;有形固定資産減価償却率該当値テキスト">
          <a:extLst>
            <a:ext uri="{FF2B5EF4-FFF2-40B4-BE49-F238E27FC236}">
              <a16:creationId xmlns:a16="http://schemas.microsoft.com/office/drawing/2014/main" id="{00000000-0008-0000-0200-000032010000}"/>
            </a:ext>
          </a:extLst>
        </xdr:cNvPr>
        <xdr:cNvSpPr txBox="1"/>
      </xdr:nvSpPr>
      <xdr:spPr>
        <a:xfrm>
          <a:off x="4673600"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363</xdr:rowOff>
    </xdr:from>
    <xdr:to>
      <xdr:col>20</xdr:col>
      <xdr:colOff>38100</xdr:colOff>
      <xdr:row>83</xdr:row>
      <xdr:rowOff>101963</xdr:rowOff>
    </xdr:to>
    <xdr:sp macro="" textlink="">
      <xdr:nvSpPr>
        <xdr:cNvPr id="307" name="楕円 306">
          <a:extLst>
            <a:ext uri="{FF2B5EF4-FFF2-40B4-BE49-F238E27FC236}">
              <a16:creationId xmlns:a16="http://schemas.microsoft.com/office/drawing/2014/main" id="{00000000-0008-0000-0200-000033010000}"/>
            </a:ext>
          </a:extLst>
        </xdr:cNvPr>
        <xdr:cNvSpPr/>
      </xdr:nvSpPr>
      <xdr:spPr>
        <a:xfrm>
          <a:off x="3746500" y="1423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51163</xdr:rowOff>
    </xdr:from>
    <xdr:to>
      <xdr:col>24</xdr:col>
      <xdr:colOff>63500</xdr:colOff>
      <xdr:row>83</xdr:row>
      <xdr:rowOff>78921</xdr:rowOff>
    </xdr:to>
    <xdr:cxnSp macro="">
      <xdr:nvCxnSpPr>
        <xdr:cNvPr id="308" name="直線コネクタ 307">
          <a:extLst>
            <a:ext uri="{FF2B5EF4-FFF2-40B4-BE49-F238E27FC236}">
              <a16:creationId xmlns:a16="http://schemas.microsoft.com/office/drawing/2014/main" id="{00000000-0008-0000-0200-000034010000}"/>
            </a:ext>
          </a:extLst>
        </xdr:cNvPr>
        <xdr:cNvCxnSpPr/>
      </xdr:nvCxnSpPr>
      <xdr:spPr>
        <a:xfrm>
          <a:off x="3797300" y="14281513"/>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144055</xdr:rowOff>
    </xdr:from>
    <xdr:to>
      <xdr:col>15</xdr:col>
      <xdr:colOff>101600</xdr:colOff>
      <xdr:row>83</xdr:row>
      <xdr:rowOff>74205</xdr:rowOff>
    </xdr:to>
    <xdr:sp macro="" textlink="">
      <xdr:nvSpPr>
        <xdr:cNvPr id="309" name="楕円 308">
          <a:extLst>
            <a:ext uri="{FF2B5EF4-FFF2-40B4-BE49-F238E27FC236}">
              <a16:creationId xmlns:a16="http://schemas.microsoft.com/office/drawing/2014/main" id="{00000000-0008-0000-0200-000035010000}"/>
            </a:ext>
          </a:extLst>
        </xdr:cNvPr>
        <xdr:cNvSpPr/>
      </xdr:nvSpPr>
      <xdr:spPr>
        <a:xfrm>
          <a:off x="2857500" y="1420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23405</xdr:rowOff>
    </xdr:from>
    <xdr:to>
      <xdr:col>19</xdr:col>
      <xdr:colOff>177800</xdr:colOff>
      <xdr:row>83</xdr:row>
      <xdr:rowOff>51163</xdr:rowOff>
    </xdr:to>
    <xdr:cxnSp macro="">
      <xdr:nvCxnSpPr>
        <xdr:cNvPr id="310" name="直線コネクタ 309">
          <a:extLst>
            <a:ext uri="{FF2B5EF4-FFF2-40B4-BE49-F238E27FC236}">
              <a16:creationId xmlns:a16="http://schemas.microsoft.com/office/drawing/2014/main" id="{00000000-0008-0000-0200-000036010000}"/>
            </a:ext>
          </a:extLst>
        </xdr:cNvPr>
        <xdr:cNvCxnSpPr/>
      </xdr:nvCxnSpPr>
      <xdr:spPr>
        <a:xfrm>
          <a:off x="2908300" y="14253755"/>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62412</xdr:rowOff>
    </xdr:from>
    <xdr:to>
      <xdr:col>10</xdr:col>
      <xdr:colOff>165100</xdr:colOff>
      <xdr:row>82</xdr:row>
      <xdr:rowOff>164012</xdr:rowOff>
    </xdr:to>
    <xdr:sp macro="" textlink="">
      <xdr:nvSpPr>
        <xdr:cNvPr id="311" name="楕円 310">
          <a:extLst>
            <a:ext uri="{FF2B5EF4-FFF2-40B4-BE49-F238E27FC236}">
              <a16:creationId xmlns:a16="http://schemas.microsoft.com/office/drawing/2014/main" id="{00000000-0008-0000-0200-000037010000}"/>
            </a:ext>
          </a:extLst>
        </xdr:cNvPr>
        <xdr:cNvSpPr/>
      </xdr:nvSpPr>
      <xdr:spPr>
        <a:xfrm>
          <a:off x="1968500" y="1412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113212</xdr:rowOff>
    </xdr:from>
    <xdr:to>
      <xdr:col>15</xdr:col>
      <xdr:colOff>50800</xdr:colOff>
      <xdr:row>83</xdr:row>
      <xdr:rowOff>23405</xdr:rowOff>
    </xdr:to>
    <xdr:cxnSp macro="">
      <xdr:nvCxnSpPr>
        <xdr:cNvPr id="312" name="直線コネクタ 311">
          <a:extLst>
            <a:ext uri="{FF2B5EF4-FFF2-40B4-BE49-F238E27FC236}">
              <a16:creationId xmlns:a16="http://schemas.microsoft.com/office/drawing/2014/main" id="{00000000-0008-0000-0200-000038010000}"/>
            </a:ext>
          </a:extLst>
        </xdr:cNvPr>
        <xdr:cNvCxnSpPr/>
      </xdr:nvCxnSpPr>
      <xdr:spPr>
        <a:xfrm>
          <a:off x="2019300" y="14172112"/>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88537</xdr:rowOff>
    </xdr:from>
    <xdr:to>
      <xdr:col>6</xdr:col>
      <xdr:colOff>38100</xdr:colOff>
      <xdr:row>79</xdr:row>
      <xdr:rowOff>18687</xdr:rowOff>
    </xdr:to>
    <xdr:sp macro="" textlink="">
      <xdr:nvSpPr>
        <xdr:cNvPr id="313" name="楕円 312">
          <a:extLst>
            <a:ext uri="{FF2B5EF4-FFF2-40B4-BE49-F238E27FC236}">
              <a16:creationId xmlns:a16="http://schemas.microsoft.com/office/drawing/2014/main" id="{00000000-0008-0000-0200-000039010000}"/>
            </a:ext>
          </a:extLst>
        </xdr:cNvPr>
        <xdr:cNvSpPr/>
      </xdr:nvSpPr>
      <xdr:spPr>
        <a:xfrm>
          <a:off x="1079500" y="1346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139337</xdr:rowOff>
    </xdr:from>
    <xdr:to>
      <xdr:col>10</xdr:col>
      <xdr:colOff>114300</xdr:colOff>
      <xdr:row>82</xdr:row>
      <xdr:rowOff>113212</xdr:rowOff>
    </xdr:to>
    <xdr:cxnSp macro="">
      <xdr:nvCxnSpPr>
        <xdr:cNvPr id="314" name="直線コネクタ 313">
          <a:extLst>
            <a:ext uri="{FF2B5EF4-FFF2-40B4-BE49-F238E27FC236}">
              <a16:creationId xmlns:a16="http://schemas.microsoft.com/office/drawing/2014/main" id="{00000000-0008-0000-0200-00003A010000}"/>
            </a:ext>
          </a:extLst>
        </xdr:cNvPr>
        <xdr:cNvCxnSpPr/>
      </xdr:nvCxnSpPr>
      <xdr:spPr>
        <a:xfrm>
          <a:off x="1130300" y="13512437"/>
          <a:ext cx="889000" cy="659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157678</xdr:rowOff>
    </xdr:from>
    <xdr:ext cx="405111" cy="259045"/>
    <xdr:sp macro="" textlink="">
      <xdr:nvSpPr>
        <xdr:cNvPr id="315" name="n_1aveValue【福祉施設】&#10;有形固定資産減価償却率">
          <a:extLst>
            <a:ext uri="{FF2B5EF4-FFF2-40B4-BE49-F238E27FC236}">
              <a16:creationId xmlns:a16="http://schemas.microsoft.com/office/drawing/2014/main" id="{00000000-0008-0000-0200-00003B010000}"/>
            </a:ext>
          </a:extLst>
        </xdr:cNvPr>
        <xdr:cNvSpPr txBox="1"/>
      </xdr:nvSpPr>
      <xdr:spPr>
        <a:xfrm>
          <a:off x="3582044" y="1387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128288</xdr:rowOff>
    </xdr:from>
    <xdr:ext cx="405111" cy="259045"/>
    <xdr:sp macro="" textlink="">
      <xdr:nvSpPr>
        <xdr:cNvPr id="316" name="n_2aveValue【福祉施設】&#10;有形固定資産減価償却率">
          <a:extLst>
            <a:ext uri="{FF2B5EF4-FFF2-40B4-BE49-F238E27FC236}">
              <a16:creationId xmlns:a16="http://schemas.microsoft.com/office/drawing/2014/main" id="{00000000-0008-0000-0200-00003C010000}"/>
            </a:ext>
          </a:extLst>
        </xdr:cNvPr>
        <xdr:cNvSpPr txBox="1"/>
      </xdr:nvSpPr>
      <xdr:spPr>
        <a:xfrm>
          <a:off x="2705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115225</xdr:rowOff>
    </xdr:from>
    <xdr:ext cx="405111" cy="259045"/>
    <xdr:sp macro="" textlink="">
      <xdr:nvSpPr>
        <xdr:cNvPr id="317" name="n_3aveValue【福祉施設】&#10;有形固定資産減価償却率">
          <a:extLst>
            <a:ext uri="{FF2B5EF4-FFF2-40B4-BE49-F238E27FC236}">
              <a16:creationId xmlns:a16="http://schemas.microsoft.com/office/drawing/2014/main" id="{00000000-0008-0000-0200-00003D010000}"/>
            </a:ext>
          </a:extLst>
        </xdr:cNvPr>
        <xdr:cNvSpPr txBox="1"/>
      </xdr:nvSpPr>
      <xdr:spPr>
        <a:xfrm>
          <a:off x="1816744" y="1383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161670</xdr:rowOff>
    </xdr:from>
    <xdr:ext cx="405111" cy="259045"/>
    <xdr:sp macro="" textlink="">
      <xdr:nvSpPr>
        <xdr:cNvPr id="318" name="n_4aveValue【福祉施設】&#10;有形固定資産減価償却率">
          <a:extLst>
            <a:ext uri="{FF2B5EF4-FFF2-40B4-BE49-F238E27FC236}">
              <a16:creationId xmlns:a16="http://schemas.microsoft.com/office/drawing/2014/main" id="{00000000-0008-0000-0200-00003E010000}"/>
            </a:ext>
          </a:extLst>
        </xdr:cNvPr>
        <xdr:cNvSpPr txBox="1"/>
      </xdr:nvSpPr>
      <xdr:spPr>
        <a:xfrm>
          <a:off x="927744" y="14049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93090</xdr:rowOff>
    </xdr:from>
    <xdr:ext cx="405111" cy="259045"/>
    <xdr:sp macro="" textlink="">
      <xdr:nvSpPr>
        <xdr:cNvPr id="319" name="n_1mainValue【福祉施設】&#10;有形固定資産減価償却率">
          <a:extLst>
            <a:ext uri="{FF2B5EF4-FFF2-40B4-BE49-F238E27FC236}">
              <a16:creationId xmlns:a16="http://schemas.microsoft.com/office/drawing/2014/main" id="{00000000-0008-0000-0200-00003F010000}"/>
            </a:ext>
          </a:extLst>
        </xdr:cNvPr>
        <xdr:cNvSpPr txBox="1"/>
      </xdr:nvSpPr>
      <xdr:spPr>
        <a:xfrm>
          <a:off x="3582044" y="1432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65332</xdr:rowOff>
    </xdr:from>
    <xdr:ext cx="405111" cy="259045"/>
    <xdr:sp macro="" textlink="">
      <xdr:nvSpPr>
        <xdr:cNvPr id="320" name="n_2mainValue【福祉施設】&#10;有形固定資産減価償却率">
          <a:extLst>
            <a:ext uri="{FF2B5EF4-FFF2-40B4-BE49-F238E27FC236}">
              <a16:creationId xmlns:a16="http://schemas.microsoft.com/office/drawing/2014/main" id="{00000000-0008-0000-0200-000040010000}"/>
            </a:ext>
          </a:extLst>
        </xdr:cNvPr>
        <xdr:cNvSpPr txBox="1"/>
      </xdr:nvSpPr>
      <xdr:spPr>
        <a:xfrm>
          <a:off x="2705744" y="1429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155139</xdr:rowOff>
    </xdr:from>
    <xdr:ext cx="405111" cy="259045"/>
    <xdr:sp macro="" textlink="">
      <xdr:nvSpPr>
        <xdr:cNvPr id="321" name="n_3mainValue【福祉施設】&#10;有形固定資産減価償却率">
          <a:extLst>
            <a:ext uri="{FF2B5EF4-FFF2-40B4-BE49-F238E27FC236}">
              <a16:creationId xmlns:a16="http://schemas.microsoft.com/office/drawing/2014/main" id="{00000000-0008-0000-0200-000041010000}"/>
            </a:ext>
          </a:extLst>
        </xdr:cNvPr>
        <xdr:cNvSpPr txBox="1"/>
      </xdr:nvSpPr>
      <xdr:spPr>
        <a:xfrm>
          <a:off x="1816744" y="1421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35214</xdr:rowOff>
    </xdr:from>
    <xdr:ext cx="405111" cy="259045"/>
    <xdr:sp macro="" textlink="">
      <xdr:nvSpPr>
        <xdr:cNvPr id="322" name="n_4mainValue【福祉施設】&#10;有形固定資産減価償却率">
          <a:extLst>
            <a:ext uri="{FF2B5EF4-FFF2-40B4-BE49-F238E27FC236}">
              <a16:creationId xmlns:a16="http://schemas.microsoft.com/office/drawing/2014/main" id="{00000000-0008-0000-0200-000042010000}"/>
            </a:ext>
          </a:extLst>
        </xdr:cNvPr>
        <xdr:cNvSpPr txBox="1"/>
      </xdr:nvSpPr>
      <xdr:spPr>
        <a:xfrm>
          <a:off x="927744" y="13236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200-000049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0000000-0008-0000-0200-00004A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0000000-0008-0000-0200-00004B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0000000-0008-0000-0200-00004C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a:extLst>
            <a:ext uri="{FF2B5EF4-FFF2-40B4-BE49-F238E27FC236}">
              <a16:creationId xmlns:a16="http://schemas.microsoft.com/office/drawing/2014/main" id="{00000000-0008-0000-0200-00004F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id="{00000000-0008-0000-0200-000051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a:extLst>
            <a:ext uri="{FF2B5EF4-FFF2-40B4-BE49-F238E27FC236}">
              <a16:creationId xmlns:a16="http://schemas.microsoft.com/office/drawing/2014/main" id="{00000000-0008-0000-0200-000053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a:extLst>
            <a:ext uri="{FF2B5EF4-FFF2-40B4-BE49-F238E27FC236}">
              <a16:creationId xmlns:a16="http://schemas.microsoft.com/office/drawing/2014/main" id="{00000000-0008-0000-0200-000054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a:extLst>
            <a:ext uri="{FF2B5EF4-FFF2-40B4-BE49-F238E27FC236}">
              <a16:creationId xmlns:a16="http://schemas.microsoft.com/office/drawing/2014/main" id="{00000000-0008-0000-0200-000055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a:extLst>
            <a:ext uri="{FF2B5EF4-FFF2-40B4-BE49-F238E27FC236}">
              <a16:creationId xmlns:a16="http://schemas.microsoft.com/office/drawing/2014/main" id="{00000000-0008-0000-0200-000056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00000000-0008-0000-0200-000057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a:extLst>
            <a:ext uri="{FF2B5EF4-FFF2-40B4-BE49-F238E27FC236}">
              <a16:creationId xmlns:a16="http://schemas.microsoft.com/office/drawing/2014/main" id="{00000000-0008-0000-0200-000058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福祉施設】&#10;一人当たり面積グラフ枠">
          <a:extLst>
            <a:ext uri="{FF2B5EF4-FFF2-40B4-BE49-F238E27FC236}">
              <a16:creationId xmlns:a16="http://schemas.microsoft.com/office/drawing/2014/main" id="{00000000-0008-0000-0200-000059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38100</xdr:rowOff>
    </xdr:from>
    <xdr:to>
      <xdr:col>54</xdr:col>
      <xdr:colOff>189865</xdr:colOff>
      <xdr:row>86</xdr:row>
      <xdr:rowOff>91439</xdr:rowOff>
    </xdr:to>
    <xdr:cxnSp macro="">
      <xdr:nvCxnSpPr>
        <xdr:cNvPr id="346" name="直線コネクタ 345">
          <a:extLst>
            <a:ext uri="{FF2B5EF4-FFF2-40B4-BE49-F238E27FC236}">
              <a16:creationId xmlns:a16="http://schemas.microsoft.com/office/drawing/2014/main" id="{00000000-0008-0000-0200-00005A010000}"/>
            </a:ext>
          </a:extLst>
        </xdr:cNvPr>
        <xdr:cNvCxnSpPr/>
      </xdr:nvCxnSpPr>
      <xdr:spPr>
        <a:xfrm flipV="1">
          <a:off x="10476865" y="13411200"/>
          <a:ext cx="0" cy="142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95266</xdr:rowOff>
    </xdr:from>
    <xdr:ext cx="469744" cy="259045"/>
    <xdr:sp macro="" textlink="">
      <xdr:nvSpPr>
        <xdr:cNvPr id="347" name="【福祉施設】&#10;一人当たり面積最小値テキスト">
          <a:extLst>
            <a:ext uri="{FF2B5EF4-FFF2-40B4-BE49-F238E27FC236}">
              <a16:creationId xmlns:a16="http://schemas.microsoft.com/office/drawing/2014/main" id="{00000000-0008-0000-0200-00005B010000}"/>
            </a:ext>
          </a:extLst>
        </xdr:cNvPr>
        <xdr:cNvSpPr txBox="1"/>
      </xdr:nvSpPr>
      <xdr:spPr>
        <a:xfrm>
          <a:off x="10515600"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91439</xdr:rowOff>
    </xdr:from>
    <xdr:to>
      <xdr:col>55</xdr:col>
      <xdr:colOff>88900</xdr:colOff>
      <xdr:row>86</xdr:row>
      <xdr:rowOff>91439</xdr:rowOff>
    </xdr:to>
    <xdr:cxnSp macro="">
      <xdr:nvCxnSpPr>
        <xdr:cNvPr id="348" name="直線コネクタ 347">
          <a:extLst>
            <a:ext uri="{FF2B5EF4-FFF2-40B4-BE49-F238E27FC236}">
              <a16:creationId xmlns:a16="http://schemas.microsoft.com/office/drawing/2014/main" id="{00000000-0008-0000-0200-00005C010000}"/>
            </a:ext>
          </a:extLst>
        </xdr:cNvPr>
        <xdr:cNvCxnSpPr/>
      </xdr:nvCxnSpPr>
      <xdr:spPr>
        <a:xfrm>
          <a:off x="10388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156227</xdr:rowOff>
    </xdr:from>
    <xdr:ext cx="469744" cy="259045"/>
    <xdr:sp macro="" textlink="">
      <xdr:nvSpPr>
        <xdr:cNvPr id="349" name="【福祉施設】&#10;一人当たり面積最大値テキスト">
          <a:extLst>
            <a:ext uri="{FF2B5EF4-FFF2-40B4-BE49-F238E27FC236}">
              <a16:creationId xmlns:a16="http://schemas.microsoft.com/office/drawing/2014/main" id="{00000000-0008-0000-0200-00005D010000}"/>
            </a:ext>
          </a:extLst>
        </xdr:cNvPr>
        <xdr:cNvSpPr txBox="1"/>
      </xdr:nvSpPr>
      <xdr:spPr>
        <a:xfrm>
          <a:off x="10515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38100</xdr:rowOff>
    </xdr:from>
    <xdr:to>
      <xdr:col>55</xdr:col>
      <xdr:colOff>88900</xdr:colOff>
      <xdr:row>78</xdr:row>
      <xdr:rowOff>38100</xdr:rowOff>
    </xdr:to>
    <xdr:cxnSp macro="">
      <xdr:nvCxnSpPr>
        <xdr:cNvPr id="350" name="直線コネクタ 349">
          <a:extLst>
            <a:ext uri="{FF2B5EF4-FFF2-40B4-BE49-F238E27FC236}">
              <a16:creationId xmlns:a16="http://schemas.microsoft.com/office/drawing/2014/main" id="{00000000-0008-0000-0200-00005E010000}"/>
            </a:ext>
          </a:extLst>
        </xdr:cNvPr>
        <xdr:cNvCxnSpPr/>
      </xdr:nvCxnSpPr>
      <xdr:spPr>
        <a:xfrm>
          <a:off x="10388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137177</xdr:rowOff>
    </xdr:from>
    <xdr:ext cx="469744" cy="259045"/>
    <xdr:sp macro="" textlink="">
      <xdr:nvSpPr>
        <xdr:cNvPr id="351" name="【福祉施設】&#10;一人当たり面積平均値テキスト">
          <a:extLst>
            <a:ext uri="{FF2B5EF4-FFF2-40B4-BE49-F238E27FC236}">
              <a16:creationId xmlns:a16="http://schemas.microsoft.com/office/drawing/2014/main" id="{00000000-0008-0000-0200-00005F010000}"/>
            </a:ext>
          </a:extLst>
        </xdr:cNvPr>
        <xdr:cNvSpPr txBox="1"/>
      </xdr:nvSpPr>
      <xdr:spPr>
        <a:xfrm>
          <a:off x="10515600" y="1436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158750</xdr:rowOff>
    </xdr:from>
    <xdr:to>
      <xdr:col>55</xdr:col>
      <xdr:colOff>50800</xdr:colOff>
      <xdr:row>84</xdr:row>
      <xdr:rowOff>88900</xdr:rowOff>
    </xdr:to>
    <xdr:sp macro="" textlink="">
      <xdr:nvSpPr>
        <xdr:cNvPr id="352" name="フローチャート: 判断 351">
          <a:extLst>
            <a:ext uri="{FF2B5EF4-FFF2-40B4-BE49-F238E27FC236}">
              <a16:creationId xmlns:a16="http://schemas.microsoft.com/office/drawing/2014/main" id="{00000000-0008-0000-0200-000060010000}"/>
            </a:ext>
          </a:extLst>
        </xdr:cNvPr>
        <xdr:cNvSpPr/>
      </xdr:nvSpPr>
      <xdr:spPr>
        <a:xfrm>
          <a:off x="10426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170180</xdr:rowOff>
    </xdr:from>
    <xdr:to>
      <xdr:col>50</xdr:col>
      <xdr:colOff>165100</xdr:colOff>
      <xdr:row>84</xdr:row>
      <xdr:rowOff>100330</xdr:rowOff>
    </xdr:to>
    <xdr:sp macro="" textlink="">
      <xdr:nvSpPr>
        <xdr:cNvPr id="353" name="フローチャート: 判断 352">
          <a:extLst>
            <a:ext uri="{FF2B5EF4-FFF2-40B4-BE49-F238E27FC236}">
              <a16:creationId xmlns:a16="http://schemas.microsoft.com/office/drawing/2014/main" id="{00000000-0008-0000-0200-000061010000}"/>
            </a:ext>
          </a:extLst>
        </xdr:cNvPr>
        <xdr:cNvSpPr/>
      </xdr:nvSpPr>
      <xdr:spPr>
        <a:xfrm>
          <a:off x="9588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128270</xdr:rowOff>
    </xdr:from>
    <xdr:to>
      <xdr:col>46</xdr:col>
      <xdr:colOff>38100</xdr:colOff>
      <xdr:row>84</xdr:row>
      <xdr:rowOff>58420</xdr:rowOff>
    </xdr:to>
    <xdr:sp macro="" textlink="">
      <xdr:nvSpPr>
        <xdr:cNvPr id="354" name="フローチャート: 判断 353">
          <a:extLst>
            <a:ext uri="{FF2B5EF4-FFF2-40B4-BE49-F238E27FC236}">
              <a16:creationId xmlns:a16="http://schemas.microsoft.com/office/drawing/2014/main" id="{00000000-0008-0000-0200-000062010000}"/>
            </a:ext>
          </a:extLst>
        </xdr:cNvPr>
        <xdr:cNvSpPr/>
      </xdr:nvSpPr>
      <xdr:spPr>
        <a:xfrm>
          <a:off x="8699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128270</xdr:rowOff>
    </xdr:from>
    <xdr:to>
      <xdr:col>41</xdr:col>
      <xdr:colOff>101600</xdr:colOff>
      <xdr:row>84</xdr:row>
      <xdr:rowOff>58420</xdr:rowOff>
    </xdr:to>
    <xdr:sp macro="" textlink="">
      <xdr:nvSpPr>
        <xdr:cNvPr id="355" name="フローチャート: 判断 354">
          <a:extLst>
            <a:ext uri="{FF2B5EF4-FFF2-40B4-BE49-F238E27FC236}">
              <a16:creationId xmlns:a16="http://schemas.microsoft.com/office/drawing/2014/main" id="{00000000-0008-0000-0200-000063010000}"/>
            </a:ext>
          </a:extLst>
        </xdr:cNvPr>
        <xdr:cNvSpPr/>
      </xdr:nvSpPr>
      <xdr:spPr>
        <a:xfrm>
          <a:off x="7810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71120</xdr:rowOff>
    </xdr:from>
    <xdr:to>
      <xdr:col>36</xdr:col>
      <xdr:colOff>165100</xdr:colOff>
      <xdr:row>85</xdr:row>
      <xdr:rowOff>1270</xdr:rowOff>
    </xdr:to>
    <xdr:sp macro="" textlink="">
      <xdr:nvSpPr>
        <xdr:cNvPr id="356" name="フローチャート: 判断 355">
          <a:extLst>
            <a:ext uri="{FF2B5EF4-FFF2-40B4-BE49-F238E27FC236}">
              <a16:creationId xmlns:a16="http://schemas.microsoft.com/office/drawing/2014/main" id="{00000000-0008-0000-0200-000064010000}"/>
            </a:ext>
          </a:extLst>
        </xdr:cNvPr>
        <xdr:cNvSpPr/>
      </xdr:nvSpPr>
      <xdr:spPr>
        <a:xfrm>
          <a:off x="6921500" y="1447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200-000066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200-000068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200-000069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139700</xdr:rowOff>
    </xdr:from>
    <xdr:to>
      <xdr:col>55</xdr:col>
      <xdr:colOff>50800</xdr:colOff>
      <xdr:row>84</xdr:row>
      <xdr:rowOff>69850</xdr:rowOff>
    </xdr:to>
    <xdr:sp macro="" textlink="">
      <xdr:nvSpPr>
        <xdr:cNvPr id="362" name="楕円 361">
          <a:extLst>
            <a:ext uri="{FF2B5EF4-FFF2-40B4-BE49-F238E27FC236}">
              <a16:creationId xmlns:a16="http://schemas.microsoft.com/office/drawing/2014/main" id="{00000000-0008-0000-0200-00006A010000}"/>
            </a:ext>
          </a:extLst>
        </xdr:cNvPr>
        <xdr:cNvSpPr/>
      </xdr:nvSpPr>
      <xdr:spPr>
        <a:xfrm>
          <a:off x="10426700" y="1437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162577</xdr:rowOff>
    </xdr:from>
    <xdr:ext cx="469744" cy="259045"/>
    <xdr:sp macro="" textlink="">
      <xdr:nvSpPr>
        <xdr:cNvPr id="363" name="【福祉施設】&#10;一人当たり面積該当値テキスト">
          <a:extLst>
            <a:ext uri="{FF2B5EF4-FFF2-40B4-BE49-F238E27FC236}">
              <a16:creationId xmlns:a16="http://schemas.microsoft.com/office/drawing/2014/main" id="{00000000-0008-0000-0200-00006B010000}"/>
            </a:ext>
          </a:extLst>
        </xdr:cNvPr>
        <xdr:cNvSpPr txBox="1"/>
      </xdr:nvSpPr>
      <xdr:spPr>
        <a:xfrm>
          <a:off x="10515600"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143511</xdr:rowOff>
    </xdr:from>
    <xdr:to>
      <xdr:col>50</xdr:col>
      <xdr:colOff>165100</xdr:colOff>
      <xdr:row>84</xdr:row>
      <xdr:rowOff>73661</xdr:rowOff>
    </xdr:to>
    <xdr:sp macro="" textlink="">
      <xdr:nvSpPr>
        <xdr:cNvPr id="364" name="楕円 363">
          <a:extLst>
            <a:ext uri="{FF2B5EF4-FFF2-40B4-BE49-F238E27FC236}">
              <a16:creationId xmlns:a16="http://schemas.microsoft.com/office/drawing/2014/main" id="{00000000-0008-0000-0200-00006C010000}"/>
            </a:ext>
          </a:extLst>
        </xdr:cNvPr>
        <xdr:cNvSpPr/>
      </xdr:nvSpPr>
      <xdr:spPr>
        <a:xfrm>
          <a:off x="9588500" y="1437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19050</xdr:rowOff>
    </xdr:from>
    <xdr:to>
      <xdr:col>55</xdr:col>
      <xdr:colOff>0</xdr:colOff>
      <xdr:row>84</xdr:row>
      <xdr:rowOff>22861</xdr:rowOff>
    </xdr:to>
    <xdr:cxnSp macro="">
      <xdr:nvCxnSpPr>
        <xdr:cNvPr id="365" name="直線コネクタ 364">
          <a:extLst>
            <a:ext uri="{FF2B5EF4-FFF2-40B4-BE49-F238E27FC236}">
              <a16:creationId xmlns:a16="http://schemas.microsoft.com/office/drawing/2014/main" id="{00000000-0008-0000-0200-00006D010000}"/>
            </a:ext>
          </a:extLst>
        </xdr:cNvPr>
        <xdr:cNvCxnSpPr/>
      </xdr:nvCxnSpPr>
      <xdr:spPr>
        <a:xfrm flipV="1">
          <a:off x="9639300" y="1442085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147320</xdr:rowOff>
    </xdr:from>
    <xdr:to>
      <xdr:col>46</xdr:col>
      <xdr:colOff>38100</xdr:colOff>
      <xdr:row>84</xdr:row>
      <xdr:rowOff>77470</xdr:rowOff>
    </xdr:to>
    <xdr:sp macro="" textlink="">
      <xdr:nvSpPr>
        <xdr:cNvPr id="366" name="楕円 365">
          <a:extLst>
            <a:ext uri="{FF2B5EF4-FFF2-40B4-BE49-F238E27FC236}">
              <a16:creationId xmlns:a16="http://schemas.microsoft.com/office/drawing/2014/main" id="{00000000-0008-0000-0200-00006E010000}"/>
            </a:ext>
          </a:extLst>
        </xdr:cNvPr>
        <xdr:cNvSpPr/>
      </xdr:nvSpPr>
      <xdr:spPr>
        <a:xfrm>
          <a:off x="86995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22861</xdr:rowOff>
    </xdr:from>
    <xdr:to>
      <xdr:col>50</xdr:col>
      <xdr:colOff>114300</xdr:colOff>
      <xdr:row>84</xdr:row>
      <xdr:rowOff>26670</xdr:rowOff>
    </xdr:to>
    <xdr:cxnSp macro="">
      <xdr:nvCxnSpPr>
        <xdr:cNvPr id="367" name="直線コネクタ 366">
          <a:extLst>
            <a:ext uri="{FF2B5EF4-FFF2-40B4-BE49-F238E27FC236}">
              <a16:creationId xmlns:a16="http://schemas.microsoft.com/office/drawing/2014/main" id="{00000000-0008-0000-0200-00006F010000}"/>
            </a:ext>
          </a:extLst>
        </xdr:cNvPr>
        <xdr:cNvCxnSpPr/>
      </xdr:nvCxnSpPr>
      <xdr:spPr>
        <a:xfrm flipV="1">
          <a:off x="8750300" y="144246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55880</xdr:rowOff>
    </xdr:from>
    <xdr:to>
      <xdr:col>41</xdr:col>
      <xdr:colOff>101600</xdr:colOff>
      <xdr:row>83</xdr:row>
      <xdr:rowOff>157480</xdr:rowOff>
    </xdr:to>
    <xdr:sp macro="" textlink="">
      <xdr:nvSpPr>
        <xdr:cNvPr id="368" name="楕円 367">
          <a:extLst>
            <a:ext uri="{FF2B5EF4-FFF2-40B4-BE49-F238E27FC236}">
              <a16:creationId xmlns:a16="http://schemas.microsoft.com/office/drawing/2014/main" id="{00000000-0008-0000-0200-000070010000}"/>
            </a:ext>
          </a:extLst>
        </xdr:cNvPr>
        <xdr:cNvSpPr/>
      </xdr:nvSpPr>
      <xdr:spPr>
        <a:xfrm>
          <a:off x="78105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106680</xdr:rowOff>
    </xdr:from>
    <xdr:to>
      <xdr:col>45</xdr:col>
      <xdr:colOff>177800</xdr:colOff>
      <xdr:row>84</xdr:row>
      <xdr:rowOff>26670</xdr:rowOff>
    </xdr:to>
    <xdr:cxnSp macro="">
      <xdr:nvCxnSpPr>
        <xdr:cNvPr id="369" name="直線コネクタ 368">
          <a:extLst>
            <a:ext uri="{FF2B5EF4-FFF2-40B4-BE49-F238E27FC236}">
              <a16:creationId xmlns:a16="http://schemas.microsoft.com/office/drawing/2014/main" id="{00000000-0008-0000-0200-000071010000}"/>
            </a:ext>
          </a:extLst>
        </xdr:cNvPr>
        <xdr:cNvCxnSpPr/>
      </xdr:nvCxnSpPr>
      <xdr:spPr>
        <a:xfrm>
          <a:off x="7861300" y="1433703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113030</xdr:rowOff>
    </xdr:from>
    <xdr:to>
      <xdr:col>36</xdr:col>
      <xdr:colOff>165100</xdr:colOff>
      <xdr:row>80</xdr:row>
      <xdr:rowOff>43180</xdr:rowOff>
    </xdr:to>
    <xdr:sp macro="" textlink="">
      <xdr:nvSpPr>
        <xdr:cNvPr id="370" name="楕円 369">
          <a:extLst>
            <a:ext uri="{FF2B5EF4-FFF2-40B4-BE49-F238E27FC236}">
              <a16:creationId xmlns:a16="http://schemas.microsoft.com/office/drawing/2014/main" id="{00000000-0008-0000-0200-000072010000}"/>
            </a:ext>
          </a:extLst>
        </xdr:cNvPr>
        <xdr:cNvSpPr/>
      </xdr:nvSpPr>
      <xdr:spPr>
        <a:xfrm>
          <a:off x="6921500" y="1365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163830</xdr:rowOff>
    </xdr:from>
    <xdr:to>
      <xdr:col>41</xdr:col>
      <xdr:colOff>50800</xdr:colOff>
      <xdr:row>83</xdr:row>
      <xdr:rowOff>106680</xdr:rowOff>
    </xdr:to>
    <xdr:cxnSp macro="">
      <xdr:nvCxnSpPr>
        <xdr:cNvPr id="371" name="直線コネクタ 370">
          <a:extLst>
            <a:ext uri="{FF2B5EF4-FFF2-40B4-BE49-F238E27FC236}">
              <a16:creationId xmlns:a16="http://schemas.microsoft.com/office/drawing/2014/main" id="{00000000-0008-0000-0200-000073010000}"/>
            </a:ext>
          </a:extLst>
        </xdr:cNvPr>
        <xdr:cNvCxnSpPr/>
      </xdr:nvCxnSpPr>
      <xdr:spPr>
        <a:xfrm>
          <a:off x="6972300" y="13708380"/>
          <a:ext cx="889000" cy="628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91457</xdr:rowOff>
    </xdr:from>
    <xdr:ext cx="469744" cy="259045"/>
    <xdr:sp macro="" textlink="">
      <xdr:nvSpPr>
        <xdr:cNvPr id="372" name="n_1aveValue【福祉施設】&#10;一人当たり面積">
          <a:extLst>
            <a:ext uri="{FF2B5EF4-FFF2-40B4-BE49-F238E27FC236}">
              <a16:creationId xmlns:a16="http://schemas.microsoft.com/office/drawing/2014/main" id="{00000000-0008-0000-0200-000074010000}"/>
            </a:ext>
          </a:extLst>
        </xdr:cNvPr>
        <xdr:cNvSpPr txBox="1"/>
      </xdr:nvSpPr>
      <xdr:spPr>
        <a:xfrm>
          <a:off x="9391727" y="1449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74947</xdr:rowOff>
    </xdr:from>
    <xdr:ext cx="469744" cy="259045"/>
    <xdr:sp macro="" textlink="">
      <xdr:nvSpPr>
        <xdr:cNvPr id="373" name="n_2aveValue【福祉施設】&#10;一人当たり面積">
          <a:extLst>
            <a:ext uri="{FF2B5EF4-FFF2-40B4-BE49-F238E27FC236}">
              <a16:creationId xmlns:a16="http://schemas.microsoft.com/office/drawing/2014/main" id="{00000000-0008-0000-0200-000075010000}"/>
            </a:ext>
          </a:extLst>
        </xdr:cNvPr>
        <xdr:cNvSpPr txBox="1"/>
      </xdr:nvSpPr>
      <xdr:spPr>
        <a:xfrm>
          <a:off x="8515427" y="141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49547</xdr:rowOff>
    </xdr:from>
    <xdr:ext cx="469744" cy="259045"/>
    <xdr:sp macro="" textlink="">
      <xdr:nvSpPr>
        <xdr:cNvPr id="374" name="n_3aveValue【福祉施設】&#10;一人当たり面積">
          <a:extLst>
            <a:ext uri="{FF2B5EF4-FFF2-40B4-BE49-F238E27FC236}">
              <a16:creationId xmlns:a16="http://schemas.microsoft.com/office/drawing/2014/main" id="{00000000-0008-0000-0200-000076010000}"/>
            </a:ext>
          </a:extLst>
        </xdr:cNvPr>
        <xdr:cNvSpPr txBox="1"/>
      </xdr:nvSpPr>
      <xdr:spPr>
        <a:xfrm>
          <a:off x="7626427" y="1445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163847</xdr:rowOff>
    </xdr:from>
    <xdr:ext cx="469744" cy="259045"/>
    <xdr:sp macro="" textlink="">
      <xdr:nvSpPr>
        <xdr:cNvPr id="375" name="n_4aveValue【福祉施設】&#10;一人当たり面積">
          <a:extLst>
            <a:ext uri="{FF2B5EF4-FFF2-40B4-BE49-F238E27FC236}">
              <a16:creationId xmlns:a16="http://schemas.microsoft.com/office/drawing/2014/main" id="{00000000-0008-0000-0200-000077010000}"/>
            </a:ext>
          </a:extLst>
        </xdr:cNvPr>
        <xdr:cNvSpPr txBox="1"/>
      </xdr:nvSpPr>
      <xdr:spPr>
        <a:xfrm>
          <a:off x="6737427" y="1456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90188</xdr:rowOff>
    </xdr:from>
    <xdr:ext cx="469744" cy="259045"/>
    <xdr:sp macro="" textlink="">
      <xdr:nvSpPr>
        <xdr:cNvPr id="376" name="n_1mainValue【福祉施設】&#10;一人当たり面積">
          <a:extLst>
            <a:ext uri="{FF2B5EF4-FFF2-40B4-BE49-F238E27FC236}">
              <a16:creationId xmlns:a16="http://schemas.microsoft.com/office/drawing/2014/main" id="{00000000-0008-0000-0200-000078010000}"/>
            </a:ext>
          </a:extLst>
        </xdr:cNvPr>
        <xdr:cNvSpPr txBox="1"/>
      </xdr:nvSpPr>
      <xdr:spPr>
        <a:xfrm>
          <a:off x="9391727" y="14149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68597</xdr:rowOff>
    </xdr:from>
    <xdr:ext cx="469744" cy="259045"/>
    <xdr:sp macro="" textlink="">
      <xdr:nvSpPr>
        <xdr:cNvPr id="377" name="n_2mainValue【福祉施設】&#10;一人当たり面積">
          <a:extLst>
            <a:ext uri="{FF2B5EF4-FFF2-40B4-BE49-F238E27FC236}">
              <a16:creationId xmlns:a16="http://schemas.microsoft.com/office/drawing/2014/main" id="{00000000-0008-0000-0200-000079010000}"/>
            </a:ext>
          </a:extLst>
        </xdr:cNvPr>
        <xdr:cNvSpPr txBox="1"/>
      </xdr:nvSpPr>
      <xdr:spPr>
        <a:xfrm>
          <a:off x="8515427" y="1447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2557</xdr:rowOff>
    </xdr:from>
    <xdr:ext cx="469744" cy="259045"/>
    <xdr:sp macro="" textlink="">
      <xdr:nvSpPr>
        <xdr:cNvPr id="378" name="n_3mainValue【福祉施設】&#10;一人当たり面積">
          <a:extLst>
            <a:ext uri="{FF2B5EF4-FFF2-40B4-BE49-F238E27FC236}">
              <a16:creationId xmlns:a16="http://schemas.microsoft.com/office/drawing/2014/main" id="{00000000-0008-0000-0200-00007A010000}"/>
            </a:ext>
          </a:extLst>
        </xdr:cNvPr>
        <xdr:cNvSpPr txBox="1"/>
      </xdr:nvSpPr>
      <xdr:spPr>
        <a:xfrm>
          <a:off x="76264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59707</xdr:rowOff>
    </xdr:from>
    <xdr:ext cx="469744" cy="259045"/>
    <xdr:sp macro="" textlink="">
      <xdr:nvSpPr>
        <xdr:cNvPr id="379" name="n_4mainValue【福祉施設】&#10;一人当たり面積">
          <a:extLst>
            <a:ext uri="{FF2B5EF4-FFF2-40B4-BE49-F238E27FC236}">
              <a16:creationId xmlns:a16="http://schemas.microsoft.com/office/drawing/2014/main" id="{00000000-0008-0000-0200-00007B010000}"/>
            </a:ext>
          </a:extLst>
        </xdr:cNvPr>
        <xdr:cNvSpPr txBox="1"/>
      </xdr:nvSpPr>
      <xdr:spPr>
        <a:xfrm>
          <a:off x="6737427" y="1343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00000000-0008-0000-0200-000082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00000000-0008-0000-0200-000083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a:extLst>
            <a:ext uri="{FF2B5EF4-FFF2-40B4-BE49-F238E27FC236}">
              <a16:creationId xmlns:a16="http://schemas.microsoft.com/office/drawing/2014/main" id="{00000000-0008-0000-0200-000084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a:extLst>
            <a:ext uri="{FF2B5EF4-FFF2-40B4-BE49-F238E27FC236}">
              <a16:creationId xmlns:a16="http://schemas.microsoft.com/office/drawing/2014/main" id="{00000000-0008-0000-0200-000085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a:extLst>
            <a:ext uri="{FF2B5EF4-FFF2-40B4-BE49-F238E27FC236}">
              <a16:creationId xmlns:a16="http://schemas.microsoft.com/office/drawing/2014/main" id="{00000000-0008-0000-0200-000086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1" name="直線コネクタ 390">
          <a:extLst>
            <a:ext uri="{FF2B5EF4-FFF2-40B4-BE49-F238E27FC236}">
              <a16:creationId xmlns:a16="http://schemas.microsoft.com/office/drawing/2014/main" id="{00000000-0008-0000-0200-000087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3" name="直線コネクタ 392">
          <a:extLst>
            <a:ext uri="{FF2B5EF4-FFF2-40B4-BE49-F238E27FC236}">
              <a16:creationId xmlns:a16="http://schemas.microsoft.com/office/drawing/2014/main" id="{00000000-0008-0000-0200-000089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4" name="テキスト ボックス 393">
          <a:extLst>
            <a:ext uri="{FF2B5EF4-FFF2-40B4-BE49-F238E27FC236}">
              <a16:creationId xmlns:a16="http://schemas.microsoft.com/office/drawing/2014/main" id="{00000000-0008-0000-0200-00008A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5" name="直線コネクタ 394">
          <a:extLst>
            <a:ext uri="{FF2B5EF4-FFF2-40B4-BE49-F238E27FC236}">
              <a16:creationId xmlns:a16="http://schemas.microsoft.com/office/drawing/2014/main" id="{00000000-0008-0000-0200-00008B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6" name="テキスト ボックス 395">
          <a:extLst>
            <a:ext uri="{FF2B5EF4-FFF2-40B4-BE49-F238E27FC236}">
              <a16:creationId xmlns:a16="http://schemas.microsoft.com/office/drawing/2014/main" id="{00000000-0008-0000-0200-00008C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7" name="直線コネクタ 396">
          <a:extLst>
            <a:ext uri="{FF2B5EF4-FFF2-40B4-BE49-F238E27FC236}">
              <a16:creationId xmlns:a16="http://schemas.microsoft.com/office/drawing/2014/main" id="{00000000-0008-0000-0200-00008D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8" name="テキスト ボックス 397">
          <a:extLst>
            <a:ext uri="{FF2B5EF4-FFF2-40B4-BE49-F238E27FC236}">
              <a16:creationId xmlns:a16="http://schemas.microsoft.com/office/drawing/2014/main" id="{00000000-0008-0000-0200-00008E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9" name="直線コネクタ 398">
          <a:extLst>
            <a:ext uri="{FF2B5EF4-FFF2-40B4-BE49-F238E27FC236}">
              <a16:creationId xmlns:a16="http://schemas.microsoft.com/office/drawing/2014/main" id="{00000000-0008-0000-0200-00008F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0" name="テキスト ボックス 399">
          <a:extLst>
            <a:ext uri="{FF2B5EF4-FFF2-40B4-BE49-F238E27FC236}">
              <a16:creationId xmlns:a16="http://schemas.microsoft.com/office/drawing/2014/main" id="{00000000-0008-0000-0200-000090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1" name="直線コネクタ 400">
          <a:extLst>
            <a:ext uri="{FF2B5EF4-FFF2-40B4-BE49-F238E27FC236}">
              <a16:creationId xmlns:a16="http://schemas.microsoft.com/office/drawing/2014/main" id="{00000000-0008-0000-0200-000091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2" name="テキスト ボックス 401">
          <a:extLst>
            <a:ext uri="{FF2B5EF4-FFF2-40B4-BE49-F238E27FC236}">
              <a16:creationId xmlns:a16="http://schemas.microsoft.com/office/drawing/2014/main" id="{00000000-0008-0000-0200-000092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a:extLst>
            <a:ext uri="{FF2B5EF4-FFF2-40B4-BE49-F238E27FC236}">
              <a16:creationId xmlns:a16="http://schemas.microsoft.com/office/drawing/2014/main" id="{00000000-0008-0000-0200-000093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4" name="【市民会館】&#10;有形固定資産減価償却率グラフ枠">
          <a:extLst>
            <a:ext uri="{FF2B5EF4-FFF2-40B4-BE49-F238E27FC236}">
              <a16:creationId xmlns:a16="http://schemas.microsoft.com/office/drawing/2014/main" id="{00000000-0008-0000-0200-000094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97427</xdr:rowOff>
    </xdr:from>
    <xdr:to>
      <xdr:col>24</xdr:col>
      <xdr:colOff>62865</xdr:colOff>
      <xdr:row>109</xdr:row>
      <xdr:rowOff>35379</xdr:rowOff>
    </xdr:to>
    <xdr:cxnSp macro="">
      <xdr:nvCxnSpPr>
        <xdr:cNvPr id="405" name="直線コネクタ 404">
          <a:extLst>
            <a:ext uri="{FF2B5EF4-FFF2-40B4-BE49-F238E27FC236}">
              <a16:creationId xmlns:a16="http://schemas.microsoft.com/office/drawing/2014/main" id="{00000000-0008-0000-0200-000095010000}"/>
            </a:ext>
          </a:extLst>
        </xdr:cNvPr>
        <xdr:cNvCxnSpPr/>
      </xdr:nvCxnSpPr>
      <xdr:spPr>
        <a:xfrm flipV="1">
          <a:off x="4634865" y="17242427"/>
          <a:ext cx="0" cy="148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6" name="【市民会館】&#10;有形固定資産減価償却率最小値テキスト">
          <a:extLst>
            <a:ext uri="{FF2B5EF4-FFF2-40B4-BE49-F238E27FC236}">
              <a16:creationId xmlns:a16="http://schemas.microsoft.com/office/drawing/2014/main" id="{00000000-0008-0000-0200-000096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7" name="直線コネクタ 406">
          <a:extLst>
            <a:ext uri="{FF2B5EF4-FFF2-40B4-BE49-F238E27FC236}">
              <a16:creationId xmlns:a16="http://schemas.microsoft.com/office/drawing/2014/main" id="{00000000-0008-0000-0200-000097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44104</xdr:rowOff>
    </xdr:from>
    <xdr:ext cx="340478" cy="259045"/>
    <xdr:sp macro="" textlink="">
      <xdr:nvSpPr>
        <xdr:cNvPr id="408" name="【市民会館】&#10;有形固定資産減価償却率最大値テキスト">
          <a:extLst>
            <a:ext uri="{FF2B5EF4-FFF2-40B4-BE49-F238E27FC236}">
              <a16:creationId xmlns:a16="http://schemas.microsoft.com/office/drawing/2014/main" id="{00000000-0008-0000-0200-000098010000}"/>
            </a:ext>
          </a:extLst>
        </xdr:cNvPr>
        <xdr:cNvSpPr txBox="1"/>
      </xdr:nvSpPr>
      <xdr:spPr>
        <a:xfrm>
          <a:off x="4673600" y="170176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97427</xdr:rowOff>
    </xdr:from>
    <xdr:to>
      <xdr:col>24</xdr:col>
      <xdr:colOff>152400</xdr:colOff>
      <xdr:row>100</xdr:row>
      <xdr:rowOff>97427</xdr:rowOff>
    </xdr:to>
    <xdr:cxnSp macro="">
      <xdr:nvCxnSpPr>
        <xdr:cNvPr id="409" name="直線コネクタ 408">
          <a:extLst>
            <a:ext uri="{FF2B5EF4-FFF2-40B4-BE49-F238E27FC236}">
              <a16:creationId xmlns:a16="http://schemas.microsoft.com/office/drawing/2014/main" id="{00000000-0008-0000-0200-000099010000}"/>
            </a:ext>
          </a:extLst>
        </xdr:cNvPr>
        <xdr:cNvCxnSpPr/>
      </xdr:nvCxnSpPr>
      <xdr:spPr>
        <a:xfrm>
          <a:off x="4546600" y="1724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120122</xdr:rowOff>
    </xdr:from>
    <xdr:ext cx="405111" cy="259045"/>
    <xdr:sp macro="" textlink="">
      <xdr:nvSpPr>
        <xdr:cNvPr id="410" name="【市民会館】&#10;有形固定資産減価償却率平均値テキスト">
          <a:extLst>
            <a:ext uri="{FF2B5EF4-FFF2-40B4-BE49-F238E27FC236}">
              <a16:creationId xmlns:a16="http://schemas.microsoft.com/office/drawing/2014/main" id="{00000000-0008-0000-0200-00009A010000}"/>
            </a:ext>
          </a:extLst>
        </xdr:cNvPr>
        <xdr:cNvSpPr txBox="1"/>
      </xdr:nvSpPr>
      <xdr:spPr>
        <a:xfrm>
          <a:off x="4673600" y="17779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97245</xdr:rowOff>
    </xdr:from>
    <xdr:to>
      <xdr:col>24</xdr:col>
      <xdr:colOff>114300</xdr:colOff>
      <xdr:row>105</xdr:row>
      <xdr:rowOff>27395</xdr:rowOff>
    </xdr:to>
    <xdr:sp macro="" textlink="">
      <xdr:nvSpPr>
        <xdr:cNvPr id="411" name="フローチャート: 判断 410">
          <a:extLst>
            <a:ext uri="{FF2B5EF4-FFF2-40B4-BE49-F238E27FC236}">
              <a16:creationId xmlns:a16="http://schemas.microsoft.com/office/drawing/2014/main" id="{00000000-0008-0000-0200-00009B010000}"/>
            </a:ext>
          </a:extLst>
        </xdr:cNvPr>
        <xdr:cNvSpPr/>
      </xdr:nvSpPr>
      <xdr:spPr>
        <a:xfrm>
          <a:off x="4584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76019</xdr:rowOff>
    </xdr:from>
    <xdr:to>
      <xdr:col>20</xdr:col>
      <xdr:colOff>38100</xdr:colOff>
      <xdr:row>105</xdr:row>
      <xdr:rowOff>6169</xdr:rowOff>
    </xdr:to>
    <xdr:sp macro="" textlink="">
      <xdr:nvSpPr>
        <xdr:cNvPr id="412" name="フローチャート: 判断 411">
          <a:extLst>
            <a:ext uri="{FF2B5EF4-FFF2-40B4-BE49-F238E27FC236}">
              <a16:creationId xmlns:a16="http://schemas.microsoft.com/office/drawing/2014/main" id="{00000000-0008-0000-0200-00009C010000}"/>
            </a:ext>
          </a:extLst>
        </xdr:cNvPr>
        <xdr:cNvSpPr/>
      </xdr:nvSpPr>
      <xdr:spPr>
        <a:xfrm>
          <a:off x="3746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67855</xdr:rowOff>
    </xdr:from>
    <xdr:to>
      <xdr:col>15</xdr:col>
      <xdr:colOff>101600</xdr:colOff>
      <xdr:row>104</xdr:row>
      <xdr:rowOff>169455</xdr:rowOff>
    </xdr:to>
    <xdr:sp macro="" textlink="">
      <xdr:nvSpPr>
        <xdr:cNvPr id="413" name="フローチャート: 判断 412">
          <a:extLst>
            <a:ext uri="{FF2B5EF4-FFF2-40B4-BE49-F238E27FC236}">
              <a16:creationId xmlns:a16="http://schemas.microsoft.com/office/drawing/2014/main" id="{00000000-0008-0000-0200-00009D010000}"/>
            </a:ext>
          </a:extLst>
        </xdr:cNvPr>
        <xdr:cNvSpPr/>
      </xdr:nvSpPr>
      <xdr:spPr>
        <a:xfrm>
          <a:off x="2857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22134</xdr:rowOff>
    </xdr:from>
    <xdr:to>
      <xdr:col>10</xdr:col>
      <xdr:colOff>165100</xdr:colOff>
      <xdr:row>104</xdr:row>
      <xdr:rowOff>123734</xdr:rowOff>
    </xdr:to>
    <xdr:sp macro="" textlink="">
      <xdr:nvSpPr>
        <xdr:cNvPr id="414" name="フローチャート: 判断 413">
          <a:extLst>
            <a:ext uri="{FF2B5EF4-FFF2-40B4-BE49-F238E27FC236}">
              <a16:creationId xmlns:a16="http://schemas.microsoft.com/office/drawing/2014/main" id="{00000000-0008-0000-0200-00009E010000}"/>
            </a:ext>
          </a:extLst>
        </xdr:cNvPr>
        <xdr:cNvSpPr/>
      </xdr:nvSpPr>
      <xdr:spPr>
        <a:xfrm>
          <a:off x="1968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90714</xdr:rowOff>
    </xdr:from>
    <xdr:to>
      <xdr:col>6</xdr:col>
      <xdr:colOff>38100</xdr:colOff>
      <xdr:row>105</xdr:row>
      <xdr:rowOff>20864</xdr:rowOff>
    </xdr:to>
    <xdr:sp macro="" textlink="">
      <xdr:nvSpPr>
        <xdr:cNvPr id="415" name="フローチャート: 判断 414">
          <a:extLst>
            <a:ext uri="{FF2B5EF4-FFF2-40B4-BE49-F238E27FC236}">
              <a16:creationId xmlns:a16="http://schemas.microsoft.com/office/drawing/2014/main" id="{00000000-0008-0000-0200-00009F010000}"/>
            </a:ext>
          </a:extLst>
        </xdr:cNvPr>
        <xdr:cNvSpPr/>
      </xdr:nvSpPr>
      <xdr:spPr>
        <a:xfrm>
          <a:off x="1079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200-0000A2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200-0000A3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00000000-0008-0000-0200-0000A4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136434</xdr:rowOff>
    </xdr:from>
    <xdr:to>
      <xdr:col>24</xdr:col>
      <xdr:colOff>114300</xdr:colOff>
      <xdr:row>105</xdr:row>
      <xdr:rowOff>66584</xdr:rowOff>
    </xdr:to>
    <xdr:sp macro="" textlink="">
      <xdr:nvSpPr>
        <xdr:cNvPr id="421" name="楕円 420">
          <a:extLst>
            <a:ext uri="{FF2B5EF4-FFF2-40B4-BE49-F238E27FC236}">
              <a16:creationId xmlns:a16="http://schemas.microsoft.com/office/drawing/2014/main" id="{00000000-0008-0000-0200-0000A5010000}"/>
            </a:ext>
          </a:extLst>
        </xdr:cNvPr>
        <xdr:cNvSpPr/>
      </xdr:nvSpPr>
      <xdr:spPr>
        <a:xfrm>
          <a:off x="4584700" y="1796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114861</xdr:rowOff>
    </xdr:from>
    <xdr:ext cx="405111" cy="259045"/>
    <xdr:sp macro="" textlink="">
      <xdr:nvSpPr>
        <xdr:cNvPr id="422" name="【市民会館】&#10;有形固定資産減価償却率該当値テキスト">
          <a:extLst>
            <a:ext uri="{FF2B5EF4-FFF2-40B4-BE49-F238E27FC236}">
              <a16:creationId xmlns:a16="http://schemas.microsoft.com/office/drawing/2014/main" id="{00000000-0008-0000-0200-0000A6010000}"/>
            </a:ext>
          </a:extLst>
        </xdr:cNvPr>
        <xdr:cNvSpPr txBox="1"/>
      </xdr:nvSpPr>
      <xdr:spPr>
        <a:xfrm>
          <a:off x="4673600" y="1794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103777</xdr:rowOff>
    </xdr:from>
    <xdr:to>
      <xdr:col>20</xdr:col>
      <xdr:colOff>38100</xdr:colOff>
      <xdr:row>105</xdr:row>
      <xdr:rowOff>33927</xdr:rowOff>
    </xdr:to>
    <xdr:sp macro="" textlink="">
      <xdr:nvSpPr>
        <xdr:cNvPr id="423" name="楕円 422">
          <a:extLst>
            <a:ext uri="{FF2B5EF4-FFF2-40B4-BE49-F238E27FC236}">
              <a16:creationId xmlns:a16="http://schemas.microsoft.com/office/drawing/2014/main" id="{00000000-0008-0000-0200-0000A7010000}"/>
            </a:ext>
          </a:extLst>
        </xdr:cNvPr>
        <xdr:cNvSpPr/>
      </xdr:nvSpPr>
      <xdr:spPr>
        <a:xfrm>
          <a:off x="3746500" y="1793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154577</xdr:rowOff>
    </xdr:from>
    <xdr:to>
      <xdr:col>24</xdr:col>
      <xdr:colOff>63500</xdr:colOff>
      <xdr:row>105</xdr:row>
      <xdr:rowOff>15784</xdr:rowOff>
    </xdr:to>
    <xdr:cxnSp macro="">
      <xdr:nvCxnSpPr>
        <xdr:cNvPr id="424" name="直線コネクタ 423">
          <a:extLst>
            <a:ext uri="{FF2B5EF4-FFF2-40B4-BE49-F238E27FC236}">
              <a16:creationId xmlns:a16="http://schemas.microsoft.com/office/drawing/2014/main" id="{00000000-0008-0000-0200-0000A8010000}"/>
            </a:ext>
          </a:extLst>
        </xdr:cNvPr>
        <xdr:cNvCxnSpPr/>
      </xdr:nvCxnSpPr>
      <xdr:spPr>
        <a:xfrm>
          <a:off x="3797300" y="1798537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76019</xdr:rowOff>
    </xdr:from>
    <xdr:to>
      <xdr:col>15</xdr:col>
      <xdr:colOff>101600</xdr:colOff>
      <xdr:row>105</xdr:row>
      <xdr:rowOff>6169</xdr:rowOff>
    </xdr:to>
    <xdr:sp macro="" textlink="">
      <xdr:nvSpPr>
        <xdr:cNvPr id="425" name="楕円 424">
          <a:extLst>
            <a:ext uri="{FF2B5EF4-FFF2-40B4-BE49-F238E27FC236}">
              <a16:creationId xmlns:a16="http://schemas.microsoft.com/office/drawing/2014/main" id="{00000000-0008-0000-0200-0000A9010000}"/>
            </a:ext>
          </a:extLst>
        </xdr:cNvPr>
        <xdr:cNvSpPr/>
      </xdr:nvSpPr>
      <xdr:spPr>
        <a:xfrm>
          <a:off x="2857500" y="1790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126819</xdr:rowOff>
    </xdr:from>
    <xdr:to>
      <xdr:col>19</xdr:col>
      <xdr:colOff>177800</xdr:colOff>
      <xdr:row>104</xdr:row>
      <xdr:rowOff>154577</xdr:rowOff>
    </xdr:to>
    <xdr:cxnSp macro="">
      <xdr:nvCxnSpPr>
        <xdr:cNvPr id="426" name="直線コネクタ 425">
          <a:extLst>
            <a:ext uri="{FF2B5EF4-FFF2-40B4-BE49-F238E27FC236}">
              <a16:creationId xmlns:a16="http://schemas.microsoft.com/office/drawing/2014/main" id="{00000000-0008-0000-0200-0000AA010000}"/>
            </a:ext>
          </a:extLst>
        </xdr:cNvPr>
        <xdr:cNvCxnSpPr/>
      </xdr:nvCxnSpPr>
      <xdr:spPr>
        <a:xfrm>
          <a:off x="2908300" y="1795761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5806</xdr:rowOff>
    </xdr:from>
    <xdr:to>
      <xdr:col>10</xdr:col>
      <xdr:colOff>165100</xdr:colOff>
      <xdr:row>105</xdr:row>
      <xdr:rowOff>107406</xdr:rowOff>
    </xdr:to>
    <xdr:sp macro="" textlink="">
      <xdr:nvSpPr>
        <xdr:cNvPr id="427" name="楕円 426">
          <a:extLst>
            <a:ext uri="{FF2B5EF4-FFF2-40B4-BE49-F238E27FC236}">
              <a16:creationId xmlns:a16="http://schemas.microsoft.com/office/drawing/2014/main" id="{00000000-0008-0000-0200-0000AB010000}"/>
            </a:ext>
          </a:extLst>
        </xdr:cNvPr>
        <xdr:cNvSpPr/>
      </xdr:nvSpPr>
      <xdr:spPr>
        <a:xfrm>
          <a:off x="1968500" y="1800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126819</xdr:rowOff>
    </xdr:from>
    <xdr:to>
      <xdr:col>15</xdr:col>
      <xdr:colOff>50800</xdr:colOff>
      <xdr:row>105</xdr:row>
      <xdr:rowOff>56606</xdr:rowOff>
    </xdr:to>
    <xdr:cxnSp macro="">
      <xdr:nvCxnSpPr>
        <xdr:cNvPr id="428" name="直線コネクタ 427">
          <a:extLst>
            <a:ext uri="{FF2B5EF4-FFF2-40B4-BE49-F238E27FC236}">
              <a16:creationId xmlns:a16="http://schemas.microsoft.com/office/drawing/2014/main" id="{00000000-0008-0000-0200-0000AC010000}"/>
            </a:ext>
          </a:extLst>
        </xdr:cNvPr>
        <xdr:cNvCxnSpPr/>
      </xdr:nvCxnSpPr>
      <xdr:spPr>
        <a:xfrm flipV="1">
          <a:off x="2019300" y="17957619"/>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146231</xdr:rowOff>
    </xdr:from>
    <xdr:to>
      <xdr:col>6</xdr:col>
      <xdr:colOff>38100</xdr:colOff>
      <xdr:row>105</xdr:row>
      <xdr:rowOff>76381</xdr:rowOff>
    </xdr:to>
    <xdr:sp macro="" textlink="">
      <xdr:nvSpPr>
        <xdr:cNvPr id="429" name="楕円 428">
          <a:extLst>
            <a:ext uri="{FF2B5EF4-FFF2-40B4-BE49-F238E27FC236}">
              <a16:creationId xmlns:a16="http://schemas.microsoft.com/office/drawing/2014/main" id="{00000000-0008-0000-0200-0000AD010000}"/>
            </a:ext>
          </a:extLst>
        </xdr:cNvPr>
        <xdr:cNvSpPr/>
      </xdr:nvSpPr>
      <xdr:spPr>
        <a:xfrm>
          <a:off x="1079500" y="1797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25581</xdr:rowOff>
    </xdr:from>
    <xdr:to>
      <xdr:col>10</xdr:col>
      <xdr:colOff>114300</xdr:colOff>
      <xdr:row>105</xdr:row>
      <xdr:rowOff>56606</xdr:rowOff>
    </xdr:to>
    <xdr:cxnSp macro="">
      <xdr:nvCxnSpPr>
        <xdr:cNvPr id="430" name="直線コネクタ 429">
          <a:extLst>
            <a:ext uri="{FF2B5EF4-FFF2-40B4-BE49-F238E27FC236}">
              <a16:creationId xmlns:a16="http://schemas.microsoft.com/office/drawing/2014/main" id="{00000000-0008-0000-0200-0000AE010000}"/>
            </a:ext>
          </a:extLst>
        </xdr:cNvPr>
        <xdr:cNvCxnSpPr/>
      </xdr:nvCxnSpPr>
      <xdr:spPr>
        <a:xfrm>
          <a:off x="1130300" y="1802783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22696</xdr:rowOff>
    </xdr:from>
    <xdr:ext cx="405111" cy="259045"/>
    <xdr:sp macro="" textlink="">
      <xdr:nvSpPr>
        <xdr:cNvPr id="431" name="n_1aveValue【市民会館】&#10;有形固定資産減価償却率">
          <a:extLst>
            <a:ext uri="{FF2B5EF4-FFF2-40B4-BE49-F238E27FC236}">
              <a16:creationId xmlns:a16="http://schemas.microsoft.com/office/drawing/2014/main" id="{00000000-0008-0000-0200-0000AF010000}"/>
            </a:ext>
          </a:extLst>
        </xdr:cNvPr>
        <xdr:cNvSpPr txBox="1"/>
      </xdr:nvSpPr>
      <xdr:spPr>
        <a:xfrm>
          <a:off x="35820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14532</xdr:rowOff>
    </xdr:from>
    <xdr:ext cx="405111" cy="259045"/>
    <xdr:sp macro="" textlink="">
      <xdr:nvSpPr>
        <xdr:cNvPr id="432" name="n_2aveValue【市民会館】&#10;有形固定資産減価償却率">
          <a:extLst>
            <a:ext uri="{FF2B5EF4-FFF2-40B4-BE49-F238E27FC236}">
              <a16:creationId xmlns:a16="http://schemas.microsoft.com/office/drawing/2014/main" id="{00000000-0008-0000-0200-0000B0010000}"/>
            </a:ext>
          </a:extLst>
        </xdr:cNvPr>
        <xdr:cNvSpPr txBox="1"/>
      </xdr:nvSpPr>
      <xdr:spPr>
        <a:xfrm>
          <a:off x="2705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140261</xdr:rowOff>
    </xdr:from>
    <xdr:ext cx="405111" cy="259045"/>
    <xdr:sp macro="" textlink="">
      <xdr:nvSpPr>
        <xdr:cNvPr id="433" name="n_3aveValue【市民会館】&#10;有形固定資産減価償却率">
          <a:extLst>
            <a:ext uri="{FF2B5EF4-FFF2-40B4-BE49-F238E27FC236}">
              <a16:creationId xmlns:a16="http://schemas.microsoft.com/office/drawing/2014/main" id="{00000000-0008-0000-0200-0000B1010000}"/>
            </a:ext>
          </a:extLst>
        </xdr:cNvPr>
        <xdr:cNvSpPr txBox="1"/>
      </xdr:nvSpPr>
      <xdr:spPr>
        <a:xfrm>
          <a:off x="1816744" y="1762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37391</xdr:rowOff>
    </xdr:from>
    <xdr:ext cx="405111" cy="259045"/>
    <xdr:sp macro="" textlink="">
      <xdr:nvSpPr>
        <xdr:cNvPr id="434" name="n_4aveValue【市民会館】&#10;有形固定資産減価償却率">
          <a:extLst>
            <a:ext uri="{FF2B5EF4-FFF2-40B4-BE49-F238E27FC236}">
              <a16:creationId xmlns:a16="http://schemas.microsoft.com/office/drawing/2014/main" id="{00000000-0008-0000-0200-0000B2010000}"/>
            </a:ext>
          </a:extLst>
        </xdr:cNvPr>
        <xdr:cNvSpPr txBox="1"/>
      </xdr:nvSpPr>
      <xdr:spPr>
        <a:xfrm>
          <a:off x="927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25054</xdr:rowOff>
    </xdr:from>
    <xdr:ext cx="405111" cy="259045"/>
    <xdr:sp macro="" textlink="">
      <xdr:nvSpPr>
        <xdr:cNvPr id="435" name="n_1mainValue【市民会館】&#10;有形固定資産減価償却率">
          <a:extLst>
            <a:ext uri="{FF2B5EF4-FFF2-40B4-BE49-F238E27FC236}">
              <a16:creationId xmlns:a16="http://schemas.microsoft.com/office/drawing/2014/main" id="{00000000-0008-0000-0200-0000B3010000}"/>
            </a:ext>
          </a:extLst>
        </xdr:cNvPr>
        <xdr:cNvSpPr txBox="1"/>
      </xdr:nvSpPr>
      <xdr:spPr>
        <a:xfrm>
          <a:off x="3582044" y="1802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168746</xdr:rowOff>
    </xdr:from>
    <xdr:ext cx="405111" cy="259045"/>
    <xdr:sp macro="" textlink="">
      <xdr:nvSpPr>
        <xdr:cNvPr id="436" name="n_2mainValue【市民会館】&#10;有形固定資産減価償却率">
          <a:extLst>
            <a:ext uri="{FF2B5EF4-FFF2-40B4-BE49-F238E27FC236}">
              <a16:creationId xmlns:a16="http://schemas.microsoft.com/office/drawing/2014/main" id="{00000000-0008-0000-0200-0000B4010000}"/>
            </a:ext>
          </a:extLst>
        </xdr:cNvPr>
        <xdr:cNvSpPr txBox="1"/>
      </xdr:nvSpPr>
      <xdr:spPr>
        <a:xfrm>
          <a:off x="2705744"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98533</xdr:rowOff>
    </xdr:from>
    <xdr:ext cx="405111" cy="259045"/>
    <xdr:sp macro="" textlink="">
      <xdr:nvSpPr>
        <xdr:cNvPr id="437" name="n_3mainValue【市民会館】&#10;有形固定資産減価償却率">
          <a:extLst>
            <a:ext uri="{FF2B5EF4-FFF2-40B4-BE49-F238E27FC236}">
              <a16:creationId xmlns:a16="http://schemas.microsoft.com/office/drawing/2014/main" id="{00000000-0008-0000-0200-0000B5010000}"/>
            </a:ext>
          </a:extLst>
        </xdr:cNvPr>
        <xdr:cNvSpPr txBox="1"/>
      </xdr:nvSpPr>
      <xdr:spPr>
        <a:xfrm>
          <a:off x="1816744" y="1810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67508</xdr:rowOff>
    </xdr:from>
    <xdr:ext cx="405111" cy="259045"/>
    <xdr:sp macro="" textlink="">
      <xdr:nvSpPr>
        <xdr:cNvPr id="438" name="n_4mainValue【市民会館】&#10;有形固定資産減価償却率">
          <a:extLst>
            <a:ext uri="{FF2B5EF4-FFF2-40B4-BE49-F238E27FC236}">
              <a16:creationId xmlns:a16="http://schemas.microsoft.com/office/drawing/2014/main" id="{00000000-0008-0000-0200-0000B6010000}"/>
            </a:ext>
          </a:extLst>
        </xdr:cNvPr>
        <xdr:cNvSpPr txBox="1"/>
      </xdr:nvSpPr>
      <xdr:spPr>
        <a:xfrm>
          <a:off x="927744" y="1806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a:extLst>
            <a:ext uri="{FF2B5EF4-FFF2-40B4-BE49-F238E27FC236}">
              <a16:creationId xmlns:a16="http://schemas.microsoft.com/office/drawing/2014/main" id="{00000000-0008-0000-0200-0000B7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a:extLst>
            <a:ext uri="{FF2B5EF4-FFF2-40B4-BE49-F238E27FC236}">
              <a16:creationId xmlns:a16="http://schemas.microsoft.com/office/drawing/2014/main" id="{00000000-0008-0000-0200-0000B8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a:extLst>
            <a:ext uri="{FF2B5EF4-FFF2-40B4-BE49-F238E27FC236}">
              <a16:creationId xmlns:a16="http://schemas.microsoft.com/office/drawing/2014/main" id="{00000000-0008-0000-0200-0000B9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a:extLst>
            <a:ext uri="{FF2B5EF4-FFF2-40B4-BE49-F238E27FC236}">
              <a16:creationId xmlns:a16="http://schemas.microsoft.com/office/drawing/2014/main" id="{00000000-0008-0000-0200-0000BA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a:extLst>
            <a:ext uri="{FF2B5EF4-FFF2-40B4-BE49-F238E27FC236}">
              <a16:creationId xmlns:a16="http://schemas.microsoft.com/office/drawing/2014/main" id="{00000000-0008-0000-0200-0000BB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a:extLst>
            <a:ext uri="{FF2B5EF4-FFF2-40B4-BE49-F238E27FC236}">
              <a16:creationId xmlns:a16="http://schemas.microsoft.com/office/drawing/2014/main" id="{00000000-0008-0000-0200-0000BC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a:extLst>
            <a:ext uri="{FF2B5EF4-FFF2-40B4-BE49-F238E27FC236}">
              <a16:creationId xmlns:a16="http://schemas.microsoft.com/office/drawing/2014/main" id="{00000000-0008-0000-0200-0000BD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a:extLst>
            <a:ext uri="{FF2B5EF4-FFF2-40B4-BE49-F238E27FC236}">
              <a16:creationId xmlns:a16="http://schemas.microsoft.com/office/drawing/2014/main" id="{00000000-0008-0000-0200-0000BE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a:extLst>
            <a:ext uri="{FF2B5EF4-FFF2-40B4-BE49-F238E27FC236}">
              <a16:creationId xmlns:a16="http://schemas.microsoft.com/office/drawing/2014/main" id="{00000000-0008-0000-0200-0000BF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a:extLst>
            <a:ext uri="{FF2B5EF4-FFF2-40B4-BE49-F238E27FC236}">
              <a16:creationId xmlns:a16="http://schemas.microsoft.com/office/drawing/2014/main" id="{00000000-0008-0000-0200-0000C0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9" name="直線コネクタ 448">
          <a:extLst>
            <a:ext uri="{FF2B5EF4-FFF2-40B4-BE49-F238E27FC236}">
              <a16:creationId xmlns:a16="http://schemas.microsoft.com/office/drawing/2014/main" id="{00000000-0008-0000-0200-0000C1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0" name="テキスト ボックス 449">
          <a:extLst>
            <a:ext uri="{FF2B5EF4-FFF2-40B4-BE49-F238E27FC236}">
              <a16:creationId xmlns:a16="http://schemas.microsoft.com/office/drawing/2014/main" id="{00000000-0008-0000-0200-0000C2010000}"/>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1" name="直線コネクタ 450">
          <a:extLst>
            <a:ext uri="{FF2B5EF4-FFF2-40B4-BE49-F238E27FC236}">
              <a16:creationId xmlns:a16="http://schemas.microsoft.com/office/drawing/2014/main" id="{00000000-0008-0000-0200-0000C3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2" name="テキスト ボックス 451">
          <a:extLst>
            <a:ext uri="{FF2B5EF4-FFF2-40B4-BE49-F238E27FC236}">
              <a16:creationId xmlns:a16="http://schemas.microsoft.com/office/drawing/2014/main" id="{00000000-0008-0000-0200-0000C4010000}"/>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3" name="直線コネクタ 452">
          <a:extLst>
            <a:ext uri="{FF2B5EF4-FFF2-40B4-BE49-F238E27FC236}">
              <a16:creationId xmlns:a16="http://schemas.microsoft.com/office/drawing/2014/main" id="{00000000-0008-0000-0200-0000C5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4" name="テキスト ボックス 453">
          <a:extLst>
            <a:ext uri="{FF2B5EF4-FFF2-40B4-BE49-F238E27FC236}">
              <a16:creationId xmlns:a16="http://schemas.microsoft.com/office/drawing/2014/main" id="{00000000-0008-0000-0200-0000C6010000}"/>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5" name="直線コネクタ 454">
          <a:extLst>
            <a:ext uri="{FF2B5EF4-FFF2-40B4-BE49-F238E27FC236}">
              <a16:creationId xmlns:a16="http://schemas.microsoft.com/office/drawing/2014/main" id="{00000000-0008-0000-0200-0000C7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6" name="テキスト ボックス 455">
          <a:extLst>
            <a:ext uri="{FF2B5EF4-FFF2-40B4-BE49-F238E27FC236}">
              <a16:creationId xmlns:a16="http://schemas.microsoft.com/office/drawing/2014/main" id="{00000000-0008-0000-0200-0000C801000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a:extLst>
            <a:ext uri="{FF2B5EF4-FFF2-40B4-BE49-F238E27FC236}">
              <a16:creationId xmlns:a16="http://schemas.microsoft.com/office/drawing/2014/main" id="{00000000-0008-0000-0200-0000C9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8" name="テキスト ボックス 457">
          <a:extLst>
            <a:ext uri="{FF2B5EF4-FFF2-40B4-BE49-F238E27FC236}">
              <a16:creationId xmlns:a16="http://schemas.microsoft.com/office/drawing/2014/main" id="{00000000-0008-0000-0200-0000CA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a:extLst>
            <a:ext uri="{FF2B5EF4-FFF2-40B4-BE49-F238E27FC236}">
              <a16:creationId xmlns:a16="http://schemas.microsoft.com/office/drawing/2014/main" id="{00000000-0008-0000-0200-0000CB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83058</xdr:rowOff>
    </xdr:from>
    <xdr:to>
      <xdr:col>54</xdr:col>
      <xdr:colOff>189865</xdr:colOff>
      <xdr:row>107</xdr:row>
      <xdr:rowOff>73913</xdr:rowOff>
    </xdr:to>
    <xdr:cxnSp macro="">
      <xdr:nvCxnSpPr>
        <xdr:cNvPr id="460" name="直線コネクタ 459">
          <a:extLst>
            <a:ext uri="{FF2B5EF4-FFF2-40B4-BE49-F238E27FC236}">
              <a16:creationId xmlns:a16="http://schemas.microsoft.com/office/drawing/2014/main" id="{00000000-0008-0000-0200-0000CC010000}"/>
            </a:ext>
          </a:extLst>
        </xdr:cNvPr>
        <xdr:cNvCxnSpPr/>
      </xdr:nvCxnSpPr>
      <xdr:spPr>
        <a:xfrm flipV="1">
          <a:off x="10476865" y="17399508"/>
          <a:ext cx="0" cy="1019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77740</xdr:rowOff>
    </xdr:from>
    <xdr:ext cx="469744" cy="259045"/>
    <xdr:sp macro="" textlink="">
      <xdr:nvSpPr>
        <xdr:cNvPr id="461" name="【市民会館】&#10;一人当たり面積最小値テキスト">
          <a:extLst>
            <a:ext uri="{FF2B5EF4-FFF2-40B4-BE49-F238E27FC236}">
              <a16:creationId xmlns:a16="http://schemas.microsoft.com/office/drawing/2014/main" id="{00000000-0008-0000-0200-0000CD010000}"/>
            </a:ext>
          </a:extLst>
        </xdr:cNvPr>
        <xdr:cNvSpPr txBox="1"/>
      </xdr:nvSpPr>
      <xdr:spPr>
        <a:xfrm>
          <a:off x="10515600" y="1842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73913</xdr:rowOff>
    </xdr:from>
    <xdr:to>
      <xdr:col>55</xdr:col>
      <xdr:colOff>88900</xdr:colOff>
      <xdr:row>107</xdr:row>
      <xdr:rowOff>73913</xdr:rowOff>
    </xdr:to>
    <xdr:cxnSp macro="">
      <xdr:nvCxnSpPr>
        <xdr:cNvPr id="462" name="直線コネクタ 461">
          <a:extLst>
            <a:ext uri="{FF2B5EF4-FFF2-40B4-BE49-F238E27FC236}">
              <a16:creationId xmlns:a16="http://schemas.microsoft.com/office/drawing/2014/main" id="{00000000-0008-0000-0200-0000CE010000}"/>
            </a:ext>
          </a:extLst>
        </xdr:cNvPr>
        <xdr:cNvCxnSpPr/>
      </xdr:nvCxnSpPr>
      <xdr:spPr>
        <a:xfrm>
          <a:off x="10388600" y="1841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29735</xdr:rowOff>
    </xdr:from>
    <xdr:ext cx="469744" cy="259045"/>
    <xdr:sp macro="" textlink="">
      <xdr:nvSpPr>
        <xdr:cNvPr id="463" name="【市民会館】&#10;一人当たり面積最大値テキスト">
          <a:extLst>
            <a:ext uri="{FF2B5EF4-FFF2-40B4-BE49-F238E27FC236}">
              <a16:creationId xmlns:a16="http://schemas.microsoft.com/office/drawing/2014/main" id="{00000000-0008-0000-0200-0000CF010000}"/>
            </a:ext>
          </a:extLst>
        </xdr:cNvPr>
        <xdr:cNvSpPr txBox="1"/>
      </xdr:nvSpPr>
      <xdr:spPr>
        <a:xfrm>
          <a:off x="10515600" y="1717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83058</xdr:rowOff>
    </xdr:from>
    <xdr:to>
      <xdr:col>55</xdr:col>
      <xdr:colOff>88900</xdr:colOff>
      <xdr:row>101</xdr:row>
      <xdr:rowOff>83058</xdr:rowOff>
    </xdr:to>
    <xdr:cxnSp macro="">
      <xdr:nvCxnSpPr>
        <xdr:cNvPr id="464" name="直線コネクタ 463">
          <a:extLst>
            <a:ext uri="{FF2B5EF4-FFF2-40B4-BE49-F238E27FC236}">
              <a16:creationId xmlns:a16="http://schemas.microsoft.com/office/drawing/2014/main" id="{00000000-0008-0000-0200-0000D0010000}"/>
            </a:ext>
          </a:extLst>
        </xdr:cNvPr>
        <xdr:cNvCxnSpPr/>
      </xdr:nvCxnSpPr>
      <xdr:spPr>
        <a:xfrm>
          <a:off x="10388600" y="1739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150131</xdr:rowOff>
    </xdr:from>
    <xdr:ext cx="469744" cy="259045"/>
    <xdr:sp macro="" textlink="">
      <xdr:nvSpPr>
        <xdr:cNvPr id="465" name="【市民会館】&#10;一人当たり面積平均値テキスト">
          <a:extLst>
            <a:ext uri="{FF2B5EF4-FFF2-40B4-BE49-F238E27FC236}">
              <a16:creationId xmlns:a16="http://schemas.microsoft.com/office/drawing/2014/main" id="{00000000-0008-0000-0200-0000D1010000}"/>
            </a:ext>
          </a:extLst>
        </xdr:cNvPr>
        <xdr:cNvSpPr txBox="1"/>
      </xdr:nvSpPr>
      <xdr:spPr>
        <a:xfrm>
          <a:off x="10515600" y="179809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254</xdr:rowOff>
    </xdr:from>
    <xdr:to>
      <xdr:col>55</xdr:col>
      <xdr:colOff>50800</xdr:colOff>
      <xdr:row>105</xdr:row>
      <xdr:rowOff>101854</xdr:rowOff>
    </xdr:to>
    <xdr:sp macro="" textlink="">
      <xdr:nvSpPr>
        <xdr:cNvPr id="466" name="フローチャート: 判断 465">
          <a:extLst>
            <a:ext uri="{FF2B5EF4-FFF2-40B4-BE49-F238E27FC236}">
              <a16:creationId xmlns:a16="http://schemas.microsoft.com/office/drawing/2014/main" id="{00000000-0008-0000-0200-0000D2010000}"/>
            </a:ext>
          </a:extLst>
        </xdr:cNvPr>
        <xdr:cNvSpPr/>
      </xdr:nvSpPr>
      <xdr:spPr>
        <a:xfrm>
          <a:off x="10426700" y="1800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67" name="フローチャート: 判断 466">
          <a:extLst>
            <a:ext uri="{FF2B5EF4-FFF2-40B4-BE49-F238E27FC236}">
              <a16:creationId xmlns:a16="http://schemas.microsoft.com/office/drawing/2014/main" id="{00000000-0008-0000-0200-0000D3010000}"/>
            </a:ext>
          </a:extLst>
        </xdr:cNvPr>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68" name="フローチャート: 判断 467">
          <a:extLst>
            <a:ext uri="{FF2B5EF4-FFF2-40B4-BE49-F238E27FC236}">
              <a16:creationId xmlns:a16="http://schemas.microsoft.com/office/drawing/2014/main" id="{00000000-0008-0000-0200-0000D4010000}"/>
            </a:ext>
          </a:extLst>
        </xdr:cNvPr>
        <xdr:cNvSpPr/>
      </xdr:nvSpPr>
      <xdr:spPr>
        <a:xfrm>
          <a:off x="8699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4826</xdr:rowOff>
    </xdr:from>
    <xdr:to>
      <xdr:col>41</xdr:col>
      <xdr:colOff>101600</xdr:colOff>
      <xdr:row>105</xdr:row>
      <xdr:rowOff>106426</xdr:rowOff>
    </xdr:to>
    <xdr:sp macro="" textlink="">
      <xdr:nvSpPr>
        <xdr:cNvPr id="469" name="フローチャート: 判断 468">
          <a:extLst>
            <a:ext uri="{FF2B5EF4-FFF2-40B4-BE49-F238E27FC236}">
              <a16:creationId xmlns:a16="http://schemas.microsoft.com/office/drawing/2014/main" id="{00000000-0008-0000-0200-0000D5010000}"/>
            </a:ext>
          </a:extLst>
        </xdr:cNvPr>
        <xdr:cNvSpPr/>
      </xdr:nvSpPr>
      <xdr:spPr>
        <a:xfrm>
          <a:off x="7810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45974</xdr:rowOff>
    </xdr:from>
    <xdr:to>
      <xdr:col>36</xdr:col>
      <xdr:colOff>165100</xdr:colOff>
      <xdr:row>105</xdr:row>
      <xdr:rowOff>147574</xdr:rowOff>
    </xdr:to>
    <xdr:sp macro="" textlink="">
      <xdr:nvSpPr>
        <xdr:cNvPr id="470" name="フローチャート: 判断 469">
          <a:extLst>
            <a:ext uri="{FF2B5EF4-FFF2-40B4-BE49-F238E27FC236}">
              <a16:creationId xmlns:a16="http://schemas.microsoft.com/office/drawing/2014/main" id="{00000000-0008-0000-0200-0000D6010000}"/>
            </a:ext>
          </a:extLst>
        </xdr:cNvPr>
        <xdr:cNvSpPr/>
      </xdr:nvSpPr>
      <xdr:spPr>
        <a:xfrm>
          <a:off x="6921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200-0000D7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200-0000D8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200-0000D9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200-0000DA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200-0000DB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41402</xdr:rowOff>
    </xdr:from>
    <xdr:to>
      <xdr:col>55</xdr:col>
      <xdr:colOff>50800</xdr:colOff>
      <xdr:row>103</xdr:row>
      <xdr:rowOff>143002</xdr:rowOff>
    </xdr:to>
    <xdr:sp macro="" textlink="">
      <xdr:nvSpPr>
        <xdr:cNvPr id="476" name="楕円 475">
          <a:extLst>
            <a:ext uri="{FF2B5EF4-FFF2-40B4-BE49-F238E27FC236}">
              <a16:creationId xmlns:a16="http://schemas.microsoft.com/office/drawing/2014/main" id="{00000000-0008-0000-0200-0000DC010000}"/>
            </a:ext>
          </a:extLst>
        </xdr:cNvPr>
        <xdr:cNvSpPr/>
      </xdr:nvSpPr>
      <xdr:spPr>
        <a:xfrm>
          <a:off x="10426700" y="1770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64279</xdr:rowOff>
    </xdr:from>
    <xdr:ext cx="469744" cy="259045"/>
    <xdr:sp macro="" textlink="">
      <xdr:nvSpPr>
        <xdr:cNvPr id="477" name="【市民会館】&#10;一人当たり面積該当値テキスト">
          <a:extLst>
            <a:ext uri="{FF2B5EF4-FFF2-40B4-BE49-F238E27FC236}">
              <a16:creationId xmlns:a16="http://schemas.microsoft.com/office/drawing/2014/main" id="{00000000-0008-0000-0200-0000DD010000}"/>
            </a:ext>
          </a:extLst>
        </xdr:cNvPr>
        <xdr:cNvSpPr txBox="1"/>
      </xdr:nvSpPr>
      <xdr:spPr>
        <a:xfrm>
          <a:off x="10515600" y="1755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55118</xdr:rowOff>
    </xdr:from>
    <xdr:to>
      <xdr:col>50</xdr:col>
      <xdr:colOff>165100</xdr:colOff>
      <xdr:row>103</xdr:row>
      <xdr:rowOff>156718</xdr:rowOff>
    </xdr:to>
    <xdr:sp macro="" textlink="">
      <xdr:nvSpPr>
        <xdr:cNvPr id="478" name="楕円 477">
          <a:extLst>
            <a:ext uri="{FF2B5EF4-FFF2-40B4-BE49-F238E27FC236}">
              <a16:creationId xmlns:a16="http://schemas.microsoft.com/office/drawing/2014/main" id="{00000000-0008-0000-0200-0000DE010000}"/>
            </a:ext>
          </a:extLst>
        </xdr:cNvPr>
        <xdr:cNvSpPr/>
      </xdr:nvSpPr>
      <xdr:spPr>
        <a:xfrm>
          <a:off x="9588500" y="1771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92202</xdr:rowOff>
    </xdr:from>
    <xdr:to>
      <xdr:col>55</xdr:col>
      <xdr:colOff>0</xdr:colOff>
      <xdr:row>103</xdr:row>
      <xdr:rowOff>105918</xdr:rowOff>
    </xdr:to>
    <xdr:cxnSp macro="">
      <xdr:nvCxnSpPr>
        <xdr:cNvPr id="479" name="直線コネクタ 478">
          <a:extLst>
            <a:ext uri="{FF2B5EF4-FFF2-40B4-BE49-F238E27FC236}">
              <a16:creationId xmlns:a16="http://schemas.microsoft.com/office/drawing/2014/main" id="{00000000-0008-0000-0200-0000DF010000}"/>
            </a:ext>
          </a:extLst>
        </xdr:cNvPr>
        <xdr:cNvCxnSpPr/>
      </xdr:nvCxnSpPr>
      <xdr:spPr>
        <a:xfrm flipV="1">
          <a:off x="9639300" y="1775155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64263</xdr:rowOff>
    </xdr:from>
    <xdr:to>
      <xdr:col>46</xdr:col>
      <xdr:colOff>38100</xdr:colOff>
      <xdr:row>103</xdr:row>
      <xdr:rowOff>165863</xdr:rowOff>
    </xdr:to>
    <xdr:sp macro="" textlink="">
      <xdr:nvSpPr>
        <xdr:cNvPr id="480" name="楕円 479">
          <a:extLst>
            <a:ext uri="{FF2B5EF4-FFF2-40B4-BE49-F238E27FC236}">
              <a16:creationId xmlns:a16="http://schemas.microsoft.com/office/drawing/2014/main" id="{00000000-0008-0000-0200-0000E0010000}"/>
            </a:ext>
          </a:extLst>
        </xdr:cNvPr>
        <xdr:cNvSpPr/>
      </xdr:nvSpPr>
      <xdr:spPr>
        <a:xfrm>
          <a:off x="8699500" y="1772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105918</xdr:rowOff>
    </xdr:from>
    <xdr:to>
      <xdr:col>50</xdr:col>
      <xdr:colOff>114300</xdr:colOff>
      <xdr:row>103</xdr:row>
      <xdr:rowOff>115063</xdr:rowOff>
    </xdr:to>
    <xdr:cxnSp macro="">
      <xdr:nvCxnSpPr>
        <xdr:cNvPr id="481" name="直線コネクタ 480">
          <a:extLst>
            <a:ext uri="{FF2B5EF4-FFF2-40B4-BE49-F238E27FC236}">
              <a16:creationId xmlns:a16="http://schemas.microsoft.com/office/drawing/2014/main" id="{00000000-0008-0000-0200-0000E1010000}"/>
            </a:ext>
          </a:extLst>
        </xdr:cNvPr>
        <xdr:cNvCxnSpPr/>
      </xdr:nvCxnSpPr>
      <xdr:spPr>
        <a:xfrm flipV="1">
          <a:off x="8750300" y="17765268"/>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68835</xdr:rowOff>
    </xdr:from>
    <xdr:to>
      <xdr:col>41</xdr:col>
      <xdr:colOff>101600</xdr:colOff>
      <xdr:row>103</xdr:row>
      <xdr:rowOff>170435</xdr:rowOff>
    </xdr:to>
    <xdr:sp macro="" textlink="">
      <xdr:nvSpPr>
        <xdr:cNvPr id="482" name="楕円 481">
          <a:extLst>
            <a:ext uri="{FF2B5EF4-FFF2-40B4-BE49-F238E27FC236}">
              <a16:creationId xmlns:a16="http://schemas.microsoft.com/office/drawing/2014/main" id="{00000000-0008-0000-0200-0000E2010000}"/>
            </a:ext>
          </a:extLst>
        </xdr:cNvPr>
        <xdr:cNvSpPr/>
      </xdr:nvSpPr>
      <xdr:spPr>
        <a:xfrm>
          <a:off x="7810500" y="1772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115063</xdr:rowOff>
    </xdr:from>
    <xdr:to>
      <xdr:col>45</xdr:col>
      <xdr:colOff>177800</xdr:colOff>
      <xdr:row>103</xdr:row>
      <xdr:rowOff>119635</xdr:rowOff>
    </xdr:to>
    <xdr:cxnSp macro="">
      <xdr:nvCxnSpPr>
        <xdr:cNvPr id="483" name="直線コネクタ 482">
          <a:extLst>
            <a:ext uri="{FF2B5EF4-FFF2-40B4-BE49-F238E27FC236}">
              <a16:creationId xmlns:a16="http://schemas.microsoft.com/office/drawing/2014/main" id="{00000000-0008-0000-0200-0000E3010000}"/>
            </a:ext>
          </a:extLst>
        </xdr:cNvPr>
        <xdr:cNvCxnSpPr/>
      </xdr:nvCxnSpPr>
      <xdr:spPr>
        <a:xfrm flipV="1">
          <a:off x="7861300" y="177744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77978</xdr:rowOff>
    </xdr:from>
    <xdr:to>
      <xdr:col>36</xdr:col>
      <xdr:colOff>165100</xdr:colOff>
      <xdr:row>104</xdr:row>
      <xdr:rowOff>8128</xdr:rowOff>
    </xdr:to>
    <xdr:sp macro="" textlink="">
      <xdr:nvSpPr>
        <xdr:cNvPr id="484" name="楕円 483">
          <a:extLst>
            <a:ext uri="{FF2B5EF4-FFF2-40B4-BE49-F238E27FC236}">
              <a16:creationId xmlns:a16="http://schemas.microsoft.com/office/drawing/2014/main" id="{00000000-0008-0000-0200-0000E4010000}"/>
            </a:ext>
          </a:extLst>
        </xdr:cNvPr>
        <xdr:cNvSpPr/>
      </xdr:nvSpPr>
      <xdr:spPr>
        <a:xfrm>
          <a:off x="6921500" y="1773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119635</xdr:rowOff>
    </xdr:from>
    <xdr:to>
      <xdr:col>41</xdr:col>
      <xdr:colOff>50800</xdr:colOff>
      <xdr:row>103</xdr:row>
      <xdr:rowOff>128778</xdr:rowOff>
    </xdr:to>
    <xdr:cxnSp macro="">
      <xdr:nvCxnSpPr>
        <xdr:cNvPr id="485" name="直線コネクタ 484">
          <a:extLst>
            <a:ext uri="{FF2B5EF4-FFF2-40B4-BE49-F238E27FC236}">
              <a16:creationId xmlns:a16="http://schemas.microsoft.com/office/drawing/2014/main" id="{00000000-0008-0000-0200-0000E5010000}"/>
            </a:ext>
          </a:extLst>
        </xdr:cNvPr>
        <xdr:cNvCxnSpPr/>
      </xdr:nvCxnSpPr>
      <xdr:spPr>
        <a:xfrm flipV="1">
          <a:off x="6972300" y="17778985"/>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106697</xdr:rowOff>
    </xdr:from>
    <xdr:ext cx="469744" cy="259045"/>
    <xdr:sp macro="" textlink="">
      <xdr:nvSpPr>
        <xdr:cNvPr id="486" name="n_1aveValue【市民会館】&#10;一人当たり面積">
          <a:extLst>
            <a:ext uri="{FF2B5EF4-FFF2-40B4-BE49-F238E27FC236}">
              <a16:creationId xmlns:a16="http://schemas.microsoft.com/office/drawing/2014/main" id="{00000000-0008-0000-0200-0000E6010000}"/>
            </a:ext>
          </a:extLst>
        </xdr:cNvPr>
        <xdr:cNvSpPr txBox="1"/>
      </xdr:nvSpPr>
      <xdr:spPr>
        <a:xfrm>
          <a:off x="9391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106697</xdr:rowOff>
    </xdr:from>
    <xdr:ext cx="469744" cy="259045"/>
    <xdr:sp macro="" textlink="">
      <xdr:nvSpPr>
        <xdr:cNvPr id="487" name="n_2aveValue【市民会館】&#10;一人当たり面積">
          <a:extLst>
            <a:ext uri="{FF2B5EF4-FFF2-40B4-BE49-F238E27FC236}">
              <a16:creationId xmlns:a16="http://schemas.microsoft.com/office/drawing/2014/main" id="{00000000-0008-0000-0200-0000E7010000}"/>
            </a:ext>
          </a:extLst>
        </xdr:cNvPr>
        <xdr:cNvSpPr txBox="1"/>
      </xdr:nvSpPr>
      <xdr:spPr>
        <a:xfrm>
          <a:off x="8515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97553</xdr:rowOff>
    </xdr:from>
    <xdr:ext cx="469744" cy="259045"/>
    <xdr:sp macro="" textlink="">
      <xdr:nvSpPr>
        <xdr:cNvPr id="488" name="n_3aveValue【市民会館】&#10;一人当たり面積">
          <a:extLst>
            <a:ext uri="{FF2B5EF4-FFF2-40B4-BE49-F238E27FC236}">
              <a16:creationId xmlns:a16="http://schemas.microsoft.com/office/drawing/2014/main" id="{00000000-0008-0000-0200-0000E8010000}"/>
            </a:ext>
          </a:extLst>
        </xdr:cNvPr>
        <xdr:cNvSpPr txBox="1"/>
      </xdr:nvSpPr>
      <xdr:spPr>
        <a:xfrm>
          <a:off x="7626427" y="1809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138701</xdr:rowOff>
    </xdr:from>
    <xdr:ext cx="469744" cy="259045"/>
    <xdr:sp macro="" textlink="">
      <xdr:nvSpPr>
        <xdr:cNvPr id="489" name="n_4aveValue【市民会館】&#10;一人当たり面積">
          <a:extLst>
            <a:ext uri="{FF2B5EF4-FFF2-40B4-BE49-F238E27FC236}">
              <a16:creationId xmlns:a16="http://schemas.microsoft.com/office/drawing/2014/main" id="{00000000-0008-0000-0200-0000E9010000}"/>
            </a:ext>
          </a:extLst>
        </xdr:cNvPr>
        <xdr:cNvSpPr txBox="1"/>
      </xdr:nvSpPr>
      <xdr:spPr>
        <a:xfrm>
          <a:off x="6737427" y="1814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1795</xdr:rowOff>
    </xdr:from>
    <xdr:ext cx="469744" cy="259045"/>
    <xdr:sp macro="" textlink="">
      <xdr:nvSpPr>
        <xdr:cNvPr id="490" name="n_1mainValue【市民会館】&#10;一人当たり面積">
          <a:extLst>
            <a:ext uri="{FF2B5EF4-FFF2-40B4-BE49-F238E27FC236}">
              <a16:creationId xmlns:a16="http://schemas.microsoft.com/office/drawing/2014/main" id="{00000000-0008-0000-0200-0000EA010000}"/>
            </a:ext>
          </a:extLst>
        </xdr:cNvPr>
        <xdr:cNvSpPr txBox="1"/>
      </xdr:nvSpPr>
      <xdr:spPr>
        <a:xfrm>
          <a:off x="9391727" y="17489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10940</xdr:rowOff>
    </xdr:from>
    <xdr:ext cx="469744" cy="259045"/>
    <xdr:sp macro="" textlink="">
      <xdr:nvSpPr>
        <xdr:cNvPr id="491" name="n_2mainValue【市民会館】&#10;一人当たり面積">
          <a:extLst>
            <a:ext uri="{FF2B5EF4-FFF2-40B4-BE49-F238E27FC236}">
              <a16:creationId xmlns:a16="http://schemas.microsoft.com/office/drawing/2014/main" id="{00000000-0008-0000-0200-0000EB010000}"/>
            </a:ext>
          </a:extLst>
        </xdr:cNvPr>
        <xdr:cNvSpPr txBox="1"/>
      </xdr:nvSpPr>
      <xdr:spPr>
        <a:xfrm>
          <a:off x="8515427" y="17498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15512</xdr:rowOff>
    </xdr:from>
    <xdr:ext cx="469744" cy="259045"/>
    <xdr:sp macro="" textlink="">
      <xdr:nvSpPr>
        <xdr:cNvPr id="492" name="n_3mainValue【市民会館】&#10;一人当たり面積">
          <a:extLst>
            <a:ext uri="{FF2B5EF4-FFF2-40B4-BE49-F238E27FC236}">
              <a16:creationId xmlns:a16="http://schemas.microsoft.com/office/drawing/2014/main" id="{00000000-0008-0000-0200-0000EC010000}"/>
            </a:ext>
          </a:extLst>
        </xdr:cNvPr>
        <xdr:cNvSpPr txBox="1"/>
      </xdr:nvSpPr>
      <xdr:spPr>
        <a:xfrm>
          <a:off x="7626427" y="17503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24655</xdr:rowOff>
    </xdr:from>
    <xdr:ext cx="469744" cy="259045"/>
    <xdr:sp macro="" textlink="">
      <xdr:nvSpPr>
        <xdr:cNvPr id="493" name="n_4mainValue【市民会館】&#10;一人当たり面積">
          <a:extLst>
            <a:ext uri="{FF2B5EF4-FFF2-40B4-BE49-F238E27FC236}">
              <a16:creationId xmlns:a16="http://schemas.microsoft.com/office/drawing/2014/main" id="{00000000-0008-0000-0200-0000ED010000}"/>
            </a:ext>
          </a:extLst>
        </xdr:cNvPr>
        <xdr:cNvSpPr txBox="1"/>
      </xdr:nvSpPr>
      <xdr:spPr>
        <a:xfrm>
          <a:off x="6737427" y="17512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a:extLst>
            <a:ext uri="{FF2B5EF4-FFF2-40B4-BE49-F238E27FC236}">
              <a16:creationId xmlns:a16="http://schemas.microsoft.com/office/drawing/2014/main" id="{00000000-0008-0000-0200-0000EE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a:extLst>
            <a:ext uri="{FF2B5EF4-FFF2-40B4-BE49-F238E27FC236}">
              <a16:creationId xmlns:a16="http://schemas.microsoft.com/office/drawing/2014/main" id="{00000000-0008-0000-0200-0000EF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a:extLst>
            <a:ext uri="{FF2B5EF4-FFF2-40B4-BE49-F238E27FC236}">
              <a16:creationId xmlns:a16="http://schemas.microsoft.com/office/drawing/2014/main" id="{00000000-0008-0000-0200-0000F0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a:extLst>
            <a:ext uri="{FF2B5EF4-FFF2-40B4-BE49-F238E27FC236}">
              <a16:creationId xmlns:a16="http://schemas.microsoft.com/office/drawing/2014/main" id="{00000000-0008-0000-0200-0000F1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a:extLst>
            <a:ext uri="{FF2B5EF4-FFF2-40B4-BE49-F238E27FC236}">
              <a16:creationId xmlns:a16="http://schemas.microsoft.com/office/drawing/2014/main" id="{00000000-0008-0000-0200-0000F2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a:extLst>
            <a:ext uri="{FF2B5EF4-FFF2-40B4-BE49-F238E27FC236}">
              <a16:creationId xmlns:a16="http://schemas.microsoft.com/office/drawing/2014/main" id="{00000000-0008-0000-0200-0000F3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a:extLst>
            <a:ext uri="{FF2B5EF4-FFF2-40B4-BE49-F238E27FC236}">
              <a16:creationId xmlns:a16="http://schemas.microsoft.com/office/drawing/2014/main" id="{00000000-0008-0000-0200-0000F4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a:extLst>
            <a:ext uri="{FF2B5EF4-FFF2-40B4-BE49-F238E27FC236}">
              <a16:creationId xmlns:a16="http://schemas.microsoft.com/office/drawing/2014/main" id="{00000000-0008-0000-0200-0000F5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a:extLst>
            <a:ext uri="{FF2B5EF4-FFF2-40B4-BE49-F238E27FC236}">
              <a16:creationId xmlns:a16="http://schemas.microsoft.com/office/drawing/2014/main" id="{00000000-0008-0000-0200-0000F6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a:extLst>
            <a:ext uri="{FF2B5EF4-FFF2-40B4-BE49-F238E27FC236}">
              <a16:creationId xmlns:a16="http://schemas.microsoft.com/office/drawing/2014/main" id="{00000000-0008-0000-0200-0000F7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a:extLst>
            <a:ext uri="{FF2B5EF4-FFF2-40B4-BE49-F238E27FC236}">
              <a16:creationId xmlns:a16="http://schemas.microsoft.com/office/drawing/2014/main" id="{00000000-0008-0000-0200-0000F8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5" name="直線コネクタ 504">
          <a:extLst>
            <a:ext uri="{FF2B5EF4-FFF2-40B4-BE49-F238E27FC236}">
              <a16:creationId xmlns:a16="http://schemas.microsoft.com/office/drawing/2014/main" id="{00000000-0008-0000-0200-0000F9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6" name="テキスト ボックス 505">
          <a:extLst>
            <a:ext uri="{FF2B5EF4-FFF2-40B4-BE49-F238E27FC236}">
              <a16:creationId xmlns:a16="http://schemas.microsoft.com/office/drawing/2014/main" id="{00000000-0008-0000-0200-0000FA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7" name="直線コネクタ 506">
          <a:extLst>
            <a:ext uri="{FF2B5EF4-FFF2-40B4-BE49-F238E27FC236}">
              <a16:creationId xmlns:a16="http://schemas.microsoft.com/office/drawing/2014/main" id="{00000000-0008-0000-0200-0000FB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8" name="テキスト ボックス 507">
          <a:extLst>
            <a:ext uri="{FF2B5EF4-FFF2-40B4-BE49-F238E27FC236}">
              <a16:creationId xmlns:a16="http://schemas.microsoft.com/office/drawing/2014/main" id="{00000000-0008-0000-0200-0000FC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9" name="直線コネクタ 508">
          <a:extLst>
            <a:ext uri="{FF2B5EF4-FFF2-40B4-BE49-F238E27FC236}">
              <a16:creationId xmlns:a16="http://schemas.microsoft.com/office/drawing/2014/main" id="{00000000-0008-0000-0200-0000FD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0" name="テキスト ボックス 509">
          <a:extLst>
            <a:ext uri="{FF2B5EF4-FFF2-40B4-BE49-F238E27FC236}">
              <a16:creationId xmlns:a16="http://schemas.microsoft.com/office/drawing/2014/main" id="{00000000-0008-0000-0200-0000FE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1" name="直線コネクタ 510">
          <a:extLst>
            <a:ext uri="{FF2B5EF4-FFF2-40B4-BE49-F238E27FC236}">
              <a16:creationId xmlns:a16="http://schemas.microsoft.com/office/drawing/2014/main" id="{00000000-0008-0000-0200-0000FF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2" name="テキスト ボックス 511">
          <a:extLst>
            <a:ext uri="{FF2B5EF4-FFF2-40B4-BE49-F238E27FC236}">
              <a16:creationId xmlns:a16="http://schemas.microsoft.com/office/drawing/2014/main" id="{00000000-0008-0000-0200-00000002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3" name="直線コネクタ 512">
          <a:extLst>
            <a:ext uri="{FF2B5EF4-FFF2-40B4-BE49-F238E27FC236}">
              <a16:creationId xmlns:a16="http://schemas.microsoft.com/office/drawing/2014/main" id="{00000000-0008-0000-0200-00000102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4" name="テキスト ボックス 513">
          <a:extLst>
            <a:ext uri="{FF2B5EF4-FFF2-40B4-BE49-F238E27FC236}">
              <a16:creationId xmlns:a16="http://schemas.microsoft.com/office/drawing/2014/main" id="{00000000-0008-0000-0200-00000202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5" name="直線コネクタ 514">
          <a:extLst>
            <a:ext uri="{FF2B5EF4-FFF2-40B4-BE49-F238E27FC236}">
              <a16:creationId xmlns:a16="http://schemas.microsoft.com/office/drawing/2014/main" id="{00000000-0008-0000-0200-00000302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6" name="テキスト ボックス 515">
          <a:extLst>
            <a:ext uri="{FF2B5EF4-FFF2-40B4-BE49-F238E27FC236}">
              <a16:creationId xmlns:a16="http://schemas.microsoft.com/office/drawing/2014/main" id="{00000000-0008-0000-0200-00000402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a:extLst>
            <a:ext uri="{FF2B5EF4-FFF2-40B4-BE49-F238E27FC236}">
              <a16:creationId xmlns:a16="http://schemas.microsoft.com/office/drawing/2014/main" id="{00000000-0008-0000-0200-000005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00000000-0008-0000-0200-000006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69669</xdr:rowOff>
    </xdr:to>
    <xdr:cxnSp macro="">
      <xdr:nvCxnSpPr>
        <xdr:cNvPr id="519" name="直線コネクタ 518">
          <a:extLst>
            <a:ext uri="{FF2B5EF4-FFF2-40B4-BE49-F238E27FC236}">
              <a16:creationId xmlns:a16="http://schemas.microsoft.com/office/drawing/2014/main" id="{00000000-0008-0000-0200-000007020000}"/>
            </a:ext>
          </a:extLst>
        </xdr:cNvPr>
        <xdr:cNvCxnSpPr/>
      </xdr:nvCxnSpPr>
      <xdr:spPr>
        <a:xfrm flipV="1">
          <a:off x="16318864" y="5769973"/>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73496</xdr:rowOff>
    </xdr:from>
    <xdr:ext cx="405111" cy="259045"/>
    <xdr:sp macro="" textlink="">
      <xdr:nvSpPr>
        <xdr:cNvPr id="520" name="【一般廃棄物処理施設】&#10;有形固定資産減価償却率最小値テキスト">
          <a:extLst>
            <a:ext uri="{FF2B5EF4-FFF2-40B4-BE49-F238E27FC236}">
              <a16:creationId xmlns:a16="http://schemas.microsoft.com/office/drawing/2014/main" id="{00000000-0008-0000-0200-000008020000}"/>
            </a:ext>
          </a:extLst>
        </xdr:cNvPr>
        <xdr:cNvSpPr txBox="1"/>
      </xdr:nvSpPr>
      <xdr:spPr>
        <a:xfrm>
          <a:off x="16357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69669</xdr:rowOff>
    </xdr:from>
    <xdr:to>
      <xdr:col>86</xdr:col>
      <xdr:colOff>25400</xdr:colOff>
      <xdr:row>42</xdr:row>
      <xdr:rowOff>69669</xdr:rowOff>
    </xdr:to>
    <xdr:cxnSp macro="">
      <xdr:nvCxnSpPr>
        <xdr:cNvPr id="521" name="直線コネクタ 520">
          <a:extLst>
            <a:ext uri="{FF2B5EF4-FFF2-40B4-BE49-F238E27FC236}">
              <a16:creationId xmlns:a16="http://schemas.microsoft.com/office/drawing/2014/main" id="{00000000-0008-0000-0200-000009020000}"/>
            </a:ext>
          </a:extLst>
        </xdr:cNvPr>
        <xdr:cNvCxnSpPr/>
      </xdr:nvCxnSpPr>
      <xdr:spPr>
        <a:xfrm>
          <a:off x="16230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522" name="【一般廃棄物処理施設】&#10;有形固定資産減価償却率最大値テキスト">
          <a:extLst>
            <a:ext uri="{FF2B5EF4-FFF2-40B4-BE49-F238E27FC236}">
              <a16:creationId xmlns:a16="http://schemas.microsoft.com/office/drawing/2014/main" id="{00000000-0008-0000-0200-00000A020000}"/>
            </a:ext>
          </a:extLst>
        </xdr:cNvPr>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523" name="直線コネクタ 522">
          <a:extLst>
            <a:ext uri="{FF2B5EF4-FFF2-40B4-BE49-F238E27FC236}">
              <a16:creationId xmlns:a16="http://schemas.microsoft.com/office/drawing/2014/main" id="{00000000-0008-0000-0200-00000B020000}"/>
            </a:ext>
          </a:extLst>
        </xdr:cNvPr>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79301</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00000000-0008-0000-0200-00000C020000}"/>
            </a:ext>
          </a:extLst>
        </xdr:cNvPr>
        <xdr:cNvSpPr txBox="1"/>
      </xdr:nvSpPr>
      <xdr:spPr>
        <a:xfrm>
          <a:off x="16357600" y="6422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56424</xdr:rowOff>
    </xdr:from>
    <xdr:to>
      <xdr:col>85</xdr:col>
      <xdr:colOff>177800</xdr:colOff>
      <xdr:row>38</xdr:row>
      <xdr:rowOff>158024</xdr:rowOff>
    </xdr:to>
    <xdr:sp macro="" textlink="">
      <xdr:nvSpPr>
        <xdr:cNvPr id="525" name="フローチャート: 判断 524">
          <a:extLst>
            <a:ext uri="{FF2B5EF4-FFF2-40B4-BE49-F238E27FC236}">
              <a16:creationId xmlns:a16="http://schemas.microsoft.com/office/drawing/2014/main" id="{00000000-0008-0000-0200-00000D020000}"/>
            </a:ext>
          </a:extLst>
        </xdr:cNvPr>
        <xdr:cNvSpPr/>
      </xdr:nvSpPr>
      <xdr:spPr>
        <a:xfrm>
          <a:off x="162687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15603</xdr:rowOff>
    </xdr:from>
    <xdr:to>
      <xdr:col>81</xdr:col>
      <xdr:colOff>101600</xdr:colOff>
      <xdr:row>38</xdr:row>
      <xdr:rowOff>117203</xdr:rowOff>
    </xdr:to>
    <xdr:sp macro="" textlink="">
      <xdr:nvSpPr>
        <xdr:cNvPr id="526" name="フローチャート: 判断 525">
          <a:extLst>
            <a:ext uri="{FF2B5EF4-FFF2-40B4-BE49-F238E27FC236}">
              <a16:creationId xmlns:a16="http://schemas.microsoft.com/office/drawing/2014/main" id="{00000000-0008-0000-0200-00000E020000}"/>
            </a:ext>
          </a:extLst>
        </xdr:cNvPr>
        <xdr:cNvSpPr/>
      </xdr:nvSpPr>
      <xdr:spPr>
        <a:xfrm>
          <a:off x="15430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142966</xdr:rowOff>
    </xdr:from>
    <xdr:to>
      <xdr:col>76</xdr:col>
      <xdr:colOff>165100</xdr:colOff>
      <xdr:row>38</xdr:row>
      <xdr:rowOff>73116</xdr:rowOff>
    </xdr:to>
    <xdr:sp macro="" textlink="">
      <xdr:nvSpPr>
        <xdr:cNvPr id="527" name="フローチャート: 判断 526">
          <a:extLst>
            <a:ext uri="{FF2B5EF4-FFF2-40B4-BE49-F238E27FC236}">
              <a16:creationId xmlns:a16="http://schemas.microsoft.com/office/drawing/2014/main" id="{00000000-0008-0000-0200-00000F020000}"/>
            </a:ext>
          </a:extLst>
        </xdr:cNvPr>
        <xdr:cNvSpPr/>
      </xdr:nvSpPr>
      <xdr:spPr>
        <a:xfrm>
          <a:off x="145415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134801</xdr:rowOff>
    </xdr:from>
    <xdr:to>
      <xdr:col>72</xdr:col>
      <xdr:colOff>38100</xdr:colOff>
      <xdr:row>38</xdr:row>
      <xdr:rowOff>64951</xdr:rowOff>
    </xdr:to>
    <xdr:sp macro="" textlink="">
      <xdr:nvSpPr>
        <xdr:cNvPr id="528" name="フローチャート: 判断 527">
          <a:extLst>
            <a:ext uri="{FF2B5EF4-FFF2-40B4-BE49-F238E27FC236}">
              <a16:creationId xmlns:a16="http://schemas.microsoft.com/office/drawing/2014/main" id="{00000000-0008-0000-0200-000010020000}"/>
            </a:ext>
          </a:extLst>
        </xdr:cNvPr>
        <xdr:cNvSpPr/>
      </xdr:nvSpPr>
      <xdr:spPr>
        <a:xfrm>
          <a:off x="13652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4173</xdr:rowOff>
    </xdr:from>
    <xdr:to>
      <xdr:col>67</xdr:col>
      <xdr:colOff>101600</xdr:colOff>
      <xdr:row>38</xdr:row>
      <xdr:rowOff>105773</xdr:rowOff>
    </xdr:to>
    <xdr:sp macro="" textlink="">
      <xdr:nvSpPr>
        <xdr:cNvPr id="529" name="フローチャート: 判断 528">
          <a:extLst>
            <a:ext uri="{FF2B5EF4-FFF2-40B4-BE49-F238E27FC236}">
              <a16:creationId xmlns:a16="http://schemas.microsoft.com/office/drawing/2014/main" id="{00000000-0008-0000-0200-000011020000}"/>
            </a:ext>
          </a:extLst>
        </xdr:cNvPr>
        <xdr:cNvSpPr/>
      </xdr:nvSpPr>
      <xdr:spPr>
        <a:xfrm>
          <a:off x="12763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200-000012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200-000013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200-000014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200-000015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200-000016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62956</xdr:rowOff>
    </xdr:from>
    <xdr:to>
      <xdr:col>85</xdr:col>
      <xdr:colOff>177800</xdr:colOff>
      <xdr:row>40</xdr:row>
      <xdr:rowOff>164556</xdr:rowOff>
    </xdr:to>
    <xdr:sp macro="" textlink="">
      <xdr:nvSpPr>
        <xdr:cNvPr id="535" name="楕円 534">
          <a:extLst>
            <a:ext uri="{FF2B5EF4-FFF2-40B4-BE49-F238E27FC236}">
              <a16:creationId xmlns:a16="http://schemas.microsoft.com/office/drawing/2014/main" id="{00000000-0008-0000-0200-000017020000}"/>
            </a:ext>
          </a:extLst>
        </xdr:cNvPr>
        <xdr:cNvSpPr/>
      </xdr:nvSpPr>
      <xdr:spPr>
        <a:xfrm>
          <a:off x="16268700" y="692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41383</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00000000-0008-0000-0200-000018020000}"/>
            </a:ext>
          </a:extLst>
        </xdr:cNvPr>
        <xdr:cNvSpPr txBox="1"/>
      </xdr:nvSpPr>
      <xdr:spPr>
        <a:xfrm>
          <a:off x="16357600" y="689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13970</xdr:rowOff>
    </xdr:from>
    <xdr:to>
      <xdr:col>81</xdr:col>
      <xdr:colOff>101600</xdr:colOff>
      <xdr:row>40</xdr:row>
      <xdr:rowOff>115570</xdr:rowOff>
    </xdr:to>
    <xdr:sp macro="" textlink="">
      <xdr:nvSpPr>
        <xdr:cNvPr id="537" name="楕円 536">
          <a:extLst>
            <a:ext uri="{FF2B5EF4-FFF2-40B4-BE49-F238E27FC236}">
              <a16:creationId xmlns:a16="http://schemas.microsoft.com/office/drawing/2014/main" id="{00000000-0008-0000-0200-000019020000}"/>
            </a:ext>
          </a:extLst>
        </xdr:cNvPr>
        <xdr:cNvSpPr/>
      </xdr:nvSpPr>
      <xdr:spPr>
        <a:xfrm>
          <a:off x="154305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64770</xdr:rowOff>
    </xdr:from>
    <xdr:to>
      <xdr:col>85</xdr:col>
      <xdr:colOff>127000</xdr:colOff>
      <xdr:row>40</xdr:row>
      <xdr:rowOff>113756</xdr:rowOff>
    </xdr:to>
    <xdr:cxnSp macro="">
      <xdr:nvCxnSpPr>
        <xdr:cNvPr id="538" name="直線コネクタ 537">
          <a:extLst>
            <a:ext uri="{FF2B5EF4-FFF2-40B4-BE49-F238E27FC236}">
              <a16:creationId xmlns:a16="http://schemas.microsoft.com/office/drawing/2014/main" id="{00000000-0008-0000-0200-00001A020000}"/>
            </a:ext>
          </a:extLst>
        </xdr:cNvPr>
        <xdr:cNvCxnSpPr/>
      </xdr:nvCxnSpPr>
      <xdr:spPr>
        <a:xfrm>
          <a:off x="15481300" y="6922770"/>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123372</xdr:rowOff>
    </xdr:from>
    <xdr:to>
      <xdr:col>76</xdr:col>
      <xdr:colOff>165100</xdr:colOff>
      <xdr:row>40</xdr:row>
      <xdr:rowOff>53522</xdr:rowOff>
    </xdr:to>
    <xdr:sp macro="" textlink="">
      <xdr:nvSpPr>
        <xdr:cNvPr id="539" name="楕円 538">
          <a:extLst>
            <a:ext uri="{FF2B5EF4-FFF2-40B4-BE49-F238E27FC236}">
              <a16:creationId xmlns:a16="http://schemas.microsoft.com/office/drawing/2014/main" id="{00000000-0008-0000-0200-00001B020000}"/>
            </a:ext>
          </a:extLst>
        </xdr:cNvPr>
        <xdr:cNvSpPr/>
      </xdr:nvSpPr>
      <xdr:spPr>
        <a:xfrm>
          <a:off x="14541500" y="680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2722</xdr:rowOff>
    </xdr:from>
    <xdr:to>
      <xdr:col>81</xdr:col>
      <xdr:colOff>50800</xdr:colOff>
      <xdr:row>40</xdr:row>
      <xdr:rowOff>64770</xdr:rowOff>
    </xdr:to>
    <xdr:cxnSp macro="">
      <xdr:nvCxnSpPr>
        <xdr:cNvPr id="540" name="直線コネクタ 539">
          <a:extLst>
            <a:ext uri="{FF2B5EF4-FFF2-40B4-BE49-F238E27FC236}">
              <a16:creationId xmlns:a16="http://schemas.microsoft.com/office/drawing/2014/main" id="{00000000-0008-0000-0200-00001C020000}"/>
            </a:ext>
          </a:extLst>
        </xdr:cNvPr>
        <xdr:cNvCxnSpPr/>
      </xdr:nvCxnSpPr>
      <xdr:spPr>
        <a:xfrm>
          <a:off x="14592300" y="6860722"/>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85816</xdr:rowOff>
    </xdr:from>
    <xdr:to>
      <xdr:col>72</xdr:col>
      <xdr:colOff>38100</xdr:colOff>
      <xdr:row>42</xdr:row>
      <xdr:rowOff>15966</xdr:rowOff>
    </xdr:to>
    <xdr:sp macro="" textlink="">
      <xdr:nvSpPr>
        <xdr:cNvPr id="541" name="楕円 540">
          <a:extLst>
            <a:ext uri="{FF2B5EF4-FFF2-40B4-BE49-F238E27FC236}">
              <a16:creationId xmlns:a16="http://schemas.microsoft.com/office/drawing/2014/main" id="{00000000-0008-0000-0200-00001D020000}"/>
            </a:ext>
          </a:extLst>
        </xdr:cNvPr>
        <xdr:cNvSpPr/>
      </xdr:nvSpPr>
      <xdr:spPr>
        <a:xfrm>
          <a:off x="13652500" y="711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2722</xdr:rowOff>
    </xdr:from>
    <xdr:to>
      <xdr:col>76</xdr:col>
      <xdr:colOff>114300</xdr:colOff>
      <xdr:row>41</xdr:row>
      <xdr:rowOff>136616</xdr:rowOff>
    </xdr:to>
    <xdr:cxnSp macro="">
      <xdr:nvCxnSpPr>
        <xdr:cNvPr id="542" name="直線コネクタ 541">
          <a:extLst>
            <a:ext uri="{FF2B5EF4-FFF2-40B4-BE49-F238E27FC236}">
              <a16:creationId xmlns:a16="http://schemas.microsoft.com/office/drawing/2014/main" id="{00000000-0008-0000-0200-00001E020000}"/>
            </a:ext>
          </a:extLst>
        </xdr:cNvPr>
        <xdr:cNvCxnSpPr/>
      </xdr:nvCxnSpPr>
      <xdr:spPr>
        <a:xfrm flipV="1">
          <a:off x="13703300" y="6860722"/>
          <a:ext cx="889000" cy="30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43362</xdr:rowOff>
    </xdr:from>
    <xdr:to>
      <xdr:col>67</xdr:col>
      <xdr:colOff>101600</xdr:colOff>
      <xdr:row>41</xdr:row>
      <xdr:rowOff>144962</xdr:rowOff>
    </xdr:to>
    <xdr:sp macro="" textlink="">
      <xdr:nvSpPr>
        <xdr:cNvPr id="543" name="楕円 542">
          <a:extLst>
            <a:ext uri="{FF2B5EF4-FFF2-40B4-BE49-F238E27FC236}">
              <a16:creationId xmlns:a16="http://schemas.microsoft.com/office/drawing/2014/main" id="{00000000-0008-0000-0200-00001F020000}"/>
            </a:ext>
          </a:extLst>
        </xdr:cNvPr>
        <xdr:cNvSpPr/>
      </xdr:nvSpPr>
      <xdr:spPr>
        <a:xfrm>
          <a:off x="12763500" y="707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94162</xdr:rowOff>
    </xdr:from>
    <xdr:to>
      <xdr:col>71</xdr:col>
      <xdr:colOff>177800</xdr:colOff>
      <xdr:row>41</xdr:row>
      <xdr:rowOff>136616</xdr:rowOff>
    </xdr:to>
    <xdr:cxnSp macro="">
      <xdr:nvCxnSpPr>
        <xdr:cNvPr id="544" name="直線コネクタ 543">
          <a:extLst>
            <a:ext uri="{FF2B5EF4-FFF2-40B4-BE49-F238E27FC236}">
              <a16:creationId xmlns:a16="http://schemas.microsoft.com/office/drawing/2014/main" id="{00000000-0008-0000-0200-000020020000}"/>
            </a:ext>
          </a:extLst>
        </xdr:cNvPr>
        <xdr:cNvCxnSpPr/>
      </xdr:nvCxnSpPr>
      <xdr:spPr>
        <a:xfrm>
          <a:off x="12814300" y="7123612"/>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133730</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id="{00000000-0008-0000-0200-000021020000}"/>
            </a:ext>
          </a:extLst>
        </xdr:cNvPr>
        <xdr:cNvSpPr txBox="1"/>
      </xdr:nvSpPr>
      <xdr:spPr>
        <a:xfrm>
          <a:off x="15266044" y="630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89643</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id="{00000000-0008-0000-0200-000022020000}"/>
            </a:ext>
          </a:extLst>
        </xdr:cNvPr>
        <xdr:cNvSpPr txBox="1"/>
      </xdr:nvSpPr>
      <xdr:spPr>
        <a:xfrm>
          <a:off x="14389744" y="626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81478</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id="{00000000-0008-0000-0200-000023020000}"/>
            </a:ext>
          </a:extLst>
        </xdr:cNvPr>
        <xdr:cNvSpPr txBox="1"/>
      </xdr:nvSpPr>
      <xdr:spPr>
        <a:xfrm>
          <a:off x="13500744" y="625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122300</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id="{00000000-0008-0000-0200-000024020000}"/>
            </a:ext>
          </a:extLst>
        </xdr:cNvPr>
        <xdr:cNvSpPr txBox="1"/>
      </xdr:nvSpPr>
      <xdr:spPr>
        <a:xfrm>
          <a:off x="126117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106697</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id="{00000000-0008-0000-0200-000025020000}"/>
            </a:ext>
          </a:extLst>
        </xdr:cNvPr>
        <xdr:cNvSpPr txBox="1"/>
      </xdr:nvSpPr>
      <xdr:spPr>
        <a:xfrm>
          <a:off x="15266044" y="696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44649</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id="{00000000-0008-0000-0200-000026020000}"/>
            </a:ext>
          </a:extLst>
        </xdr:cNvPr>
        <xdr:cNvSpPr txBox="1"/>
      </xdr:nvSpPr>
      <xdr:spPr>
        <a:xfrm>
          <a:off x="14389744" y="6902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7093</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id="{00000000-0008-0000-0200-000027020000}"/>
            </a:ext>
          </a:extLst>
        </xdr:cNvPr>
        <xdr:cNvSpPr txBox="1"/>
      </xdr:nvSpPr>
      <xdr:spPr>
        <a:xfrm>
          <a:off x="13500744" y="7207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136089</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id="{00000000-0008-0000-0200-000028020000}"/>
            </a:ext>
          </a:extLst>
        </xdr:cNvPr>
        <xdr:cNvSpPr txBox="1"/>
      </xdr:nvSpPr>
      <xdr:spPr>
        <a:xfrm>
          <a:off x="12611744" y="7165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00000000-0008-0000-0200-000029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00000000-0008-0000-0200-00002A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00000000-0008-0000-0200-00002B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00000000-0008-0000-0200-00002C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00000000-0008-0000-0200-00002D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00000000-0008-0000-0200-00002E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00000000-0008-0000-0200-00002F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00000000-0008-0000-0200-000030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00000000-0008-0000-0200-000031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00000000-0008-0000-0200-000032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3" name="直線コネクタ 562">
          <a:extLst>
            <a:ext uri="{FF2B5EF4-FFF2-40B4-BE49-F238E27FC236}">
              <a16:creationId xmlns:a16="http://schemas.microsoft.com/office/drawing/2014/main" id="{00000000-0008-0000-0200-000033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4" name="テキスト ボックス 563">
          <a:extLst>
            <a:ext uri="{FF2B5EF4-FFF2-40B4-BE49-F238E27FC236}">
              <a16:creationId xmlns:a16="http://schemas.microsoft.com/office/drawing/2014/main" id="{00000000-0008-0000-0200-00003402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5" name="直線コネクタ 564">
          <a:extLst>
            <a:ext uri="{FF2B5EF4-FFF2-40B4-BE49-F238E27FC236}">
              <a16:creationId xmlns:a16="http://schemas.microsoft.com/office/drawing/2014/main" id="{00000000-0008-0000-0200-000035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6" name="テキスト ボックス 565">
          <a:extLst>
            <a:ext uri="{FF2B5EF4-FFF2-40B4-BE49-F238E27FC236}">
              <a16:creationId xmlns:a16="http://schemas.microsoft.com/office/drawing/2014/main" id="{00000000-0008-0000-0200-00003602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7" name="直線コネクタ 566">
          <a:extLst>
            <a:ext uri="{FF2B5EF4-FFF2-40B4-BE49-F238E27FC236}">
              <a16:creationId xmlns:a16="http://schemas.microsoft.com/office/drawing/2014/main" id="{00000000-0008-0000-0200-000037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8" name="テキスト ボックス 567">
          <a:extLst>
            <a:ext uri="{FF2B5EF4-FFF2-40B4-BE49-F238E27FC236}">
              <a16:creationId xmlns:a16="http://schemas.microsoft.com/office/drawing/2014/main" id="{00000000-0008-0000-0200-00003802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9" name="直線コネクタ 568">
          <a:extLst>
            <a:ext uri="{FF2B5EF4-FFF2-40B4-BE49-F238E27FC236}">
              <a16:creationId xmlns:a16="http://schemas.microsoft.com/office/drawing/2014/main" id="{00000000-0008-0000-0200-000039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0" name="テキスト ボックス 569">
          <a:extLst>
            <a:ext uri="{FF2B5EF4-FFF2-40B4-BE49-F238E27FC236}">
              <a16:creationId xmlns:a16="http://schemas.microsoft.com/office/drawing/2014/main" id="{00000000-0008-0000-0200-00003A02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a:extLst>
            <a:ext uri="{FF2B5EF4-FFF2-40B4-BE49-F238E27FC236}">
              <a16:creationId xmlns:a16="http://schemas.microsoft.com/office/drawing/2014/main" id="{00000000-0008-0000-0200-00003B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a:extLst>
            <a:ext uri="{FF2B5EF4-FFF2-40B4-BE49-F238E27FC236}">
              <a16:creationId xmlns:a16="http://schemas.microsoft.com/office/drawing/2014/main" id="{00000000-0008-0000-0200-00003C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a:extLst>
            <a:ext uri="{FF2B5EF4-FFF2-40B4-BE49-F238E27FC236}">
              <a16:creationId xmlns:a16="http://schemas.microsoft.com/office/drawing/2014/main" id="{00000000-0008-0000-0200-00003D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20746</xdr:rowOff>
    </xdr:from>
    <xdr:to>
      <xdr:col>116</xdr:col>
      <xdr:colOff>62864</xdr:colOff>
      <xdr:row>41</xdr:row>
      <xdr:rowOff>121156</xdr:rowOff>
    </xdr:to>
    <xdr:cxnSp macro="">
      <xdr:nvCxnSpPr>
        <xdr:cNvPr id="574" name="直線コネクタ 573">
          <a:extLst>
            <a:ext uri="{FF2B5EF4-FFF2-40B4-BE49-F238E27FC236}">
              <a16:creationId xmlns:a16="http://schemas.microsoft.com/office/drawing/2014/main" id="{00000000-0008-0000-0200-00003E020000}"/>
            </a:ext>
          </a:extLst>
        </xdr:cNvPr>
        <xdr:cNvCxnSpPr/>
      </xdr:nvCxnSpPr>
      <xdr:spPr>
        <a:xfrm flipV="1">
          <a:off x="22160864" y="6021496"/>
          <a:ext cx="0" cy="1129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124983</xdr:rowOff>
    </xdr:from>
    <xdr:ext cx="469744" cy="259045"/>
    <xdr:sp macro="" textlink="">
      <xdr:nvSpPr>
        <xdr:cNvPr id="575" name="【一般廃棄物処理施設】&#10;一人当たり有形固定資産（償却資産）額最小値テキスト">
          <a:extLst>
            <a:ext uri="{FF2B5EF4-FFF2-40B4-BE49-F238E27FC236}">
              <a16:creationId xmlns:a16="http://schemas.microsoft.com/office/drawing/2014/main" id="{00000000-0008-0000-0200-00003F020000}"/>
            </a:ext>
          </a:extLst>
        </xdr:cNvPr>
        <xdr:cNvSpPr txBox="1"/>
      </xdr:nvSpPr>
      <xdr:spPr>
        <a:xfrm>
          <a:off x="22199600" y="7154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121156</xdr:rowOff>
    </xdr:from>
    <xdr:to>
      <xdr:col>116</xdr:col>
      <xdr:colOff>152400</xdr:colOff>
      <xdr:row>41</xdr:row>
      <xdr:rowOff>121156</xdr:rowOff>
    </xdr:to>
    <xdr:cxnSp macro="">
      <xdr:nvCxnSpPr>
        <xdr:cNvPr id="576" name="直線コネクタ 575">
          <a:extLst>
            <a:ext uri="{FF2B5EF4-FFF2-40B4-BE49-F238E27FC236}">
              <a16:creationId xmlns:a16="http://schemas.microsoft.com/office/drawing/2014/main" id="{00000000-0008-0000-0200-000040020000}"/>
            </a:ext>
          </a:extLst>
        </xdr:cNvPr>
        <xdr:cNvCxnSpPr/>
      </xdr:nvCxnSpPr>
      <xdr:spPr>
        <a:xfrm>
          <a:off x="22072600" y="7150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138873</xdr:rowOff>
    </xdr:from>
    <xdr:ext cx="599010" cy="259045"/>
    <xdr:sp macro="" textlink="">
      <xdr:nvSpPr>
        <xdr:cNvPr id="577" name="【一般廃棄物処理施設】&#10;一人当たり有形固定資産（償却資産）額最大値テキスト">
          <a:extLst>
            <a:ext uri="{FF2B5EF4-FFF2-40B4-BE49-F238E27FC236}">
              <a16:creationId xmlns:a16="http://schemas.microsoft.com/office/drawing/2014/main" id="{00000000-0008-0000-0200-000041020000}"/>
            </a:ext>
          </a:extLst>
        </xdr:cNvPr>
        <xdr:cNvSpPr txBox="1"/>
      </xdr:nvSpPr>
      <xdr:spPr>
        <a:xfrm>
          <a:off x="22199600" y="5796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20746</xdr:rowOff>
    </xdr:from>
    <xdr:to>
      <xdr:col>116</xdr:col>
      <xdr:colOff>152400</xdr:colOff>
      <xdr:row>35</xdr:row>
      <xdr:rowOff>20746</xdr:rowOff>
    </xdr:to>
    <xdr:cxnSp macro="">
      <xdr:nvCxnSpPr>
        <xdr:cNvPr id="578" name="直線コネクタ 577">
          <a:extLst>
            <a:ext uri="{FF2B5EF4-FFF2-40B4-BE49-F238E27FC236}">
              <a16:creationId xmlns:a16="http://schemas.microsoft.com/office/drawing/2014/main" id="{00000000-0008-0000-0200-000042020000}"/>
            </a:ext>
          </a:extLst>
        </xdr:cNvPr>
        <xdr:cNvCxnSpPr/>
      </xdr:nvCxnSpPr>
      <xdr:spPr>
        <a:xfrm>
          <a:off x="22072600" y="6021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50257</xdr:rowOff>
    </xdr:from>
    <xdr:ext cx="534377" cy="259045"/>
    <xdr:sp macro="" textlink="">
      <xdr:nvSpPr>
        <xdr:cNvPr id="579" name="【一般廃棄物処理施設】&#10;一人当たり有形固定資産（償却資産）額平均値テキスト">
          <a:extLst>
            <a:ext uri="{FF2B5EF4-FFF2-40B4-BE49-F238E27FC236}">
              <a16:creationId xmlns:a16="http://schemas.microsoft.com/office/drawing/2014/main" id="{00000000-0008-0000-0200-000043020000}"/>
            </a:ext>
          </a:extLst>
        </xdr:cNvPr>
        <xdr:cNvSpPr txBox="1"/>
      </xdr:nvSpPr>
      <xdr:spPr>
        <a:xfrm>
          <a:off x="22199600" y="6565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27380</xdr:rowOff>
    </xdr:from>
    <xdr:to>
      <xdr:col>116</xdr:col>
      <xdr:colOff>114300</xdr:colOff>
      <xdr:row>39</xdr:row>
      <xdr:rowOff>128980</xdr:rowOff>
    </xdr:to>
    <xdr:sp macro="" textlink="">
      <xdr:nvSpPr>
        <xdr:cNvPr id="580" name="フローチャート: 判断 579">
          <a:extLst>
            <a:ext uri="{FF2B5EF4-FFF2-40B4-BE49-F238E27FC236}">
              <a16:creationId xmlns:a16="http://schemas.microsoft.com/office/drawing/2014/main" id="{00000000-0008-0000-0200-000044020000}"/>
            </a:ext>
          </a:extLst>
        </xdr:cNvPr>
        <xdr:cNvSpPr/>
      </xdr:nvSpPr>
      <xdr:spPr>
        <a:xfrm>
          <a:off x="22110700" y="671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30827</xdr:rowOff>
    </xdr:from>
    <xdr:to>
      <xdr:col>112</xdr:col>
      <xdr:colOff>38100</xdr:colOff>
      <xdr:row>39</xdr:row>
      <xdr:rowOff>132427</xdr:rowOff>
    </xdr:to>
    <xdr:sp macro="" textlink="">
      <xdr:nvSpPr>
        <xdr:cNvPr id="581" name="フローチャート: 判断 580">
          <a:extLst>
            <a:ext uri="{FF2B5EF4-FFF2-40B4-BE49-F238E27FC236}">
              <a16:creationId xmlns:a16="http://schemas.microsoft.com/office/drawing/2014/main" id="{00000000-0008-0000-0200-000045020000}"/>
            </a:ext>
          </a:extLst>
        </xdr:cNvPr>
        <xdr:cNvSpPr/>
      </xdr:nvSpPr>
      <xdr:spPr>
        <a:xfrm>
          <a:off x="21272500" y="671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64788</xdr:rowOff>
    </xdr:from>
    <xdr:to>
      <xdr:col>107</xdr:col>
      <xdr:colOff>101600</xdr:colOff>
      <xdr:row>39</xdr:row>
      <xdr:rowOff>166388</xdr:rowOff>
    </xdr:to>
    <xdr:sp macro="" textlink="">
      <xdr:nvSpPr>
        <xdr:cNvPr id="582" name="フローチャート: 判断 581">
          <a:extLst>
            <a:ext uri="{FF2B5EF4-FFF2-40B4-BE49-F238E27FC236}">
              <a16:creationId xmlns:a16="http://schemas.microsoft.com/office/drawing/2014/main" id="{00000000-0008-0000-0200-000046020000}"/>
            </a:ext>
          </a:extLst>
        </xdr:cNvPr>
        <xdr:cNvSpPr/>
      </xdr:nvSpPr>
      <xdr:spPr>
        <a:xfrm>
          <a:off x="20383500" y="675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77278</xdr:rowOff>
    </xdr:from>
    <xdr:to>
      <xdr:col>102</xdr:col>
      <xdr:colOff>165100</xdr:colOff>
      <xdr:row>40</xdr:row>
      <xdr:rowOff>7428</xdr:rowOff>
    </xdr:to>
    <xdr:sp macro="" textlink="">
      <xdr:nvSpPr>
        <xdr:cNvPr id="583" name="フローチャート: 判断 582">
          <a:extLst>
            <a:ext uri="{FF2B5EF4-FFF2-40B4-BE49-F238E27FC236}">
              <a16:creationId xmlns:a16="http://schemas.microsoft.com/office/drawing/2014/main" id="{00000000-0008-0000-0200-000047020000}"/>
            </a:ext>
          </a:extLst>
        </xdr:cNvPr>
        <xdr:cNvSpPr/>
      </xdr:nvSpPr>
      <xdr:spPr>
        <a:xfrm>
          <a:off x="19494500" y="676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140153</xdr:rowOff>
    </xdr:from>
    <xdr:to>
      <xdr:col>98</xdr:col>
      <xdr:colOff>38100</xdr:colOff>
      <xdr:row>40</xdr:row>
      <xdr:rowOff>70303</xdr:rowOff>
    </xdr:to>
    <xdr:sp macro="" textlink="">
      <xdr:nvSpPr>
        <xdr:cNvPr id="584" name="フローチャート: 判断 583">
          <a:extLst>
            <a:ext uri="{FF2B5EF4-FFF2-40B4-BE49-F238E27FC236}">
              <a16:creationId xmlns:a16="http://schemas.microsoft.com/office/drawing/2014/main" id="{00000000-0008-0000-0200-000048020000}"/>
            </a:ext>
          </a:extLst>
        </xdr:cNvPr>
        <xdr:cNvSpPr/>
      </xdr:nvSpPr>
      <xdr:spPr>
        <a:xfrm>
          <a:off x="18605500" y="682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0000000-0008-0000-0200-000049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200-00004A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200-00004B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200-00004C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200-00004D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141753</xdr:rowOff>
    </xdr:from>
    <xdr:to>
      <xdr:col>116</xdr:col>
      <xdr:colOff>114300</xdr:colOff>
      <xdr:row>41</xdr:row>
      <xdr:rowOff>71903</xdr:rowOff>
    </xdr:to>
    <xdr:sp macro="" textlink="">
      <xdr:nvSpPr>
        <xdr:cNvPr id="590" name="楕円 589">
          <a:extLst>
            <a:ext uri="{FF2B5EF4-FFF2-40B4-BE49-F238E27FC236}">
              <a16:creationId xmlns:a16="http://schemas.microsoft.com/office/drawing/2014/main" id="{00000000-0008-0000-0200-00004E020000}"/>
            </a:ext>
          </a:extLst>
        </xdr:cNvPr>
        <xdr:cNvSpPr/>
      </xdr:nvSpPr>
      <xdr:spPr>
        <a:xfrm>
          <a:off x="22110700" y="699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56680</xdr:rowOff>
    </xdr:from>
    <xdr:ext cx="534377" cy="259045"/>
    <xdr:sp macro="" textlink="">
      <xdr:nvSpPr>
        <xdr:cNvPr id="591" name="【一般廃棄物処理施設】&#10;一人当たり有形固定資産（償却資産）額該当値テキスト">
          <a:extLst>
            <a:ext uri="{FF2B5EF4-FFF2-40B4-BE49-F238E27FC236}">
              <a16:creationId xmlns:a16="http://schemas.microsoft.com/office/drawing/2014/main" id="{00000000-0008-0000-0200-00004F020000}"/>
            </a:ext>
          </a:extLst>
        </xdr:cNvPr>
        <xdr:cNvSpPr txBox="1"/>
      </xdr:nvSpPr>
      <xdr:spPr>
        <a:xfrm>
          <a:off x="22199600" y="691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143298</xdr:rowOff>
    </xdr:from>
    <xdr:to>
      <xdr:col>112</xdr:col>
      <xdr:colOff>38100</xdr:colOff>
      <xdr:row>41</xdr:row>
      <xdr:rowOff>73448</xdr:rowOff>
    </xdr:to>
    <xdr:sp macro="" textlink="">
      <xdr:nvSpPr>
        <xdr:cNvPr id="592" name="楕円 591">
          <a:extLst>
            <a:ext uri="{FF2B5EF4-FFF2-40B4-BE49-F238E27FC236}">
              <a16:creationId xmlns:a16="http://schemas.microsoft.com/office/drawing/2014/main" id="{00000000-0008-0000-0200-000050020000}"/>
            </a:ext>
          </a:extLst>
        </xdr:cNvPr>
        <xdr:cNvSpPr/>
      </xdr:nvSpPr>
      <xdr:spPr>
        <a:xfrm>
          <a:off x="21272500" y="700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21103</xdr:rowOff>
    </xdr:from>
    <xdr:to>
      <xdr:col>116</xdr:col>
      <xdr:colOff>63500</xdr:colOff>
      <xdr:row>41</xdr:row>
      <xdr:rowOff>22648</xdr:rowOff>
    </xdr:to>
    <xdr:cxnSp macro="">
      <xdr:nvCxnSpPr>
        <xdr:cNvPr id="593" name="直線コネクタ 592">
          <a:extLst>
            <a:ext uri="{FF2B5EF4-FFF2-40B4-BE49-F238E27FC236}">
              <a16:creationId xmlns:a16="http://schemas.microsoft.com/office/drawing/2014/main" id="{00000000-0008-0000-0200-000051020000}"/>
            </a:ext>
          </a:extLst>
        </xdr:cNvPr>
        <xdr:cNvCxnSpPr/>
      </xdr:nvCxnSpPr>
      <xdr:spPr>
        <a:xfrm flipV="1">
          <a:off x="21323300" y="7050553"/>
          <a:ext cx="838200" cy="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144483</xdr:rowOff>
    </xdr:from>
    <xdr:to>
      <xdr:col>107</xdr:col>
      <xdr:colOff>101600</xdr:colOff>
      <xdr:row>41</xdr:row>
      <xdr:rowOff>74633</xdr:rowOff>
    </xdr:to>
    <xdr:sp macro="" textlink="">
      <xdr:nvSpPr>
        <xdr:cNvPr id="594" name="楕円 593">
          <a:extLst>
            <a:ext uri="{FF2B5EF4-FFF2-40B4-BE49-F238E27FC236}">
              <a16:creationId xmlns:a16="http://schemas.microsoft.com/office/drawing/2014/main" id="{00000000-0008-0000-0200-000052020000}"/>
            </a:ext>
          </a:extLst>
        </xdr:cNvPr>
        <xdr:cNvSpPr/>
      </xdr:nvSpPr>
      <xdr:spPr>
        <a:xfrm>
          <a:off x="20383500" y="700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22648</xdr:rowOff>
    </xdr:from>
    <xdr:to>
      <xdr:col>111</xdr:col>
      <xdr:colOff>177800</xdr:colOff>
      <xdr:row>41</xdr:row>
      <xdr:rowOff>23833</xdr:rowOff>
    </xdr:to>
    <xdr:cxnSp macro="">
      <xdr:nvCxnSpPr>
        <xdr:cNvPr id="595" name="直線コネクタ 594">
          <a:extLst>
            <a:ext uri="{FF2B5EF4-FFF2-40B4-BE49-F238E27FC236}">
              <a16:creationId xmlns:a16="http://schemas.microsoft.com/office/drawing/2014/main" id="{00000000-0008-0000-0200-000053020000}"/>
            </a:ext>
          </a:extLst>
        </xdr:cNvPr>
        <xdr:cNvCxnSpPr/>
      </xdr:nvCxnSpPr>
      <xdr:spPr>
        <a:xfrm flipV="1">
          <a:off x="20434300" y="7052098"/>
          <a:ext cx="889000" cy="1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35125</xdr:rowOff>
    </xdr:from>
    <xdr:to>
      <xdr:col>102</xdr:col>
      <xdr:colOff>165100</xdr:colOff>
      <xdr:row>41</xdr:row>
      <xdr:rowOff>136725</xdr:rowOff>
    </xdr:to>
    <xdr:sp macro="" textlink="">
      <xdr:nvSpPr>
        <xdr:cNvPr id="596" name="楕円 595">
          <a:extLst>
            <a:ext uri="{FF2B5EF4-FFF2-40B4-BE49-F238E27FC236}">
              <a16:creationId xmlns:a16="http://schemas.microsoft.com/office/drawing/2014/main" id="{00000000-0008-0000-0200-000054020000}"/>
            </a:ext>
          </a:extLst>
        </xdr:cNvPr>
        <xdr:cNvSpPr/>
      </xdr:nvSpPr>
      <xdr:spPr>
        <a:xfrm>
          <a:off x="19494500" y="706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23833</xdr:rowOff>
    </xdr:from>
    <xdr:to>
      <xdr:col>107</xdr:col>
      <xdr:colOff>50800</xdr:colOff>
      <xdr:row>41</xdr:row>
      <xdr:rowOff>85925</xdr:rowOff>
    </xdr:to>
    <xdr:cxnSp macro="">
      <xdr:nvCxnSpPr>
        <xdr:cNvPr id="597" name="直線コネクタ 596">
          <a:extLst>
            <a:ext uri="{FF2B5EF4-FFF2-40B4-BE49-F238E27FC236}">
              <a16:creationId xmlns:a16="http://schemas.microsoft.com/office/drawing/2014/main" id="{00000000-0008-0000-0200-000055020000}"/>
            </a:ext>
          </a:extLst>
        </xdr:cNvPr>
        <xdr:cNvCxnSpPr/>
      </xdr:nvCxnSpPr>
      <xdr:spPr>
        <a:xfrm flipV="1">
          <a:off x="19545300" y="7053283"/>
          <a:ext cx="889000" cy="62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35564</xdr:rowOff>
    </xdr:from>
    <xdr:to>
      <xdr:col>98</xdr:col>
      <xdr:colOff>38100</xdr:colOff>
      <xdr:row>41</xdr:row>
      <xdr:rowOff>137164</xdr:rowOff>
    </xdr:to>
    <xdr:sp macro="" textlink="">
      <xdr:nvSpPr>
        <xdr:cNvPr id="598" name="楕円 597">
          <a:extLst>
            <a:ext uri="{FF2B5EF4-FFF2-40B4-BE49-F238E27FC236}">
              <a16:creationId xmlns:a16="http://schemas.microsoft.com/office/drawing/2014/main" id="{00000000-0008-0000-0200-000056020000}"/>
            </a:ext>
          </a:extLst>
        </xdr:cNvPr>
        <xdr:cNvSpPr/>
      </xdr:nvSpPr>
      <xdr:spPr>
        <a:xfrm>
          <a:off x="18605500" y="706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85925</xdr:rowOff>
    </xdr:from>
    <xdr:to>
      <xdr:col>102</xdr:col>
      <xdr:colOff>114300</xdr:colOff>
      <xdr:row>41</xdr:row>
      <xdr:rowOff>86364</xdr:rowOff>
    </xdr:to>
    <xdr:cxnSp macro="">
      <xdr:nvCxnSpPr>
        <xdr:cNvPr id="599" name="直線コネクタ 598">
          <a:extLst>
            <a:ext uri="{FF2B5EF4-FFF2-40B4-BE49-F238E27FC236}">
              <a16:creationId xmlns:a16="http://schemas.microsoft.com/office/drawing/2014/main" id="{00000000-0008-0000-0200-000057020000}"/>
            </a:ext>
          </a:extLst>
        </xdr:cNvPr>
        <xdr:cNvCxnSpPr/>
      </xdr:nvCxnSpPr>
      <xdr:spPr>
        <a:xfrm flipV="1">
          <a:off x="18656300" y="7115375"/>
          <a:ext cx="889000" cy="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148954</xdr:rowOff>
    </xdr:from>
    <xdr:ext cx="534377" cy="259045"/>
    <xdr:sp macro="" textlink="">
      <xdr:nvSpPr>
        <xdr:cNvPr id="600" name="n_1aveValue【一般廃棄物処理施設】&#10;一人当たり有形固定資産（償却資産）額">
          <a:extLst>
            <a:ext uri="{FF2B5EF4-FFF2-40B4-BE49-F238E27FC236}">
              <a16:creationId xmlns:a16="http://schemas.microsoft.com/office/drawing/2014/main" id="{00000000-0008-0000-0200-000058020000}"/>
            </a:ext>
          </a:extLst>
        </xdr:cNvPr>
        <xdr:cNvSpPr txBox="1"/>
      </xdr:nvSpPr>
      <xdr:spPr>
        <a:xfrm>
          <a:off x="21043411" y="6492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11465</xdr:rowOff>
    </xdr:from>
    <xdr:ext cx="534377" cy="259045"/>
    <xdr:sp macro="" textlink="">
      <xdr:nvSpPr>
        <xdr:cNvPr id="601" name="n_2aveValue【一般廃棄物処理施設】&#10;一人当たり有形固定資産（償却資産）額">
          <a:extLst>
            <a:ext uri="{FF2B5EF4-FFF2-40B4-BE49-F238E27FC236}">
              <a16:creationId xmlns:a16="http://schemas.microsoft.com/office/drawing/2014/main" id="{00000000-0008-0000-0200-000059020000}"/>
            </a:ext>
          </a:extLst>
        </xdr:cNvPr>
        <xdr:cNvSpPr txBox="1"/>
      </xdr:nvSpPr>
      <xdr:spPr>
        <a:xfrm>
          <a:off x="20167111" y="652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23955</xdr:rowOff>
    </xdr:from>
    <xdr:ext cx="534377" cy="259045"/>
    <xdr:sp macro="" textlink="">
      <xdr:nvSpPr>
        <xdr:cNvPr id="602" name="n_3aveValue【一般廃棄物処理施設】&#10;一人当たり有形固定資産（償却資産）額">
          <a:extLst>
            <a:ext uri="{FF2B5EF4-FFF2-40B4-BE49-F238E27FC236}">
              <a16:creationId xmlns:a16="http://schemas.microsoft.com/office/drawing/2014/main" id="{00000000-0008-0000-0200-00005A020000}"/>
            </a:ext>
          </a:extLst>
        </xdr:cNvPr>
        <xdr:cNvSpPr txBox="1"/>
      </xdr:nvSpPr>
      <xdr:spPr>
        <a:xfrm>
          <a:off x="19278111" y="653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86830</xdr:rowOff>
    </xdr:from>
    <xdr:ext cx="534377" cy="259045"/>
    <xdr:sp macro="" textlink="">
      <xdr:nvSpPr>
        <xdr:cNvPr id="603" name="n_4aveValue【一般廃棄物処理施設】&#10;一人当たり有形固定資産（償却資産）額">
          <a:extLst>
            <a:ext uri="{FF2B5EF4-FFF2-40B4-BE49-F238E27FC236}">
              <a16:creationId xmlns:a16="http://schemas.microsoft.com/office/drawing/2014/main" id="{00000000-0008-0000-0200-00005B020000}"/>
            </a:ext>
          </a:extLst>
        </xdr:cNvPr>
        <xdr:cNvSpPr txBox="1"/>
      </xdr:nvSpPr>
      <xdr:spPr>
        <a:xfrm>
          <a:off x="18389111" y="660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64575</xdr:rowOff>
    </xdr:from>
    <xdr:ext cx="534377" cy="259045"/>
    <xdr:sp macro="" textlink="">
      <xdr:nvSpPr>
        <xdr:cNvPr id="604" name="n_1mainValue【一般廃棄物処理施設】&#10;一人当たり有形固定資産（償却資産）額">
          <a:extLst>
            <a:ext uri="{FF2B5EF4-FFF2-40B4-BE49-F238E27FC236}">
              <a16:creationId xmlns:a16="http://schemas.microsoft.com/office/drawing/2014/main" id="{00000000-0008-0000-0200-00005C020000}"/>
            </a:ext>
          </a:extLst>
        </xdr:cNvPr>
        <xdr:cNvSpPr txBox="1"/>
      </xdr:nvSpPr>
      <xdr:spPr>
        <a:xfrm>
          <a:off x="21043411" y="709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65760</xdr:rowOff>
    </xdr:from>
    <xdr:ext cx="534377" cy="259045"/>
    <xdr:sp macro="" textlink="">
      <xdr:nvSpPr>
        <xdr:cNvPr id="605" name="n_2mainValue【一般廃棄物処理施設】&#10;一人当たり有形固定資産（償却資産）額">
          <a:extLst>
            <a:ext uri="{FF2B5EF4-FFF2-40B4-BE49-F238E27FC236}">
              <a16:creationId xmlns:a16="http://schemas.microsoft.com/office/drawing/2014/main" id="{00000000-0008-0000-0200-00005D020000}"/>
            </a:ext>
          </a:extLst>
        </xdr:cNvPr>
        <xdr:cNvSpPr txBox="1"/>
      </xdr:nvSpPr>
      <xdr:spPr>
        <a:xfrm>
          <a:off x="20167111" y="709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127852</xdr:rowOff>
    </xdr:from>
    <xdr:ext cx="534377" cy="259045"/>
    <xdr:sp macro="" textlink="">
      <xdr:nvSpPr>
        <xdr:cNvPr id="606" name="n_3mainValue【一般廃棄物処理施設】&#10;一人当たり有形固定資産（償却資産）額">
          <a:extLst>
            <a:ext uri="{FF2B5EF4-FFF2-40B4-BE49-F238E27FC236}">
              <a16:creationId xmlns:a16="http://schemas.microsoft.com/office/drawing/2014/main" id="{00000000-0008-0000-0200-00005E020000}"/>
            </a:ext>
          </a:extLst>
        </xdr:cNvPr>
        <xdr:cNvSpPr txBox="1"/>
      </xdr:nvSpPr>
      <xdr:spPr>
        <a:xfrm>
          <a:off x="19278111" y="7157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128291</xdr:rowOff>
    </xdr:from>
    <xdr:ext cx="534377" cy="259045"/>
    <xdr:sp macro="" textlink="">
      <xdr:nvSpPr>
        <xdr:cNvPr id="607" name="n_4mainValue【一般廃棄物処理施設】&#10;一人当たり有形固定資産（償却資産）額">
          <a:extLst>
            <a:ext uri="{FF2B5EF4-FFF2-40B4-BE49-F238E27FC236}">
              <a16:creationId xmlns:a16="http://schemas.microsoft.com/office/drawing/2014/main" id="{00000000-0008-0000-0200-00005F020000}"/>
            </a:ext>
          </a:extLst>
        </xdr:cNvPr>
        <xdr:cNvSpPr txBox="1"/>
      </xdr:nvSpPr>
      <xdr:spPr>
        <a:xfrm>
          <a:off x="18389111" y="7157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a:extLst>
            <a:ext uri="{FF2B5EF4-FFF2-40B4-BE49-F238E27FC236}">
              <a16:creationId xmlns:a16="http://schemas.microsoft.com/office/drawing/2014/main" id="{00000000-0008-0000-0200-000060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a:extLst>
            <a:ext uri="{FF2B5EF4-FFF2-40B4-BE49-F238E27FC236}">
              <a16:creationId xmlns:a16="http://schemas.microsoft.com/office/drawing/2014/main" id="{00000000-0008-0000-0200-000061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a:extLst>
            <a:ext uri="{FF2B5EF4-FFF2-40B4-BE49-F238E27FC236}">
              <a16:creationId xmlns:a16="http://schemas.microsoft.com/office/drawing/2014/main" id="{00000000-0008-0000-0200-000062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a:extLst>
            <a:ext uri="{FF2B5EF4-FFF2-40B4-BE49-F238E27FC236}">
              <a16:creationId xmlns:a16="http://schemas.microsoft.com/office/drawing/2014/main" id="{00000000-0008-0000-0200-000063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a:extLst>
            <a:ext uri="{FF2B5EF4-FFF2-40B4-BE49-F238E27FC236}">
              <a16:creationId xmlns:a16="http://schemas.microsoft.com/office/drawing/2014/main" id="{00000000-0008-0000-0200-000064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a:extLst>
            <a:ext uri="{FF2B5EF4-FFF2-40B4-BE49-F238E27FC236}">
              <a16:creationId xmlns:a16="http://schemas.microsoft.com/office/drawing/2014/main" id="{00000000-0008-0000-0200-000065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a:extLst>
            <a:ext uri="{FF2B5EF4-FFF2-40B4-BE49-F238E27FC236}">
              <a16:creationId xmlns:a16="http://schemas.microsoft.com/office/drawing/2014/main" id="{00000000-0008-0000-0200-000066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a:extLst>
            <a:ext uri="{FF2B5EF4-FFF2-40B4-BE49-F238E27FC236}">
              <a16:creationId xmlns:a16="http://schemas.microsoft.com/office/drawing/2014/main" id="{00000000-0008-0000-0200-000067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a:extLst>
            <a:ext uri="{FF2B5EF4-FFF2-40B4-BE49-F238E27FC236}">
              <a16:creationId xmlns:a16="http://schemas.microsoft.com/office/drawing/2014/main" id="{00000000-0008-0000-0200-000068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a:extLst>
            <a:ext uri="{FF2B5EF4-FFF2-40B4-BE49-F238E27FC236}">
              <a16:creationId xmlns:a16="http://schemas.microsoft.com/office/drawing/2014/main" id="{00000000-0008-0000-0200-000069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a:extLst>
            <a:ext uri="{FF2B5EF4-FFF2-40B4-BE49-F238E27FC236}">
              <a16:creationId xmlns:a16="http://schemas.microsoft.com/office/drawing/2014/main" id="{00000000-0008-0000-0200-00006A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9" name="直線コネクタ 618">
          <a:extLst>
            <a:ext uri="{FF2B5EF4-FFF2-40B4-BE49-F238E27FC236}">
              <a16:creationId xmlns:a16="http://schemas.microsoft.com/office/drawing/2014/main" id="{00000000-0008-0000-0200-00006B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0" name="テキスト ボックス 619">
          <a:extLst>
            <a:ext uri="{FF2B5EF4-FFF2-40B4-BE49-F238E27FC236}">
              <a16:creationId xmlns:a16="http://schemas.microsoft.com/office/drawing/2014/main" id="{00000000-0008-0000-0200-00006C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1" name="直線コネクタ 620">
          <a:extLst>
            <a:ext uri="{FF2B5EF4-FFF2-40B4-BE49-F238E27FC236}">
              <a16:creationId xmlns:a16="http://schemas.microsoft.com/office/drawing/2014/main" id="{00000000-0008-0000-0200-00006D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2" name="テキスト ボックス 621">
          <a:extLst>
            <a:ext uri="{FF2B5EF4-FFF2-40B4-BE49-F238E27FC236}">
              <a16:creationId xmlns:a16="http://schemas.microsoft.com/office/drawing/2014/main" id="{00000000-0008-0000-0200-00006E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3" name="直線コネクタ 622">
          <a:extLst>
            <a:ext uri="{FF2B5EF4-FFF2-40B4-BE49-F238E27FC236}">
              <a16:creationId xmlns:a16="http://schemas.microsoft.com/office/drawing/2014/main" id="{00000000-0008-0000-0200-00006F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4" name="テキスト ボックス 623">
          <a:extLst>
            <a:ext uri="{FF2B5EF4-FFF2-40B4-BE49-F238E27FC236}">
              <a16:creationId xmlns:a16="http://schemas.microsoft.com/office/drawing/2014/main" id="{00000000-0008-0000-0200-000070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5" name="直線コネクタ 624">
          <a:extLst>
            <a:ext uri="{FF2B5EF4-FFF2-40B4-BE49-F238E27FC236}">
              <a16:creationId xmlns:a16="http://schemas.microsoft.com/office/drawing/2014/main" id="{00000000-0008-0000-0200-000071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6" name="テキスト ボックス 625">
          <a:extLst>
            <a:ext uri="{FF2B5EF4-FFF2-40B4-BE49-F238E27FC236}">
              <a16:creationId xmlns:a16="http://schemas.microsoft.com/office/drawing/2014/main" id="{00000000-0008-0000-0200-000072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7" name="直線コネクタ 626">
          <a:extLst>
            <a:ext uri="{FF2B5EF4-FFF2-40B4-BE49-F238E27FC236}">
              <a16:creationId xmlns:a16="http://schemas.microsoft.com/office/drawing/2014/main" id="{00000000-0008-0000-0200-000073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8" name="テキスト ボックス 627">
          <a:extLst>
            <a:ext uri="{FF2B5EF4-FFF2-40B4-BE49-F238E27FC236}">
              <a16:creationId xmlns:a16="http://schemas.microsoft.com/office/drawing/2014/main" id="{00000000-0008-0000-0200-000074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9" name="直線コネクタ 628">
          <a:extLst>
            <a:ext uri="{FF2B5EF4-FFF2-40B4-BE49-F238E27FC236}">
              <a16:creationId xmlns:a16="http://schemas.microsoft.com/office/drawing/2014/main" id="{00000000-0008-0000-0200-000075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0" name="テキスト ボックス 629">
          <a:extLst>
            <a:ext uri="{FF2B5EF4-FFF2-40B4-BE49-F238E27FC236}">
              <a16:creationId xmlns:a16="http://schemas.microsoft.com/office/drawing/2014/main" id="{00000000-0008-0000-0200-000076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a:extLst>
            <a:ext uri="{FF2B5EF4-FFF2-40B4-BE49-F238E27FC236}">
              <a16:creationId xmlns:a16="http://schemas.microsoft.com/office/drawing/2014/main" id="{00000000-0008-0000-0200-000077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2" name="【保健センター・保健所】&#10;有形固定資産減価償却率グラフ枠">
          <a:extLst>
            <a:ext uri="{FF2B5EF4-FFF2-40B4-BE49-F238E27FC236}">
              <a16:creationId xmlns:a16="http://schemas.microsoft.com/office/drawing/2014/main" id="{00000000-0008-0000-0200-000078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64</xdr:row>
      <xdr:rowOff>104503</xdr:rowOff>
    </xdr:to>
    <xdr:cxnSp macro="">
      <xdr:nvCxnSpPr>
        <xdr:cNvPr id="633" name="直線コネクタ 632">
          <a:extLst>
            <a:ext uri="{FF2B5EF4-FFF2-40B4-BE49-F238E27FC236}">
              <a16:creationId xmlns:a16="http://schemas.microsoft.com/office/drawing/2014/main" id="{00000000-0008-0000-0200-000079020000}"/>
            </a:ext>
          </a:extLst>
        </xdr:cNvPr>
        <xdr:cNvCxnSpPr/>
      </xdr:nvCxnSpPr>
      <xdr:spPr>
        <a:xfrm flipV="1">
          <a:off x="16318864" y="9529354"/>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108330</xdr:rowOff>
    </xdr:from>
    <xdr:ext cx="405111" cy="259045"/>
    <xdr:sp macro="" textlink="">
      <xdr:nvSpPr>
        <xdr:cNvPr id="634" name="【保健センター・保健所】&#10;有形固定資産減価償却率最小値テキスト">
          <a:extLst>
            <a:ext uri="{FF2B5EF4-FFF2-40B4-BE49-F238E27FC236}">
              <a16:creationId xmlns:a16="http://schemas.microsoft.com/office/drawing/2014/main" id="{00000000-0008-0000-0200-00007A020000}"/>
            </a:ext>
          </a:extLst>
        </xdr:cNvPr>
        <xdr:cNvSpPr txBox="1"/>
      </xdr:nvSpPr>
      <xdr:spPr>
        <a:xfrm>
          <a:off x="16357600" y="1108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104503</xdr:rowOff>
    </xdr:from>
    <xdr:to>
      <xdr:col>86</xdr:col>
      <xdr:colOff>25400</xdr:colOff>
      <xdr:row>64</xdr:row>
      <xdr:rowOff>104503</xdr:rowOff>
    </xdr:to>
    <xdr:cxnSp macro="">
      <xdr:nvCxnSpPr>
        <xdr:cNvPr id="635" name="直線コネクタ 634">
          <a:extLst>
            <a:ext uri="{FF2B5EF4-FFF2-40B4-BE49-F238E27FC236}">
              <a16:creationId xmlns:a16="http://schemas.microsoft.com/office/drawing/2014/main" id="{00000000-0008-0000-0200-00007B020000}"/>
            </a:ext>
          </a:extLst>
        </xdr:cNvPr>
        <xdr:cNvCxnSpPr/>
      </xdr:nvCxnSpPr>
      <xdr:spPr>
        <a:xfrm>
          <a:off x="16230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340478" cy="259045"/>
    <xdr:sp macro="" textlink="">
      <xdr:nvSpPr>
        <xdr:cNvPr id="636" name="【保健センター・保健所】&#10;有形固定資産減価償却率最大値テキスト">
          <a:extLst>
            <a:ext uri="{FF2B5EF4-FFF2-40B4-BE49-F238E27FC236}">
              <a16:creationId xmlns:a16="http://schemas.microsoft.com/office/drawing/2014/main" id="{00000000-0008-0000-0200-00007C020000}"/>
            </a:ext>
          </a:extLst>
        </xdr:cNvPr>
        <xdr:cNvSpPr txBox="1"/>
      </xdr:nvSpPr>
      <xdr:spPr>
        <a:xfrm>
          <a:off x="16357600" y="930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637" name="直線コネクタ 636">
          <a:extLst>
            <a:ext uri="{FF2B5EF4-FFF2-40B4-BE49-F238E27FC236}">
              <a16:creationId xmlns:a16="http://schemas.microsoft.com/office/drawing/2014/main" id="{00000000-0008-0000-0200-00007D020000}"/>
            </a:ext>
          </a:extLst>
        </xdr:cNvPr>
        <xdr:cNvCxnSpPr/>
      </xdr:nvCxnSpPr>
      <xdr:spPr>
        <a:xfrm>
          <a:off x="16230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45193</xdr:rowOff>
    </xdr:from>
    <xdr:ext cx="405111" cy="259045"/>
    <xdr:sp macro="" textlink="">
      <xdr:nvSpPr>
        <xdr:cNvPr id="638" name="【保健センター・保健所】&#10;有形固定資産減価償却率平均値テキスト">
          <a:extLst>
            <a:ext uri="{FF2B5EF4-FFF2-40B4-BE49-F238E27FC236}">
              <a16:creationId xmlns:a16="http://schemas.microsoft.com/office/drawing/2014/main" id="{00000000-0008-0000-0200-00007E020000}"/>
            </a:ext>
          </a:extLst>
        </xdr:cNvPr>
        <xdr:cNvSpPr txBox="1"/>
      </xdr:nvSpPr>
      <xdr:spPr>
        <a:xfrm>
          <a:off x="16357600" y="101607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66766</xdr:rowOff>
    </xdr:from>
    <xdr:to>
      <xdr:col>85</xdr:col>
      <xdr:colOff>177800</xdr:colOff>
      <xdr:row>59</xdr:row>
      <xdr:rowOff>168366</xdr:rowOff>
    </xdr:to>
    <xdr:sp macro="" textlink="">
      <xdr:nvSpPr>
        <xdr:cNvPr id="639" name="フローチャート: 判断 638">
          <a:extLst>
            <a:ext uri="{FF2B5EF4-FFF2-40B4-BE49-F238E27FC236}">
              <a16:creationId xmlns:a16="http://schemas.microsoft.com/office/drawing/2014/main" id="{00000000-0008-0000-0200-00007F020000}"/>
            </a:ext>
          </a:extLst>
        </xdr:cNvPr>
        <xdr:cNvSpPr/>
      </xdr:nvSpPr>
      <xdr:spPr>
        <a:xfrm>
          <a:off x="162687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78196</xdr:rowOff>
    </xdr:from>
    <xdr:to>
      <xdr:col>81</xdr:col>
      <xdr:colOff>101600</xdr:colOff>
      <xdr:row>60</xdr:row>
      <xdr:rowOff>8346</xdr:rowOff>
    </xdr:to>
    <xdr:sp macro="" textlink="">
      <xdr:nvSpPr>
        <xdr:cNvPr id="640" name="フローチャート: 判断 639">
          <a:extLst>
            <a:ext uri="{FF2B5EF4-FFF2-40B4-BE49-F238E27FC236}">
              <a16:creationId xmlns:a16="http://schemas.microsoft.com/office/drawing/2014/main" id="{00000000-0008-0000-0200-000080020000}"/>
            </a:ext>
          </a:extLst>
        </xdr:cNvPr>
        <xdr:cNvSpPr/>
      </xdr:nvSpPr>
      <xdr:spPr>
        <a:xfrm>
          <a:off x="15430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55335</xdr:rowOff>
    </xdr:from>
    <xdr:to>
      <xdr:col>76</xdr:col>
      <xdr:colOff>165100</xdr:colOff>
      <xdr:row>59</xdr:row>
      <xdr:rowOff>156935</xdr:rowOff>
    </xdr:to>
    <xdr:sp macro="" textlink="">
      <xdr:nvSpPr>
        <xdr:cNvPr id="641" name="フローチャート: 判断 640">
          <a:extLst>
            <a:ext uri="{FF2B5EF4-FFF2-40B4-BE49-F238E27FC236}">
              <a16:creationId xmlns:a16="http://schemas.microsoft.com/office/drawing/2014/main" id="{00000000-0008-0000-0200-000081020000}"/>
            </a:ext>
          </a:extLst>
        </xdr:cNvPr>
        <xdr:cNvSpPr/>
      </xdr:nvSpPr>
      <xdr:spPr>
        <a:xfrm>
          <a:off x="14541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37374</xdr:rowOff>
    </xdr:from>
    <xdr:to>
      <xdr:col>72</xdr:col>
      <xdr:colOff>38100</xdr:colOff>
      <xdr:row>59</xdr:row>
      <xdr:rowOff>138974</xdr:rowOff>
    </xdr:to>
    <xdr:sp macro="" textlink="">
      <xdr:nvSpPr>
        <xdr:cNvPr id="642" name="フローチャート: 判断 641">
          <a:extLst>
            <a:ext uri="{FF2B5EF4-FFF2-40B4-BE49-F238E27FC236}">
              <a16:creationId xmlns:a16="http://schemas.microsoft.com/office/drawing/2014/main" id="{00000000-0008-0000-0200-000082020000}"/>
            </a:ext>
          </a:extLst>
        </xdr:cNvPr>
        <xdr:cNvSpPr/>
      </xdr:nvSpPr>
      <xdr:spPr>
        <a:xfrm>
          <a:off x="136525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1451</xdr:rowOff>
    </xdr:from>
    <xdr:to>
      <xdr:col>67</xdr:col>
      <xdr:colOff>101600</xdr:colOff>
      <xdr:row>59</xdr:row>
      <xdr:rowOff>103051</xdr:rowOff>
    </xdr:to>
    <xdr:sp macro="" textlink="">
      <xdr:nvSpPr>
        <xdr:cNvPr id="643" name="フローチャート: 判断 642">
          <a:extLst>
            <a:ext uri="{FF2B5EF4-FFF2-40B4-BE49-F238E27FC236}">
              <a16:creationId xmlns:a16="http://schemas.microsoft.com/office/drawing/2014/main" id="{00000000-0008-0000-0200-000083020000}"/>
            </a:ext>
          </a:extLst>
        </xdr:cNvPr>
        <xdr:cNvSpPr/>
      </xdr:nvSpPr>
      <xdr:spPr>
        <a:xfrm>
          <a:off x="12763500" y="1011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200-000084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200-000085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200-000086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200-000087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0000000-0008-0000-0200-000088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62</xdr:row>
      <xdr:rowOff>6350</xdr:rowOff>
    </xdr:from>
    <xdr:to>
      <xdr:col>72</xdr:col>
      <xdr:colOff>38100</xdr:colOff>
      <xdr:row>62</xdr:row>
      <xdr:rowOff>107950</xdr:rowOff>
    </xdr:to>
    <xdr:sp macro="" textlink="">
      <xdr:nvSpPr>
        <xdr:cNvPr id="649" name="楕円 648">
          <a:extLst>
            <a:ext uri="{FF2B5EF4-FFF2-40B4-BE49-F238E27FC236}">
              <a16:creationId xmlns:a16="http://schemas.microsoft.com/office/drawing/2014/main" id="{00000000-0008-0000-0200-000089020000}"/>
            </a:ext>
          </a:extLst>
        </xdr:cNvPr>
        <xdr:cNvSpPr/>
      </xdr:nvSpPr>
      <xdr:spPr>
        <a:xfrm>
          <a:off x="136525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140244</xdr:rowOff>
    </xdr:from>
    <xdr:to>
      <xdr:col>67</xdr:col>
      <xdr:colOff>101600</xdr:colOff>
      <xdr:row>62</xdr:row>
      <xdr:rowOff>70394</xdr:rowOff>
    </xdr:to>
    <xdr:sp macro="" textlink="">
      <xdr:nvSpPr>
        <xdr:cNvPr id="650" name="楕円 649">
          <a:extLst>
            <a:ext uri="{FF2B5EF4-FFF2-40B4-BE49-F238E27FC236}">
              <a16:creationId xmlns:a16="http://schemas.microsoft.com/office/drawing/2014/main" id="{00000000-0008-0000-0200-00008A020000}"/>
            </a:ext>
          </a:extLst>
        </xdr:cNvPr>
        <xdr:cNvSpPr/>
      </xdr:nvSpPr>
      <xdr:spPr>
        <a:xfrm>
          <a:off x="12763500" y="1059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19594</xdr:rowOff>
    </xdr:from>
    <xdr:to>
      <xdr:col>71</xdr:col>
      <xdr:colOff>177800</xdr:colOff>
      <xdr:row>62</xdr:row>
      <xdr:rowOff>57150</xdr:rowOff>
    </xdr:to>
    <xdr:cxnSp macro="">
      <xdr:nvCxnSpPr>
        <xdr:cNvPr id="651" name="直線コネクタ 650">
          <a:extLst>
            <a:ext uri="{FF2B5EF4-FFF2-40B4-BE49-F238E27FC236}">
              <a16:creationId xmlns:a16="http://schemas.microsoft.com/office/drawing/2014/main" id="{00000000-0008-0000-0200-00008B020000}"/>
            </a:ext>
          </a:extLst>
        </xdr:cNvPr>
        <xdr:cNvCxnSpPr/>
      </xdr:nvCxnSpPr>
      <xdr:spPr>
        <a:xfrm>
          <a:off x="12814300" y="1064949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24873</xdr:rowOff>
    </xdr:from>
    <xdr:ext cx="405111" cy="259045"/>
    <xdr:sp macro="" textlink="">
      <xdr:nvSpPr>
        <xdr:cNvPr id="652" name="n_1aveValue【保健センター・保健所】&#10;有形固定資産減価償却率">
          <a:extLst>
            <a:ext uri="{FF2B5EF4-FFF2-40B4-BE49-F238E27FC236}">
              <a16:creationId xmlns:a16="http://schemas.microsoft.com/office/drawing/2014/main" id="{00000000-0008-0000-0200-00008C020000}"/>
            </a:ext>
          </a:extLst>
        </xdr:cNvPr>
        <xdr:cNvSpPr txBox="1"/>
      </xdr:nvSpPr>
      <xdr:spPr>
        <a:xfrm>
          <a:off x="152660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2012</xdr:rowOff>
    </xdr:from>
    <xdr:ext cx="405111" cy="259045"/>
    <xdr:sp macro="" textlink="">
      <xdr:nvSpPr>
        <xdr:cNvPr id="653" name="n_2aveValue【保健センター・保健所】&#10;有形固定資産減価償却率">
          <a:extLst>
            <a:ext uri="{FF2B5EF4-FFF2-40B4-BE49-F238E27FC236}">
              <a16:creationId xmlns:a16="http://schemas.microsoft.com/office/drawing/2014/main" id="{00000000-0008-0000-0200-00008D020000}"/>
            </a:ext>
          </a:extLst>
        </xdr:cNvPr>
        <xdr:cNvSpPr txBox="1"/>
      </xdr:nvSpPr>
      <xdr:spPr>
        <a:xfrm>
          <a:off x="14389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155501</xdr:rowOff>
    </xdr:from>
    <xdr:ext cx="405111" cy="259045"/>
    <xdr:sp macro="" textlink="">
      <xdr:nvSpPr>
        <xdr:cNvPr id="654" name="n_3aveValue【保健センター・保健所】&#10;有形固定資産減価償却率">
          <a:extLst>
            <a:ext uri="{FF2B5EF4-FFF2-40B4-BE49-F238E27FC236}">
              <a16:creationId xmlns:a16="http://schemas.microsoft.com/office/drawing/2014/main" id="{00000000-0008-0000-0200-00008E020000}"/>
            </a:ext>
          </a:extLst>
        </xdr:cNvPr>
        <xdr:cNvSpPr txBox="1"/>
      </xdr:nvSpPr>
      <xdr:spPr>
        <a:xfrm>
          <a:off x="13500744" y="992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119578</xdr:rowOff>
    </xdr:from>
    <xdr:ext cx="405111" cy="259045"/>
    <xdr:sp macro="" textlink="">
      <xdr:nvSpPr>
        <xdr:cNvPr id="655" name="n_4aveValue【保健センター・保健所】&#10;有形固定資産減価償却率">
          <a:extLst>
            <a:ext uri="{FF2B5EF4-FFF2-40B4-BE49-F238E27FC236}">
              <a16:creationId xmlns:a16="http://schemas.microsoft.com/office/drawing/2014/main" id="{00000000-0008-0000-0200-00008F020000}"/>
            </a:ext>
          </a:extLst>
        </xdr:cNvPr>
        <xdr:cNvSpPr txBox="1"/>
      </xdr:nvSpPr>
      <xdr:spPr>
        <a:xfrm>
          <a:off x="12611744" y="989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99077</xdr:rowOff>
    </xdr:from>
    <xdr:ext cx="405111" cy="259045"/>
    <xdr:sp macro="" textlink="">
      <xdr:nvSpPr>
        <xdr:cNvPr id="656" name="n_3mainValue【保健センター・保健所】&#10;有形固定資産減価償却率">
          <a:extLst>
            <a:ext uri="{FF2B5EF4-FFF2-40B4-BE49-F238E27FC236}">
              <a16:creationId xmlns:a16="http://schemas.microsoft.com/office/drawing/2014/main" id="{00000000-0008-0000-0200-000090020000}"/>
            </a:ext>
          </a:extLst>
        </xdr:cNvPr>
        <xdr:cNvSpPr txBox="1"/>
      </xdr:nvSpPr>
      <xdr:spPr>
        <a:xfrm>
          <a:off x="13500744" y="1072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61521</xdr:rowOff>
    </xdr:from>
    <xdr:ext cx="405111" cy="259045"/>
    <xdr:sp macro="" textlink="">
      <xdr:nvSpPr>
        <xdr:cNvPr id="657" name="n_4mainValue【保健センター・保健所】&#10;有形固定資産減価償却率">
          <a:extLst>
            <a:ext uri="{FF2B5EF4-FFF2-40B4-BE49-F238E27FC236}">
              <a16:creationId xmlns:a16="http://schemas.microsoft.com/office/drawing/2014/main" id="{00000000-0008-0000-0200-000091020000}"/>
            </a:ext>
          </a:extLst>
        </xdr:cNvPr>
        <xdr:cNvSpPr txBox="1"/>
      </xdr:nvSpPr>
      <xdr:spPr>
        <a:xfrm>
          <a:off x="12611744" y="1069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8" name="正方形/長方形 657">
          <a:extLst>
            <a:ext uri="{FF2B5EF4-FFF2-40B4-BE49-F238E27FC236}">
              <a16:creationId xmlns:a16="http://schemas.microsoft.com/office/drawing/2014/main" id="{00000000-0008-0000-0200-000092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9" name="正方形/長方形 658">
          <a:extLst>
            <a:ext uri="{FF2B5EF4-FFF2-40B4-BE49-F238E27FC236}">
              <a16:creationId xmlns:a16="http://schemas.microsoft.com/office/drawing/2014/main" id="{00000000-0008-0000-0200-000093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0" name="正方形/長方形 659">
          <a:extLst>
            <a:ext uri="{FF2B5EF4-FFF2-40B4-BE49-F238E27FC236}">
              <a16:creationId xmlns:a16="http://schemas.microsoft.com/office/drawing/2014/main" id="{00000000-0008-0000-0200-000094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1" name="正方形/長方形 660">
          <a:extLst>
            <a:ext uri="{FF2B5EF4-FFF2-40B4-BE49-F238E27FC236}">
              <a16:creationId xmlns:a16="http://schemas.microsoft.com/office/drawing/2014/main" id="{00000000-0008-0000-0200-000095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2" name="正方形/長方形 661">
          <a:extLst>
            <a:ext uri="{FF2B5EF4-FFF2-40B4-BE49-F238E27FC236}">
              <a16:creationId xmlns:a16="http://schemas.microsoft.com/office/drawing/2014/main" id="{00000000-0008-0000-0200-000096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3" name="正方形/長方形 662">
          <a:extLst>
            <a:ext uri="{FF2B5EF4-FFF2-40B4-BE49-F238E27FC236}">
              <a16:creationId xmlns:a16="http://schemas.microsoft.com/office/drawing/2014/main" id="{00000000-0008-0000-0200-000097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4" name="正方形/長方形 663">
          <a:extLst>
            <a:ext uri="{FF2B5EF4-FFF2-40B4-BE49-F238E27FC236}">
              <a16:creationId xmlns:a16="http://schemas.microsoft.com/office/drawing/2014/main" id="{00000000-0008-0000-0200-000098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5" name="正方形/長方形 664">
          <a:extLst>
            <a:ext uri="{FF2B5EF4-FFF2-40B4-BE49-F238E27FC236}">
              <a16:creationId xmlns:a16="http://schemas.microsoft.com/office/drawing/2014/main" id="{00000000-0008-0000-0200-000099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6" name="テキスト ボックス 665">
          <a:extLst>
            <a:ext uri="{FF2B5EF4-FFF2-40B4-BE49-F238E27FC236}">
              <a16:creationId xmlns:a16="http://schemas.microsoft.com/office/drawing/2014/main" id="{00000000-0008-0000-0200-00009A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7" name="直線コネクタ 666">
          <a:extLst>
            <a:ext uri="{FF2B5EF4-FFF2-40B4-BE49-F238E27FC236}">
              <a16:creationId xmlns:a16="http://schemas.microsoft.com/office/drawing/2014/main" id="{00000000-0008-0000-0200-00009B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68" name="直線コネクタ 667">
          <a:extLst>
            <a:ext uri="{FF2B5EF4-FFF2-40B4-BE49-F238E27FC236}">
              <a16:creationId xmlns:a16="http://schemas.microsoft.com/office/drawing/2014/main" id="{00000000-0008-0000-0200-00009C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69" name="テキスト ボックス 668">
          <a:extLst>
            <a:ext uri="{FF2B5EF4-FFF2-40B4-BE49-F238E27FC236}">
              <a16:creationId xmlns:a16="http://schemas.microsoft.com/office/drawing/2014/main" id="{00000000-0008-0000-0200-00009D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0" name="直線コネクタ 669">
          <a:extLst>
            <a:ext uri="{FF2B5EF4-FFF2-40B4-BE49-F238E27FC236}">
              <a16:creationId xmlns:a16="http://schemas.microsoft.com/office/drawing/2014/main" id="{00000000-0008-0000-0200-00009E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1" name="テキスト ボックス 670">
          <a:extLst>
            <a:ext uri="{FF2B5EF4-FFF2-40B4-BE49-F238E27FC236}">
              <a16:creationId xmlns:a16="http://schemas.microsoft.com/office/drawing/2014/main" id="{00000000-0008-0000-0200-00009F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2" name="直線コネクタ 671">
          <a:extLst>
            <a:ext uri="{FF2B5EF4-FFF2-40B4-BE49-F238E27FC236}">
              <a16:creationId xmlns:a16="http://schemas.microsoft.com/office/drawing/2014/main" id="{00000000-0008-0000-0200-0000A0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3" name="テキスト ボックス 672">
          <a:extLst>
            <a:ext uri="{FF2B5EF4-FFF2-40B4-BE49-F238E27FC236}">
              <a16:creationId xmlns:a16="http://schemas.microsoft.com/office/drawing/2014/main" id="{00000000-0008-0000-0200-0000A1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4" name="直線コネクタ 673">
          <a:extLst>
            <a:ext uri="{FF2B5EF4-FFF2-40B4-BE49-F238E27FC236}">
              <a16:creationId xmlns:a16="http://schemas.microsoft.com/office/drawing/2014/main" id="{00000000-0008-0000-0200-0000A2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5" name="テキスト ボックス 674">
          <a:extLst>
            <a:ext uri="{FF2B5EF4-FFF2-40B4-BE49-F238E27FC236}">
              <a16:creationId xmlns:a16="http://schemas.microsoft.com/office/drawing/2014/main" id="{00000000-0008-0000-0200-0000A3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6" name="直線コネクタ 675">
          <a:extLst>
            <a:ext uri="{FF2B5EF4-FFF2-40B4-BE49-F238E27FC236}">
              <a16:creationId xmlns:a16="http://schemas.microsoft.com/office/drawing/2014/main" id="{00000000-0008-0000-0200-0000A4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7" name="テキスト ボックス 676">
          <a:extLst>
            <a:ext uri="{FF2B5EF4-FFF2-40B4-BE49-F238E27FC236}">
              <a16:creationId xmlns:a16="http://schemas.microsoft.com/office/drawing/2014/main" id="{00000000-0008-0000-0200-0000A5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8" name="直線コネクタ 677">
          <a:extLst>
            <a:ext uri="{FF2B5EF4-FFF2-40B4-BE49-F238E27FC236}">
              <a16:creationId xmlns:a16="http://schemas.microsoft.com/office/drawing/2014/main" id="{00000000-0008-0000-0200-0000A6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9" name="テキスト ボックス 678">
          <a:extLst>
            <a:ext uri="{FF2B5EF4-FFF2-40B4-BE49-F238E27FC236}">
              <a16:creationId xmlns:a16="http://schemas.microsoft.com/office/drawing/2014/main" id="{00000000-0008-0000-0200-0000A7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0" name="【保健センター・保健所】&#10;一人当たり面積グラフ枠">
          <a:extLst>
            <a:ext uri="{FF2B5EF4-FFF2-40B4-BE49-F238E27FC236}">
              <a16:creationId xmlns:a16="http://schemas.microsoft.com/office/drawing/2014/main" id="{00000000-0008-0000-0200-0000A8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68580</xdr:rowOff>
    </xdr:from>
    <xdr:to>
      <xdr:col>116</xdr:col>
      <xdr:colOff>62864</xdr:colOff>
      <xdr:row>64</xdr:row>
      <xdr:rowOff>0</xdr:rowOff>
    </xdr:to>
    <xdr:cxnSp macro="">
      <xdr:nvCxnSpPr>
        <xdr:cNvPr id="681" name="直線コネクタ 680">
          <a:extLst>
            <a:ext uri="{FF2B5EF4-FFF2-40B4-BE49-F238E27FC236}">
              <a16:creationId xmlns:a16="http://schemas.microsoft.com/office/drawing/2014/main" id="{00000000-0008-0000-0200-0000A9020000}"/>
            </a:ext>
          </a:extLst>
        </xdr:cNvPr>
        <xdr:cNvCxnSpPr/>
      </xdr:nvCxnSpPr>
      <xdr:spPr>
        <a:xfrm flipV="1">
          <a:off x="22160864" y="966978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682" name="【保健センター・保健所】&#10;一人当たり面積最小値テキスト">
          <a:extLst>
            <a:ext uri="{FF2B5EF4-FFF2-40B4-BE49-F238E27FC236}">
              <a16:creationId xmlns:a16="http://schemas.microsoft.com/office/drawing/2014/main" id="{00000000-0008-0000-0200-0000AA020000}"/>
            </a:ext>
          </a:extLst>
        </xdr:cNvPr>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683" name="直線コネクタ 682">
          <a:extLst>
            <a:ext uri="{FF2B5EF4-FFF2-40B4-BE49-F238E27FC236}">
              <a16:creationId xmlns:a16="http://schemas.microsoft.com/office/drawing/2014/main" id="{00000000-0008-0000-0200-0000AB020000}"/>
            </a:ext>
          </a:extLst>
        </xdr:cNvPr>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15257</xdr:rowOff>
    </xdr:from>
    <xdr:ext cx="469744" cy="259045"/>
    <xdr:sp macro="" textlink="">
      <xdr:nvSpPr>
        <xdr:cNvPr id="684" name="【保健センター・保健所】&#10;一人当たり面積最大値テキスト">
          <a:extLst>
            <a:ext uri="{FF2B5EF4-FFF2-40B4-BE49-F238E27FC236}">
              <a16:creationId xmlns:a16="http://schemas.microsoft.com/office/drawing/2014/main" id="{00000000-0008-0000-0200-0000AC020000}"/>
            </a:ext>
          </a:extLst>
        </xdr:cNvPr>
        <xdr:cNvSpPr txBox="1"/>
      </xdr:nvSpPr>
      <xdr:spPr>
        <a:xfrm>
          <a:off x="22199600" y="944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68580</xdr:rowOff>
    </xdr:from>
    <xdr:to>
      <xdr:col>116</xdr:col>
      <xdr:colOff>152400</xdr:colOff>
      <xdr:row>56</xdr:row>
      <xdr:rowOff>68580</xdr:rowOff>
    </xdr:to>
    <xdr:cxnSp macro="">
      <xdr:nvCxnSpPr>
        <xdr:cNvPr id="685" name="直線コネクタ 684">
          <a:extLst>
            <a:ext uri="{FF2B5EF4-FFF2-40B4-BE49-F238E27FC236}">
              <a16:creationId xmlns:a16="http://schemas.microsoft.com/office/drawing/2014/main" id="{00000000-0008-0000-0200-0000AD020000}"/>
            </a:ext>
          </a:extLst>
        </xdr:cNvPr>
        <xdr:cNvCxnSpPr/>
      </xdr:nvCxnSpPr>
      <xdr:spPr>
        <a:xfrm>
          <a:off x="22072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129557</xdr:rowOff>
    </xdr:from>
    <xdr:ext cx="469744" cy="259045"/>
    <xdr:sp macro="" textlink="">
      <xdr:nvSpPr>
        <xdr:cNvPr id="686" name="【保健センター・保健所】&#10;一人当たり面積平均値テキスト">
          <a:extLst>
            <a:ext uri="{FF2B5EF4-FFF2-40B4-BE49-F238E27FC236}">
              <a16:creationId xmlns:a16="http://schemas.microsoft.com/office/drawing/2014/main" id="{00000000-0008-0000-0200-0000AE020000}"/>
            </a:ext>
          </a:extLst>
        </xdr:cNvPr>
        <xdr:cNvSpPr txBox="1"/>
      </xdr:nvSpPr>
      <xdr:spPr>
        <a:xfrm>
          <a:off x="22199600" y="10588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151130</xdr:rowOff>
    </xdr:from>
    <xdr:to>
      <xdr:col>116</xdr:col>
      <xdr:colOff>114300</xdr:colOff>
      <xdr:row>62</xdr:row>
      <xdr:rowOff>81280</xdr:rowOff>
    </xdr:to>
    <xdr:sp macro="" textlink="">
      <xdr:nvSpPr>
        <xdr:cNvPr id="687" name="フローチャート: 判断 686">
          <a:extLst>
            <a:ext uri="{FF2B5EF4-FFF2-40B4-BE49-F238E27FC236}">
              <a16:creationId xmlns:a16="http://schemas.microsoft.com/office/drawing/2014/main" id="{00000000-0008-0000-0200-0000AF020000}"/>
            </a:ext>
          </a:extLst>
        </xdr:cNvPr>
        <xdr:cNvSpPr/>
      </xdr:nvSpPr>
      <xdr:spPr>
        <a:xfrm>
          <a:off x="22110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135890</xdr:rowOff>
    </xdr:from>
    <xdr:to>
      <xdr:col>112</xdr:col>
      <xdr:colOff>38100</xdr:colOff>
      <xdr:row>62</xdr:row>
      <xdr:rowOff>66040</xdr:rowOff>
    </xdr:to>
    <xdr:sp macro="" textlink="">
      <xdr:nvSpPr>
        <xdr:cNvPr id="688" name="フローチャート: 判断 687">
          <a:extLst>
            <a:ext uri="{FF2B5EF4-FFF2-40B4-BE49-F238E27FC236}">
              <a16:creationId xmlns:a16="http://schemas.microsoft.com/office/drawing/2014/main" id="{00000000-0008-0000-0200-0000B0020000}"/>
            </a:ext>
          </a:extLst>
        </xdr:cNvPr>
        <xdr:cNvSpPr/>
      </xdr:nvSpPr>
      <xdr:spPr>
        <a:xfrm>
          <a:off x="21272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135890</xdr:rowOff>
    </xdr:from>
    <xdr:to>
      <xdr:col>107</xdr:col>
      <xdr:colOff>101600</xdr:colOff>
      <xdr:row>62</xdr:row>
      <xdr:rowOff>66040</xdr:rowOff>
    </xdr:to>
    <xdr:sp macro="" textlink="">
      <xdr:nvSpPr>
        <xdr:cNvPr id="689" name="フローチャート: 判断 688">
          <a:extLst>
            <a:ext uri="{FF2B5EF4-FFF2-40B4-BE49-F238E27FC236}">
              <a16:creationId xmlns:a16="http://schemas.microsoft.com/office/drawing/2014/main" id="{00000000-0008-0000-0200-0000B1020000}"/>
            </a:ext>
          </a:extLst>
        </xdr:cNvPr>
        <xdr:cNvSpPr/>
      </xdr:nvSpPr>
      <xdr:spPr>
        <a:xfrm>
          <a:off x="20383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128270</xdr:rowOff>
    </xdr:from>
    <xdr:to>
      <xdr:col>102</xdr:col>
      <xdr:colOff>165100</xdr:colOff>
      <xdr:row>62</xdr:row>
      <xdr:rowOff>58420</xdr:rowOff>
    </xdr:to>
    <xdr:sp macro="" textlink="">
      <xdr:nvSpPr>
        <xdr:cNvPr id="690" name="フローチャート: 判断 689">
          <a:extLst>
            <a:ext uri="{FF2B5EF4-FFF2-40B4-BE49-F238E27FC236}">
              <a16:creationId xmlns:a16="http://schemas.microsoft.com/office/drawing/2014/main" id="{00000000-0008-0000-0200-0000B2020000}"/>
            </a:ext>
          </a:extLst>
        </xdr:cNvPr>
        <xdr:cNvSpPr/>
      </xdr:nvSpPr>
      <xdr:spPr>
        <a:xfrm>
          <a:off x="19494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120650</xdr:rowOff>
    </xdr:from>
    <xdr:to>
      <xdr:col>98</xdr:col>
      <xdr:colOff>38100</xdr:colOff>
      <xdr:row>62</xdr:row>
      <xdr:rowOff>50800</xdr:rowOff>
    </xdr:to>
    <xdr:sp macro="" textlink="">
      <xdr:nvSpPr>
        <xdr:cNvPr id="691" name="フローチャート: 判断 690">
          <a:extLst>
            <a:ext uri="{FF2B5EF4-FFF2-40B4-BE49-F238E27FC236}">
              <a16:creationId xmlns:a16="http://schemas.microsoft.com/office/drawing/2014/main" id="{00000000-0008-0000-0200-0000B3020000}"/>
            </a:ext>
          </a:extLst>
        </xdr:cNvPr>
        <xdr:cNvSpPr/>
      </xdr:nvSpPr>
      <xdr:spPr>
        <a:xfrm>
          <a:off x="18605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00000000-0008-0000-0200-0000B4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00000000-0008-0000-0200-0000B5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00000000-0008-0000-0200-0000B6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00000000-0008-0000-0200-0000B7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00000000-0008-0000-0200-0000B8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2540</xdr:rowOff>
    </xdr:from>
    <xdr:to>
      <xdr:col>102</xdr:col>
      <xdr:colOff>165100</xdr:colOff>
      <xdr:row>58</xdr:row>
      <xdr:rowOff>104140</xdr:rowOff>
    </xdr:to>
    <xdr:sp macro="" textlink="">
      <xdr:nvSpPr>
        <xdr:cNvPr id="697" name="楕円 696">
          <a:extLst>
            <a:ext uri="{FF2B5EF4-FFF2-40B4-BE49-F238E27FC236}">
              <a16:creationId xmlns:a16="http://schemas.microsoft.com/office/drawing/2014/main" id="{00000000-0008-0000-0200-0000B9020000}"/>
            </a:ext>
          </a:extLst>
        </xdr:cNvPr>
        <xdr:cNvSpPr/>
      </xdr:nvSpPr>
      <xdr:spPr>
        <a:xfrm>
          <a:off x="19494500" y="994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58</xdr:row>
      <xdr:rowOff>10160</xdr:rowOff>
    </xdr:from>
    <xdr:to>
      <xdr:col>98</xdr:col>
      <xdr:colOff>38100</xdr:colOff>
      <xdr:row>58</xdr:row>
      <xdr:rowOff>111760</xdr:rowOff>
    </xdr:to>
    <xdr:sp macro="" textlink="">
      <xdr:nvSpPr>
        <xdr:cNvPr id="698" name="楕円 697">
          <a:extLst>
            <a:ext uri="{FF2B5EF4-FFF2-40B4-BE49-F238E27FC236}">
              <a16:creationId xmlns:a16="http://schemas.microsoft.com/office/drawing/2014/main" id="{00000000-0008-0000-0200-0000BA020000}"/>
            </a:ext>
          </a:extLst>
        </xdr:cNvPr>
        <xdr:cNvSpPr/>
      </xdr:nvSpPr>
      <xdr:spPr>
        <a:xfrm>
          <a:off x="18605500" y="995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53340</xdr:rowOff>
    </xdr:from>
    <xdr:to>
      <xdr:col>102</xdr:col>
      <xdr:colOff>114300</xdr:colOff>
      <xdr:row>58</xdr:row>
      <xdr:rowOff>60960</xdr:rowOff>
    </xdr:to>
    <xdr:cxnSp macro="">
      <xdr:nvCxnSpPr>
        <xdr:cNvPr id="699" name="直線コネクタ 698">
          <a:extLst>
            <a:ext uri="{FF2B5EF4-FFF2-40B4-BE49-F238E27FC236}">
              <a16:creationId xmlns:a16="http://schemas.microsoft.com/office/drawing/2014/main" id="{00000000-0008-0000-0200-0000BB020000}"/>
            </a:ext>
          </a:extLst>
        </xdr:cNvPr>
        <xdr:cNvCxnSpPr/>
      </xdr:nvCxnSpPr>
      <xdr:spPr>
        <a:xfrm flipV="1">
          <a:off x="18656300" y="99974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82567</xdr:rowOff>
    </xdr:from>
    <xdr:ext cx="469744" cy="259045"/>
    <xdr:sp macro="" textlink="">
      <xdr:nvSpPr>
        <xdr:cNvPr id="700" name="n_1aveValue【保健センター・保健所】&#10;一人当たり面積">
          <a:extLst>
            <a:ext uri="{FF2B5EF4-FFF2-40B4-BE49-F238E27FC236}">
              <a16:creationId xmlns:a16="http://schemas.microsoft.com/office/drawing/2014/main" id="{00000000-0008-0000-0200-0000BC020000}"/>
            </a:ext>
          </a:extLst>
        </xdr:cNvPr>
        <xdr:cNvSpPr txBox="1"/>
      </xdr:nvSpPr>
      <xdr:spPr>
        <a:xfrm>
          <a:off x="210757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82567</xdr:rowOff>
    </xdr:from>
    <xdr:ext cx="469744" cy="259045"/>
    <xdr:sp macro="" textlink="">
      <xdr:nvSpPr>
        <xdr:cNvPr id="701" name="n_2aveValue【保健センター・保健所】&#10;一人当たり面積">
          <a:extLst>
            <a:ext uri="{FF2B5EF4-FFF2-40B4-BE49-F238E27FC236}">
              <a16:creationId xmlns:a16="http://schemas.microsoft.com/office/drawing/2014/main" id="{00000000-0008-0000-0200-0000BD020000}"/>
            </a:ext>
          </a:extLst>
        </xdr:cNvPr>
        <xdr:cNvSpPr txBox="1"/>
      </xdr:nvSpPr>
      <xdr:spPr>
        <a:xfrm>
          <a:off x="201994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49547</xdr:rowOff>
    </xdr:from>
    <xdr:ext cx="469744" cy="259045"/>
    <xdr:sp macro="" textlink="">
      <xdr:nvSpPr>
        <xdr:cNvPr id="702" name="n_3aveValue【保健センター・保健所】&#10;一人当たり面積">
          <a:extLst>
            <a:ext uri="{FF2B5EF4-FFF2-40B4-BE49-F238E27FC236}">
              <a16:creationId xmlns:a16="http://schemas.microsoft.com/office/drawing/2014/main" id="{00000000-0008-0000-0200-0000BE020000}"/>
            </a:ext>
          </a:extLst>
        </xdr:cNvPr>
        <xdr:cNvSpPr txBox="1"/>
      </xdr:nvSpPr>
      <xdr:spPr>
        <a:xfrm>
          <a:off x="19310427" y="1067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41927</xdr:rowOff>
    </xdr:from>
    <xdr:ext cx="469744" cy="259045"/>
    <xdr:sp macro="" textlink="">
      <xdr:nvSpPr>
        <xdr:cNvPr id="703" name="n_4aveValue【保健センター・保健所】&#10;一人当たり面積">
          <a:extLst>
            <a:ext uri="{FF2B5EF4-FFF2-40B4-BE49-F238E27FC236}">
              <a16:creationId xmlns:a16="http://schemas.microsoft.com/office/drawing/2014/main" id="{00000000-0008-0000-0200-0000BF020000}"/>
            </a:ext>
          </a:extLst>
        </xdr:cNvPr>
        <xdr:cNvSpPr txBox="1"/>
      </xdr:nvSpPr>
      <xdr:spPr>
        <a:xfrm>
          <a:off x="18421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120667</xdr:rowOff>
    </xdr:from>
    <xdr:ext cx="469744" cy="259045"/>
    <xdr:sp macro="" textlink="">
      <xdr:nvSpPr>
        <xdr:cNvPr id="704" name="n_3mainValue【保健センター・保健所】&#10;一人当たり面積">
          <a:extLst>
            <a:ext uri="{FF2B5EF4-FFF2-40B4-BE49-F238E27FC236}">
              <a16:creationId xmlns:a16="http://schemas.microsoft.com/office/drawing/2014/main" id="{00000000-0008-0000-0200-0000C0020000}"/>
            </a:ext>
          </a:extLst>
        </xdr:cNvPr>
        <xdr:cNvSpPr txBox="1"/>
      </xdr:nvSpPr>
      <xdr:spPr>
        <a:xfrm>
          <a:off x="19310427" y="972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128287</xdr:rowOff>
    </xdr:from>
    <xdr:ext cx="469744" cy="259045"/>
    <xdr:sp macro="" textlink="">
      <xdr:nvSpPr>
        <xdr:cNvPr id="705" name="n_4mainValue【保健センター・保健所】&#10;一人当たり面積">
          <a:extLst>
            <a:ext uri="{FF2B5EF4-FFF2-40B4-BE49-F238E27FC236}">
              <a16:creationId xmlns:a16="http://schemas.microsoft.com/office/drawing/2014/main" id="{00000000-0008-0000-0200-0000C1020000}"/>
            </a:ext>
          </a:extLst>
        </xdr:cNvPr>
        <xdr:cNvSpPr txBox="1"/>
      </xdr:nvSpPr>
      <xdr:spPr>
        <a:xfrm>
          <a:off x="18421427" y="972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6" name="正方形/長方形 705">
          <a:extLst>
            <a:ext uri="{FF2B5EF4-FFF2-40B4-BE49-F238E27FC236}">
              <a16:creationId xmlns:a16="http://schemas.microsoft.com/office/drawing/2014/main" id="{00000000-0008-0000-0200-0000C2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07" name="正方形/長方形 706">
          <a:extLst>
            <a:ext uri="{FF2B5EF4-FFF2-40B4-BE49-F238E27FC236}">
              <a16:creationId xmlns:a16="http://schemas.microsoft.com/office/drawing/2014/main" id="{00000000-0008-0000-0200-0000C3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08" name="正方形/長方形 707">
          <a:extLst>
            <a:ext uri="{FF2B5EF4-FFF2-40B4-BE49-F238E27FC236}">
              <a16:creationId xmlns:a16="http://schemas.microsoft.com/office/drawing/2014/main" id="{00000000-0008-0000-0200-0000C4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09" name="正方形/長方形 708">
          <a:extLst>
            <a:ext uri="{FF2B5EF4-FFF2-40B4-BE49-F238E27FC236}">
              <a16:creationId xmlns:a16="http://schemas.microsoft.com/office/drawing/2014/main" id="{00000000-0008-0000-0200-0000C5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0" name="正方形/長方形 709">
          <a:extLst>
            <a:ext uri="{FF2B5EF4-FFF2-40B4-BE49-F238E27FC236}">
              <a16:creationId xmlns:a16="http://schemas.microsoft.com/office/drawing/2014/main" id="{00000000-0008-0000-0200-0000C6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1" name="正方形/長方形 710">
          <a:extLst>
            <a:ext uri="{FF2B5EF4-FFF2-40B4-BE49-F238E27FC236}">
              <a16:creationId xmlns:a16="http://schemas.microsoft.com/office/drawing/2014/main" id="{00000000-0008-0000-0200-0000C7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2" name="正方形/長方形 711">
          <a:extLst>
            <a:ext uri="{FF2B5EF4-FFF2-40B4-BE49-F238E27FC236}">
              <a16:creationId xmlns:a16="http://schemas.microsoft.com/office/drawing/2014/main" id="{00000000-0008-0000-0200-0000C8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3" name="正方形/長方形 712">
          <a:extLst>
            <a:ext uri="{FF2B5EF4-FFF2-40B4-BE49-F238E27FC236}">
              <a16:creationId xmlns:a16="http://schemas.microsoft.com/office/drawing/2014/main" id="{00000000-0008-0000-0200-0000C9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14" name="テキスト ボックス 713">
          <a:extLst>
            <a:ext uri="{FF2B5EF4-FFF2-40B4-BE49-F238E27FC236}">
              <a16:creationId xmlns:a16="http://schemas.microsoft.com/office/drawing/2014/main" id="{00000000-0008-0000-0200-0000CA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5" name="直線コネクタ 714">
          <a:extLst>
            <a:ext uri="{FF2B5EF4-FFF2-40B4-BE49-F238E27FC236}">
              <a16:creationId xmlns:a16="http://schemas.microsoft.com/office/drawing/2014/main" id="{00000000-0008-0000-0200-0000CB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16" name="テキスト ボックス 715">
          <a:extLst>
            <a:ext uri="{FF2B5EF4-FFF2-40B4-BE49-F238E27FC236}">
              <a16:creationId xmlns:a16="http://schemas.microsoft.com/office/drawing/2014/main" id="{00000000-0008-0000-0200-0000CC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17" name="直線コネクタ 716">
          <a:extLst>
            <a:ext uri="{FF2B5EF4-FFF2-40B4-BE49-F238E27FC236}">
              <a16:creationId xmlns:a16="http://schemas.microsoft.com/office/drawing/2014/main" id="{00000000-0008-0000-0200-0000CD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18" name="テキスト ボックス 717">
          <a:extLst>
            <a:ext uri="{FF2B5EF4-FFF2-40B4-BE49-F238E27FC236}">
              <a16:creationId xmlns:a16="http://schemas.microsoft.com/office/drawing/2014/main" id="{00000000-0008-0000-0200-0000CE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19" name="直線コネクタ 718">
          <a:extLst>
            <a:ext uri="{FF2B5EF4-FFF2-40B4-BE49-F238E27FC236}">
              <a16:creationId xmlns:a16="http://schemas.microsoft.com/office/drawing/2014/main" id="{00000000-0008-0000-0200-0000CF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20" name="テキスト ボックス 719">
          <a:extLst>
            <a:ext uri="{FF2B5EF4-FFF2-40B4-BE49-F238E27FC236}">
              <a16:creationId xmlns:a16="http://schemas.microsoft.com/office/drawing/2014/main" id="{00000000-0008-0000-0200-0000D0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21" name="直線コネクタ 720">
          <a:extLst>
            <a:ext uri="{FF2B5EF4-FFF2-40B4-BE49-F238E27FC236}">
              <a16:creationId xmlns:a16="http://schemas.microsoft.com/office/drawing/2014/main" id="{00000000-0008-0000-0200-0000D1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22" name="テキスト ボックス 721">
          <a:extLst>
            <a:ext uri="{FF2B5EF4-FFF2-40B4-BE49-F238E27FC236}">
              <a16:creationId xmlns:a16="http://schemas.microsoft.com/office/drawing/2014/main" id="{00000000-0008-0000-0200-0000D2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23" name="直線コネクタ 722">
          <a:extLst>
            <a:ext uri="{FF2B5EF4-FFF2-40B4-BE49-F238E27FC236}">
              <a16:creationId xmlns:a16="http://schemas.microsoft.com/office/drawing/2014/main" id="{00000000-0008-0000-0200-0000D3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24" name="テキスト ボックス 723">
          <a:extLst>
            <a:ext uri="{FF2B5EF4-FFF2-40B4-BE49-F238E27FC236}">
              <a16:creationId xmlns:a16="http://schemas.microsoft.com/office/drawing/2014/main" id="{00000000-0008-0000-0200-0000D4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25" name="直線コネクタ 724">
          <a:extLst>
            <a:ext uri="{FF2B5EF4-FFF2-40B4-BE49-F238E27FC236}">
              <a16:creationId xmlns:a16="http://schemas.microsoft.com/office/drawing/2014/main" id="{00000000-0008-0000-0200-0000D5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26" name="テキスト ボックス 725">
          <a:extLst>
            <a:ext uri="{FF2B5EF4-FFF2-40B4-BE49-F238E27FC236}">
              <a16:creationId xmlns:a16="http://schemas.microsoft.com/office/drawing/2014/main" id="{00000000-0008-0000-0200-0000D6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27" name="直線コネクタ 726">
          <a:extLst>
            <a:ext uri="{FF2B5EF4-FFF2-40B4-BE49-F238E27FC236}">
              <a16:creationId xmlns:a16="http://schemas.microsoft.com/office/drawing/2014/main" id="{00000000-0008-0000-0200-0000D7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28" name="テキスト ボックス 727">
          <a:extLst>
            <a:ext uri="{FF2B5EF4-FFF2-40B4-BE49-F238E27FC236}">
              <a16:creationId xmlns:a16="http://schemas.microsoft.com/office/drawing/2014/main" id="{00000000-0008-0000-0200-0000D8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9" name="直線コネクタ 728">
          <a:extLst>
            <a:ext uri="{FF2B5EF4-FFF2-40B4-BE49-F238E27FC236}">
              <a16:creationId xmlns:a16="http://schemas.microsoft.com/office/drawing/2014/main" id="{00000000-0008-0000-0200-0000D9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消防施設】&#10;有形固定資産減価償却率グラフ枠">
          <a:extLst>
            <a:ext uri="{FF2B5EF4-FFF2-40B4-BE49-F238E27FC236}">
              <a16:creationId xmlns:a16="http://schemas.microsoft.com/office/drawing/2014/main" id="{00000000-0008-0000-0200-0000DA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64226</xdr:rowOff>
    </xdr:from>
    <xdr:to>
      <xdr:col>85</xdr:col>
      <xdr:colOff>126364</xdr:colOff>
      <xdr:row>85</xdr:row>
      <xdr:rowOff>126274</xdr:rowOff>
    </xdr:to>
    <xdr:cxnSp macro="">
      <xdr:nvCxnSpPr>
        <xdr:cNvPr id="731" name="直線コネクタ 730">
          <a:extLst>
            <a:ext uri="{FF2B5EF4-FFF2-40B4-BE49-F238E27FC236}">
              <a16:creationId xmlns:a16="http://schemas.microsoft.com/office/drawing/2014/main" id="{00000000-0008-0000-0200-0000DB020000}"/>
            </a:ext>
          </a:extLst>
        </xdr:cNvPr>
        <xdr:cNvCxnSpPr/>
      </xdr:nvCxnSpPr>
      <xdr:spPr>
        <a:xfrm flipV="1">
          <a:off x="16318864" y="13437326"/>
          <a:ext cx="0" cy="1262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130101</xdr:rowOff>
    </xdr:from>
    <xdr:ext cx="405111" cy="259045"/>
    <xdr:sp macro="" textlink="">
      <xdr:nvSpPr>
        <xdr:cNvPr id="732" name="【消防施設】&#10;有形固定資産減価償却率最小値テキスト">
          <a:extLst>
            <a:ext uri="{FF2B5EF4-FFF2-40B4-BE49-F238E27FC236}">
              <a16:creationId xmlns:a16="http://schemas.microsoft.com/office/drawing/2014/main" id="{00000000-0008-0000-0200-0000DC020000}"/>
            </a:ext>
          </a:extLst>
        </xdr:cNvPr>
        <xdr:cNvSpPr txBox="1"/>
      </xdr:nvSpPr>
      <xdr:spPr>
        <a:xfrm>
          <a:off x="16357600" y="14703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126274</xdr:rowOff>
    </xdr:from>
    <xdr:to>
      <xdr:col>86</xdr:col>
      <xdr:colOff>25400</xdr:colOff>
      <xdr:row>85</xdr:row>
      <xdr:rowOff>126274</xdr:rowOff>
    </xdr:to>
    <xdr:cxnSp macro="">
      <xdr:nvCxnSpPr>
        <xdr:cNvPr id="733" name="直線コネクタ 732">
          <a:extLst>
            <a:ext uri="{FF2B5EF4-FFF2-40B4-BE49-F238E27FC236}">
              <a16:creationId xmlns:a16="http://schemas.microsoft.com/office/drawing/2014/main" id="{00000000-0008-0000-0200-0000DD020000}"/>
            </a:ext>
          </a:extLst>
        </xdr:cNvPr>
        <xdr:cNvCxnSpPr/>
      </xdr:nvCxnSpPr>
      <xdr:spPr>
        <a:xfrm>
          <a:off x="16230600" y="1469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10903</xdr:rowOff>
    </xdr:from>
    <xdr:ext cx="340478" cy="259045"/>
    <xdr:sp macro="" textlink="">
      <xdr:nvSpPr>
        <xdr:cNvPr id="734" name="【消防施設】&#10;有形固定資産減価償却率最大値テキスト">
          <a:extLst>
            <a:ext uri="{FF2B5EF4-FFF2-40B4-BE49-F238E27FC236}">
              <a16:creationId xmlns:a16="http://schemas.microsoft.com/office/drawing/2014/main" id="{00000000-0008-0000-0200-0000DE020000}"/>
            </a:ext>
          </a:extLst>
        </xdr:cNvPr>
        <xdr:cNvSpPr txBox="1"/>
      </xdr:nvSpPr>
      <xdr:spPr>
        <a:xfrm>
          <a:off x="16357600" y="1321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64226</xdr:rowOff>
    </xdr:from>
    <xdr:to>
      <xdr:col>86</xdr:col>
      <xdr:colOff>25400</xdr:colOff>
      <xdr:row>78</xdr:row>
      <xdr:rowOff>64226</xdr:rowOff>
    </xdr:to>
    <xdr:cxnSp macro="">
      <xdr:nvCxnSpPr>
        <xdr:cNvPr id="735" name="直線コネクタ 734">
          <a:extLst>
            <a:ext uri="{FF2B5EF4-FFF2-40B4-BE49-F238E27FC236}">
              <a16:creationId xmlns:a16="http://schemas.microsoft.com/office/drawing/2014/main" id="{00000000-0008-0000-0200-0000DF020000}"/>
            </a:ext>
          </a:extLst>
        </xdr:cNvPr>
        <xdr:cNvCxnSpPr/>
      </xdr:nvCxnSpPr>
      <xdr:spPr>
        <a:xfrm>
          <a:off x="16230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127743</xdr:rowOff>
    </xdr:from>
    <xdr:ext cx="405111" cy="259045"/>
    <xdr:sp macro="" textlink="">
      <xdr:nvSpPr>
        <xdr:cNvPr id="736" name="【消防施設】&#10;有形固定資産減価償却率平均値テキスト">
          <a:extLst>
            <a:ext uri="{FF2B5EF4-FFF2-40B4-BE49-F238E27FC236}">
              <a16:creationId xmlns:a16="http://schemas.microsoft.com/office/drawing/2014/main" id="{00000000-0008-0000-0200-0000E0020000}"/>
            </a:ext>
          </a:extLst>
        </xdr:cNvPr>
        <xdr:cNvSpPr txBox="1"/>
      </xdr:nvSpPr>
      <xdr:spPr>
        <a:xfrm>
          <a:off x="16357600" y="14015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104866</xdr:rowOff>
    </xdr:from>
    <xdr:to>
      <xdr:col>85</xdr:col>
      <xdr:colOff>177800</xdr:colOff>
      <xdr:row>83</xdr:row>
      <xdr:rowOff>35016</xdr:rowOff>
    </xdr:to>
    <xdr:sp macro="" textlink="">
      <xdr:nvSpPr>
        <xdr:cNvPr id="737" name="フローチャート: 判断 736">
          <a:extLst>
            <a:ext uri="{FF2B5EF4-FFF2-40B4-BE49-F238E27FC236}">
              <a16:creationId xmlns:a16="http://schemas.microsoft.com/office/drawing/2014/main" id="{00000000-0008-0000-0200-0000E1020000}"/>
            </a:ext>
          </a:extLst>
        </xdr:cNvPr>
        <xdr:cNvSpPr/>
      </xdr:nvSpPr>
      <xdr:spPr>
        <a:xfrm>
          <a:off x="16268700" y="1416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103232</xdr:rowOff>
    </xdr:from>
    <xdr:to>
      <xdr:col>81</xdr:col>
      <xdr:colOff>101600</xdr:colOff>
      <xdr:row>83</xdr:row>
      <xdr:rowOff>33382</xdr:rowOff>
    </xdr:to>
    <xdr:sp macro="" textlink="">
      <xdr:nvSpPr>
        <xdr:cNvPr id="738" name="フローチャート: 判断 737">
          <a:extLst>
            <a:ext uri="{FF2B5EF4-FFF2-40B4-BE49-F238E27FC236}">
              <a16:creationId xmlns:a16="http://schemas.microsoft.com/office/drawing/2014/main" id="{00000000-0008-0000-0200-0000E2020000}"/>
            </a:ext>
          </a:extLst>
        </xdr:cNvPr>
        <xdr:cNvSpPr/>
      </xdr:nvSpPr>
      <xdr:spPr>
        <a:xfrm>
          <a:off x="15430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93436</xdr:rowOff>
    </xdr:from>
    <xdr:to>
      <xdr:col>76</xdr:col>
      <xdr:colOff>165100</xdr:colOff>
      <xdr:row>83</xdr:row>
      <xdr:rowOff>23586</xdr:rowOff>
    </xdr:to>
    <xdr:sp macro="" textlink="">
      <xdr:nvSpPr>
        <xdr:cNvPr id="739" name="フローチャート: 判断 738">
          <a:extLst>
            <a:ext uri="{FF2B5EF4-FFF2-40B4-BE49-F238E27FC236}">
              <a16:creationId xmlns:a16="http://schemas.microsoft.com/office/drawing/2014/main" id="{00000000-0008-0000-0200-0000E3020000}"/>
            </a:ext>
          </a:extLst>
        </xdr:cNvPr>
        <xdr:cNvSpPr/>
      </xdr:nvSpPr>
      <xdr:spPr>
        <a:xfrm>
          <a:off x="14541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75474</xdr:rowOff>
    </xdr:from>
    <xdr:to>
      <xdr:col>72</xdr:col>
      <xdr:colOff>38100</xdr:colOff>
      <xdr:row>83</xdr:row>
      <xdr:rowOff>5624</xdr:rowOff>
    </xdr:to>
    <xdr:sp macro="" textlink="">
      <xdr:nvSpPr>
        <xdr:cNvPr id="740" name="フローチャート: 判断 739">
          <a:extLst>
            <a:ext uri="{FF2B5EF4-FFF2-40B4-BE49-F238E27FC236}">
              <a16:creationId xmlns:a16="http://schemas.microsoft.com/office/drawing/2014/main" id="{00000000-0008-0000-0200-0000E4020000}"/>
            </a:ext>
          </a:extLst>
        </xdr:cNvPr>
        <xdr:cNvSpPr/>
      </xdr:nvSpPr>
      <xdr:spPr>
        <a:xfrm>
          <a:off x="13652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82006</xdr:rowOff>
    </xdr:from>
    <xdr:to>
      <xdr:col>67</xdr:col>
      <xdr:colOff>101600</xdr:colOff>
      <xdr:row>84</xdr:row>
      <xdr:rowOff>12156</xdr:rowOff>
    </xdr:to>
    <xdr:sp macro="" textlink="">
      <xdr:nvSpPr>
        <xdr:cNvPr id="741" name="フローチャート: 判断 740">
          <a:extLst>
            <a:ext uri="{FF2B5EF4-FFF2-40B4-BE49-F238E27FC236}">
              <a16:creationId xmlns:a16="http://schemas.microsoft.com/office/drawing/2014/main" id="{00000000-0008-0000-0200-0000E5020000}"/>
            </a:ext>
          </a:extLst>
        </xdr:cNvPr>
        <xdr:cNvSpPr/>
      </xdr:nvSpPr>
      <xdr:spPr>
        <a:xfrm>
          <a:off x="12763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2" name="テキスト ボックス 741">
          <a:extLst>
            <a:ext uri="{FF2B5EF4-FFF2-40B4-BE49-F238E27FC236}">
              <a16:creationId xmlns:a16="http://schemas.microsoft.com/office/drawing/2014/main" id="{00000000-0008-0000-0200-0000E6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3" name="テキスト ボックス 742">
          <a:extLst>
            <a:ext uri="{FF2B5EF4-FFF2-40B4-BE49-F238E27FC236}">
              <a16:creationId xmlns:a16="http://schemas.microsoft.com/office/drawing/2014/main" id="{00000000-0008-0000-0200-0000E7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4" name="テキスト ボックス 743">
          <a:extLst>
            <a:ext uri="{FF2B5EF4-FFF2-40B4-BE49-F238E27FC236}">
              <a16:creationId xmlns:a16="http://schemas.microsoft.com/office/drawing/2014/main" id="{00000000-0008-0000-0200-0000E8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5" name="テキスト ボックス 744">
          <a:extLst>
            <a:ext uri="{FF2B5EF4-FFF2-40B4-BE49-F238E27FC236}">
              <a16:creationId xmlns:a16="http://schemas.microsoft.com/office/drawing/2014/main" id="{00000000-0008-0000-0200-0000E9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6" name="テキスト ボックス 745">
          <a:extLst>
            <a:ext uri="{FF2B5EF4-FFF2-40B4-BE49-F238E27FC236}">
              <a16:creationId xmlns:a16="http://schemas.microsoft.com/office/drawing/2014/main" id="{00000000-0008-0000-0200-0000EA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21589</xdr:rowOff>
    </xdr:from>
    <xdr:to>
      <xdr:col>85</xdr:col>
      <xdr:colOff>177800</xdr:colOff>
      <xdr:row>83</xdr:row>
      <xdr:rowOff>123189</xdr:rowOff>
    </xdr:to>
    <xdr:sp macro="" textlink="">
      <xdr:nvSpPr>
        <xdr:cNvPr id="747" name="楕円 746">
          <a:extLst>
            <a:ext uri="{FF2B5EF4-FFF2-40B4-BE49-F238E27FC236}">
              <a16:creationId xmlns:a16="http://schemas.microsoft.com/office/drawing/2014/main" id="{00000000-0008-0000-0200-0000EB020000}"/>
            </a:ext>
          </a:extLst>
        </xdr:cNvPr>
        <xdr:cNvSpPr/>
      </xdr:nvSpPr>
      <xdr:spPr>
        <a:xfrm>
          <a:off x="162687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16</xdr:rowOff>
    </xdr:from>
    <xdr:ext cx="405111" cy="259045"/>
    <xdr:sp macro="" textlink="">
      <xdr:nvSpPr>
        <xdr:cNvPr id="748" name="【消防施設】&#10;有形固定資産減価償却率該当値テキスト">
          <a:extLst>
            <a:ext uri="{FF2B5EF4-FFF2-40B4-BE49-F238E27FC236}">
              <a16:creationId xmlns:a16="http://schemas.microsoft.com/office/drawing/2014/main" id="{00000000-0008-0000-0200-0000EC020000}"/>
            </a:ext>
          </a:extLst>
        </xdr:cNvPr>
        <xdr:cNvSpPr txBox="1"/>
      </xdr:nvSpPr>
      <xdr:spPr>
        <a:xfrm>
          <a:off x="16357600"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16692</xdr:rowOff>
    </xdr:from>
    <xdr:to>
      <xdr:col>81</xdr:col>
      <xdr:colOff>101600</xdr:colOff>
      <xdr:row>83</xdr:row>
      <xdr:rowOff>118292</xdr:rowOff>
    </xdr:to>
    <xdr:sp macro="" textlink="">
      <xdr:nvSpPr>
        <xdr:cNvPr id="749" name="楕円 748">
          <a:extLst>
            <a:ext uri="{FF2B5EF4-FFF2-40B4-BE49-F238E27FC236}">
              <a16:creationId xmlns:a16="http://schemas.microsoft.com/office/drawing/2014/main" id="{00000000-0008-0000-0200-0000ED020000}"/>
            </a:ext>
          </a:extLst>
        </xdr:cNvPr>
        <xdr:cNvSpPr/>
      </xdr:nvSpPr>
      <xdr:spPr>
        <a:xfrm>
          <a:off x="15430500" y="1424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67492</xdr:rowOff>
    </xdr:from>
    <xdr:to>
      <xdr:col>85</xdr:col>
      <xdr:colOff>127000</xdr:colOff>
      <xdr:row>83</xdr:row>
      <xdr:rowOff>72389</xdr:rowOff>
    </xdr:to>
    <xdr:cxnSp macro="">
      <xdr:nvCxnSpPr>
        <xdr:cNvPr id="750" name="直線コネクタ 749">
          <a:extLst>
            <a:ext uri="{FF2B5EF4-FFF2-40B4-BE49-F238E27FC236}">
              <a16:creationId xmlns:a16="http://schemas.microsoft.com/office/drawing/2014/main" id="{00000000-0008-0000-0200-0000EE020000}"/>
            </a:ext>
          </a:extLst>
        </xdr:cNvPr>
        <xdr:cNvCxnSpPr/>
      </xdr:nvCxnSpPr>
      <xdr:spPr>
        <a:xfrm>
          <a:off x="15481300" y="14297842"/>
          <a:ext cx="83820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170180</xdr:rowOff>
    </xdr:from>
    <xdr:to>
      <xdr:col>76</xdr:col>
      <xdr:colOff>165100</xdr:colOff>
      <xdr:row>83</xdr:row>
      <xdr:rowOff>100330</xdr:rowOff>
    </xdr:to>
    <xdr:sp macro="" textlink="">
      <xdr:nvSpPr>
        <xdr:cNvPr id="751" name="楕円 750">
          <a:extLst>
            <a:ext uri="{FF2B5EF4-FFF2-40B4-BE49-F238E27FC236}">
              <a16:creationId xmlns:a16="http://schemas.microsoft.com/office/drawing/2014/main" id="{00000000-0008-0000-0200-0000EF020000}"/>
            </a:ext>
          </a:extLst>
        </xdr:cNvPr>
        <xdr:cNvSpPr/>
      </xdr:nvSpPr>
      <xdr:spPr>
        <a:xfrm>
          <a:off x="14541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49530</xdr:rowOff>
    </xdr:from>
    <xdr:to>
      <xdr:col>81</xdr:col>
      <xdr:colOff>50800</xdr:colOff>
      <xdr:row>83</xdr:row>
      <xdr:rowOff>67492</xdr:rowOff>
    </xdr:to>
    <xdr:cxnSp macro="">
      <xdr:nvCxnSpPr>
        <xdr:cNvPr id="752" name="直線コネクタ 751">
          <a:extLst>
            <a:ext uri="{FF2B5EF4-FFF2-40B4-BE49-F238E27FC236}">
              <a16:creationId xmlns:a16="http://schemas.microsoft.com/office/drawing/2014/main" id="{00000000-0008-0000-0200-0000F0020000}"/>
            </a:ext>
          </a:extLst>
        </xdr:cNvPr>
        <xdr:cNvCxnSpPr/>
      </xdr:nvCxnSpPr>
      <xdr:spPr>
        <a:xfrm>
          <a:off x="14592300" y="14279880"/>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1995</xdr:rowOff>
    </xdr:from>
    <xdr:to>
      <xdr:col>72</xdr:col>
      <xdr:colOff>38100</xdr:colOff>
      <xdr:row>83</xdr:row>
      <xdr:rowOff>103595</xdr:rowOff>
    </xdr:to>
    <xdr:sp macro="" textlink="">
      <xdr:nvSpPr>
        <xdr:cNvPr id="753" name="楕円 752">
          <a:extLst>
            <a:ext uri="{FF2B5EF4-FFF2-40B4-BE49-F238E27FC236}">
              <a16:creationId xmlns:a16="http://schemas.microsoft.com/office/drawing/2014/main" id="{00000000-0008-0000-0200-0000F1020000}"/>
            </a:ext>
          </a:extLst>
        </xdr:cNvPr>
        <xdr:cNvSpPr/>
      </xdr:nvSpPr>
      <xdr:spPr>
        <a:xfrm>
          <a:off x="13652500" y="1423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49530</xdr:rowOff>
    </xdr:from>
    <xdr:to>
      <xdr:col>76</xdr:col>
      <xdr:colOff>114300</xdr:colOff>
      <xdr:row>83</xdr:row>
      <xdr:rowOff>52795</xdr:rowOff>
    </xdr:to>
    <xdr:cxnSp macro="">
      <xdr:nvCxnSpPr>
        <xdr:cNvPr id="754" name="直線コネクタ 753">
          <a:extLst>
            <a:ext uri="{FF2B5EF4-FFF2-40B4-BE49-F238E27FC236}">
              <a16:creationId xmlns:a16="http://schemas.microsoft.com/office/drawing/2014/main" id="{00000000-0008-0000-0200-0000F2020000}"/>
            </a:ext>
          </a:extLst>
        </xdr:cNvPr>
        <xdr:cNvCxnSpPr/>
      </xdr:nvCxnSpPr>
      <xdr:spPr>
        <a:xfrm flipV="1">
          <a:off x="13703300" y="14279880"/>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144055</xdr:rowOff>
    </xdr:from>
    <xdr:to>
      <xdr:col>67</xdr:col>
      <xdr:colOff>101600</xdr:colOff>
      <xdr:row>83</xdr:row>
      <xdr:rowOff>74205</xdr:rowOff>
    </xdr:to>
    <xdr:sp macro="" textlink="">
      <xdr:nvSpPr>
        <xdr:cNvPr id="755" name="楕円 754">
          <a:extLst>
            <a:ext uri="{FF2B5EF4-FFF2-40B4-BE49-F238E27FC236}">
              <a16:creationId xmlns:a16="http://schemas.microsoft.com/office/drawing/2014/main" id="{00000000-0008-0000-0200-0000F3020000}"/>
            </a:ext>
          </a:extLst>
        </xdr:cNvPr>
        <xdr:cNvSpPr/>
      </xdr:nvSpPr>
      <xdr:spPr>
        <a:xfrm>
          <a:off x="12763500" y="1420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23405</xdr:rowOff>
    </xdr:from>
    <xdr:to>
      <xdr:col>71</xdr:col>
      <xdr:colOff>177800</xdr:colOff>
      <xdr:row>83</xdr:row>
      <xdr:rowOff>52795</xdr:rowOff>
    </xdr:to>
    <xdr:cxnSp macro="">
      <xdr:nvCxnSpPr>
        <xdr:cNvPr id="756" name="直線コネクタ 755">
          <a:extLst>
            <a:ext uri="{FF2B5EF4-FFF2-40B4-BE49-F238E27FC236}">
              <a16:creationId xmlns:a16="http://schemas.microsoft.com/office/drawing/2014/main" id="{00000000-0008-0000-0200-0000F4020000}"/>
            </a:ext>
          </a:extLst>
        </xdr:cNvPr>
        <xdr:cNvCxnSpPr/>
      </xdr:nvCxnSpPr>
      <xdr:spPr>
        <a:xfrm>
          <a:off x="12814300" y="14253755"/>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49909</xdr:rowOff>
    </xdr:from>
    <xdr:ext cx="405111" cy="259045"/>
    <xdr:sp macro="" textlink="">
      <xdr:nvSpPr>
        <xdr:cNvPr id="757" name="n_1aveValue【消防施設】&#10;有形固定資産減価償却率">
          <a:extLst>
            <a:ext uri="{FF2B5EF4-FFF2-40B4-BE49-F238E27FC236}">
              <a16:creationId xmlns:a16="http://schemas.microsoft.com/office/drawing/2014/main" id="{00000000-0008-0000-0200-0000F5020000}"/>
            </a:ext>
          </a:extLst>
        </xdr:cNvPr>
        <xdr:cNvSpPr txBox="1"/>
      </xdr:nvSpPr>
      <xdr:spPr>
        <a:xfrm>
          <a:off x="152660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40113</xdr:rowOff>
    </xdr:from>
    <xdr:ext cx="405111" cy="259045"/>
    <xdr:sp macro="" textlink="">
      <xdr:nvSpPr>
        <xdr:cNvPr id="758" name="n_2aveValue【消防施設】&#10;有形固定資産減価償却率">
          <a:extLst>
            <a:ext uri="{FF2B5EF4-FFF2-40B4-BE49-F238E27FC236}">
              <a16:creationId xmlns:a16="http://schemas.microsoft.com/office/drawing/2014/main" id="{00000000-0008-0000-0200-0000F6020000}"/>
            </a:ext>
          </a:extLst>
        </xdr:cNvPr>
        <xdr:cNvSpPr txBox="1"/>
      </xdr:nvSpPr>
      <xdr:spPr>
        <a:xfrm>
          <a:off x="14389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22151</xdr:rowOff>
    </xdr:from>
    <xdr:ext cx="405111" cy="259045"/>
    <xdr:sp macro="" textlink="">
      <xdr:nvSpPr>
        <xdr:cNvPr id="759" name="n_3aveValue【消防施設】&#10;有形固定資産減価償却率">
          <a:extLst>
            <a:ext uri="{FF2B5EF4-FFF2-40B4-BE49-F238E27FC236}">
              <a16:creationId xmlns:a16="http://schemas.microsoft.com/office/drawing/2014/main" id="{00000000-0008-0000-0200-0000F7020000}"/>
            </a:ext>
          </a:extLst>
        </xdr:cNvPr>
        <xdr:cNvSpPr txBox="1"/>
      </xdr:nvSpPr>
      <xdr:spPr>
        <a:xfrm>
          <a:off x="135007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3283</xdr:rowOff>
    </xdr:from>
    <xdr:ext cx="405111" cy="259045"/>
    <xdr:sp macro="" textlink="">
      <xdr:nvSpPr>
        <xdr:cNvPr id="760" name="n_4aveValue【消防施設】&#10;有形固定資産減価償却率">
          <a:extLst>
            <a:ext uri="{FF2B5EF4-FFF2-40B4-BE49-F238E27FC236}">
              <a16:creationId xmlns:a16="http://schemas.microsoft.com/office/drawing/2014/main" id="{00000000-0008-0000-0200-0000F8020000}"/>
            </a:ext>
          </a:extLst>
        </xdr:cNvPr>
        <xdr:cNvSpPr txBox="1"/>
      </xdr:nvSpPr>
      <xdr:spPr>
        <a:xfrm>
          <a:off x="12611744" y="1440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109419</xdr:rowOff>
    </xdr:from>
    <xdr:ext cx="405111" cy="259045"/>
    <xdr:sp macro="" textlink="">
      <xdr:nvSpPr>
        <xdr:cNvPr id="761" name="n_1mainValue【消防施設】&#10;有形固定資産減価償却率">
          <a:extLst>
            <a:ext uri="{FF2B5EF4-FFF2-40B4-BE49-F238E27FC236}">
              <a16:creationId xmlns:a16="http://schemas.microsoft.com/office/drawing/2014/main" id="{00000000-0008-0000-0200-0000F9020000}"/>
            </a:ext>
          </a:extLst>
        </xdr:cNvPr>
        <xdr:cNvSpPr txBox="1"/>
      </xdr:nvSpPr>
      <xdr:spPr>
        <a:xfrm>
          <a:off x="15266044" y="1433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91457</xdr:rowOff>
    </xdr:from>
    <xdr:ext cx="405111" cy="259045"/>
    <xdr:sp macro="" textlink="">
      <xdr:nvSpPr>
        <xdr:cNvPr id="762" name="n_2mainValue【消防施設】&#10;有形固定資産減価償却率">
          <a:extLst>
            <a:ext uri="{FF2B5EF4-FFF2-40B4-BE49-F238E27FC236}">
              <a16:creationId xmlns:a16="http://schemas.microsoft.com/office/drawing/2014/main" id="{00000000-0008-0000-0200-0000FA020000}"/>
            </a:ext>
          </a:extLst>
        </xdr:cNvPr>
        <xdr:cNvSpPr txBox="1"/>
      </xdr:nvSpPr>
      <xdr:spPr>
        <a:xfrm>
          <a:off x="14389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94722</xdr:rowOff>
    </xdr:from>
    <xdr:ext cx="405111" cy="259045"/>
    <xdr:sp macro="" textlink="">
      <xdr:nvSpPr>
        <xdr:cNvPr id="763" name="n_3mainValue【消防施設】&#10;有形固定資産減価償却率">
          <a:extLst>
            <a:ext uri="{FF2B5EF4-FFF2-40B4-BE49-F238E27FC236}">
              <a16:creationId xmlns:a16="http://schemas.microsoft.com/office/drawing/2014/main" id="{00000000-0008-0000-0200-0000FB020000}"/>
            </a:ext>
          </a:extLst>
        </xdr:cNvPr>
        <xdr:cNvSpPr txBox="1"/>
      </xdr:nvSpPr>
      <xdr:spPr>
        <a:xfrm>
          <a:off x="13500744" y="1432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90732</xdr:rowOff>
    </xdr:from>
    <xdr:ext cx="405111" cy="259045"/>
    <xdr:sp macro="" textlink="">
      <xdr:nvSpPr>
        <xdr:cNvPr id="764" name="n_4mainValue【消防施設】&#10;有形固定資産減価償却率">
          <a:extLst>
            <a:ext uri="{FF2B5EF4-FFF2-40B4-BE49-F238E27FC236}">
              <a16:creationId xmlns:a16="http://schemas.microsoft.com/office/drawing/2014/main" id="{00000000-0008-0000-0200-0000FC020000}"/>
            </a:ext>
          </a:extLst>
        </xdr:cNvPr>
        <xdr:cNvSpPr txBox="1"/>
      </xdr:nvSpPr>
      <xdr:spPr>
        <a:xfrm>
          <a:off x="12611744" y="1397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5" name="正方形/長方形 764">
          <a:extLst>
            <a:ext uri="{FF2B5EF4-FFF2-40B4-BE49-F238E27FC236}">
              <a16:creationId xmlns:a16="http://schemas.microsoft.com/office/drawing/2014/main" id="{00000000-0008-0000-0200-0000FD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66" name="正方形/長方形 765">
          <a:extLst>
            <a:ext uri="{FF2B5EF4-FFF2-40B4-BE49-F238E27FC236}">
              <a16:creationId xmlns:a16="http://schemas.microsoft.com/office/drawing/2014/main" id="{00000000-0008-0000-0200-0000FE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67" name="正方形/長方形 766">
          <a:extLst>
            <a:ext uri="{FF2B5EF4-FFF2-40B4-BE49-F238E27FC236}">
              <a16:creationId xmlns:a16="http://schemas.microsoft.com/office/drawing/2014/main" id="{00000000-0008-0000-0200-0000FF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68" name="正方形/長方形 767">
          <a:extLst>
            <a:ext uri="{FF2B5EF4-FFF2-40B4-BE49-F238E27FC236}">
              <a16:creationId xmlns:a16="http://schemas.microsoft.com/office/drawing/2014/main" id="{00000000-0008-0000-0200-000000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69" name="正方形/長方形 768">
          <a:extLst>
            <a:ext uri="{FF2B5EF4-FFF2-40B4-BE49-F238E27FC236}">
              <a16:creationId xmlns:a16="http://schemas.microsoft.com/office/drawing/2014/main" id="{00000000-0008-0000-0200-000001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0" name="正方形/長方形 769">
          <a:extLst>
            <a:ext uri="{FF2B5EF4-FFF2-40B4-BE49-F238E27FC236}">
              <a16:creationId xmlns:a16="http://schemas.microsoft.com/office/drawing/2014/main" id="{00000000-0008-0000-0200-000002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1" name="正方形/長方形 770">
          <a:extLst>
            <a:ext uri="{FF2B5EF4-FFF2-40B4-BE49-F238E27FC236}">
              <a16:creationId xmlns:a16="http://schemas.microsoft.com/office/drawing/2014/main" id="{00000000-0008-0000-0200-000003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2" name="正方形/長方形 771">
          <a:extLst>
            <a:ext uri="{FF2B5EF4-FFF2-40B4-BE49-F238E27FC236}">
              <a16:creationId xmlns:a16="http://schemas.microsoft.com/office/drawing/2014/main" id="{00000000-0008-0000-0200-000004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3" name="テキスト ボックス 772">
          <a:extLst>
            <a:ext uri="{FF2B5EF4-FFF2-40B4-BE49-F238E27FC236}">
              <a16:creationId xmlns:a16="http://schemas.microsoft.com/office/drawing/2014/main" id="{00000000-0008-0000-0200-000005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4" name="直線コネクタ 773">
          <a:extLst>
            <a:ext uri="{FF2B5EF4-FFF2-40B4-BE49-F238E27FC236}">
              <a16:creationId xmlns:a16="http://schemas.microsoft.com/office/drawing/2014/main" id="{00000000-0008-0000-0200-000006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75" name="直線コネクタ 774">
          <a:extLst>
            <a:ext uri="{FF2B5EF4-FFF2-40B4-BE49-F238E27FC236}">
              <a16:creationId xmlns:a16="http://schemas.microsoft.com/office/drawing/2014/main" id="{00000000-0008-0000-0200-00000703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76" name="テキスト ボックス 775">
          <a:extLst>
            <a:ext uri="{FF2B5EF4-FFF2-40B4-BE49-F238E27FC236}">
              <a16:creationId xmlns:a16="http://schemas.microsoft.com/office/drawing/2014/main" id="{00000000-0008-0000-0200-00000803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77" name="直線コネクタ 776">
          <a:extLst>
            <a:ext uri="{FF2B5EF4-FFF2-40B4-BE49-F238E27FC236}">
              <a16:creationId xmlns:a16="http://schemas.microsoft.com/office/drawing/2014/main" id="{00000000-0008-0000-0200-00000903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78" name="テキスト ボックス 777">
          <a:extLst>
            <a:ext uri="{FF2B5EF4-FFF2-40B4-BE49-F238E27FC236}">
              <a16:creationId xmlns:a16="http://schemas.microsoft.com/office/drawing/2014/main" id="{00000000-0008-0000-0200-00000A03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79" name="直線コネクタ 778">
          <a:extLst>
            <a:ext uri="{FF2B5EF4-FFF2-40B4-BE49-F238E27FC236}">
              <a16:creationId xmlns:a16="http://schemas.microsoft.com/office/drawing/2014/main" id="{00000000-0008-0000-0200-00000B03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80" name="テキスト ボックス 779">
          <a:extLst>
            <a:ext uri="{FF2B5EF4-FFF2-40B4-BE49-F238E27FC236}">
              <a16:creationId xmlns:a16="http://schemas.microsoft.com/office/drawing/2014/main" id="{00000000-0008-0000-0200-00000C03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81" name="直線コネクタ 780">
          <a:extLst>
            <a:ext uri="{FF2B5EF4-FFF2-40B4-BE49-F238E27FC236}">
              <a16:creationId xmlns:a16="http://schemas.microsoft.com/office/drawing/2014/main" id="{00000000-0008-0000-0200-00000D03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82" name="テキスト ボックス 781">
          <a:extLst>
            <a:ext uri="{FF2B5EF4-FFF2-40B4-BE49-F238E27FC236}">
              <a16:creationId xmlns:a16="http://schemas.microsoft.com/office/drawing/2014/main" id="{00000000-0008-0000-0200-00000E03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3" name="直線コネクタ 782">
          <a:extLst>
            <a:ext uri="{FF2B5EF4-FFF2-40B4-BE49-F238E27FC236}">
              <a16:creationId xmlns:a16="http://schemas.microsoft.com/office/drawing/2014/main" id="{00000000-0008-0000-0200-00000F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4" name="テキスト ボックス 783">
          <a:extLst>
            <a:ext uri="{FF2B5EF4-FFF2-40B4-BE49-F238E27FC236}">
              <a16:creationId xmlns:a16="http://schemas.microsoft.com/office/drawing/2014/main" id="{00000000-0008-0000-0200-000010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5" name="【消防施設】&#10;一人当たり面積グラフ枠">
          <a:extLst>
            <a:ext uri="{FF2B5EF4-FFF2-40B4-BE49-F238E27FC236}">
              <a16:creationId xmlns:a16="http://schemas.microsoft.com/office/drawing/2014/main" id="{00000000-0008-0000-0200-000011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150113</xdr:rowOff>
    </xdr:from>
    <xdr:to>
      <xdr:col>116</xdr:col>
      <xdr:colOff>62864</xdr:colOff>
      <xdr:row>86</xdr:row>
      <xdr:rowOff>6096</xdr:rowOff>
    </xdr:to>
    <xdr:cxnSp macro="">
      <xdr:nvCxnSpPr>
        <xdr:cNvPr id="786" name="直線コネクタ 785">
          <a:extLst>
            <a:ext uri="{FF2B5EF4-FFF2-40B4-BE49-F238E27FC236}">
              <a16:creationId xmlns:a16="http://schemas.microsoft.com/office/drawing/2014/main" id="{00000000-0008-0000-0200-000012030000}"/>
            </a:ext>
          </a:extLst>
        </xdr:cNvPr>
        <xdr:cNvCxnSpPr/>
      </xdr:nvCxnSpPr>
      <xdr:spPr>
        <a:xfrm flipV="1">
          <a:off x="22160864" y="13694663"/>
          <a:ext cx="0" cy="1056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87" name="【消防施設】&#10;一人当たり面積最小値テキスト">
          <a:extLst>
            <a:ext uri="{FF2B5EF4-FFF2-40B4-BE49-F238E27FC236}">
              <a16:creationId xmlns:a16="http://schemas.microsoft.com/office/drawing/2014/main" id="{00000000-0008-0000-0200-000013030000}"/>
            </a:ext>
          </a:extLst>
        </xdr:cNvPr>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788" name="直線コネクタ 787">
          <a:extLst>
            <a:ext uri="{FF2B5EF4-FFF2-40B4-BE49-F238E27FC236}">
              <a16:creationId xmlns:a16="http://schemas.microsoft.com/office/drawing/2014/main" id="{00000000-0008-0000-0200-000014030000}"/>
            </a:ext>
          </a:extLst>
        </xdr:cNvPr>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96790</xdr:rowOff>
    </xdr:from>
    <xdr:ext cx="469744" cy="259045"/>
    <xdr:sp macro="" textlink="">
      <xdr:nvSpPr>
        <xdr:cNvPr id="789" name="【消防施設】&#10;一人当たり面積最大値テキスト">
          <a:extLst>
            <a:ext uri="{FF2B5EF4-FFF2-40B4-BE49-F238E27FC236}">
              <a16:creationId xmlns:a16="http://schemas.microsoft.com/office/drawing/2014/main" id="{00000000-0008-0000-0200-000015030000}"/>
            </a:ext>
          </a:extLst>
        </xdr:cNvPr>
        <xdr:cNvSpPr txBox="1"/>
      </xdr:nvSpPr>
      <xdr:spPr>
        <a:xfrm>
          <a:off x="22199600" y="13469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150113</xdr:rowOff>
    </xdr:from>
    <xdr:to>
      <xdr:col>116</xdr:col>
      <xdr:colOff>152400</xdr:colOff>
      <xdr:row>79</xdr:row>
      <xdr:rowOff>150113</xdr:rowOff>
    </xdr:to>
    <xdr:cxnSp macro="">
      <xdr:nvCxnSpPr>
        <xdr:cNvPr id="790" name="直線コネクタ 789">
          <a:extLst>
            <a:ext uri="{FF2B5EF4-FFF2-40B4-BE49-F238E27FC236}">
              <a16:creationId xmlns:a16="http://schemas.microsoft.com/office/drawing/2014/main" id="{00000000-0008-0000-0200-000016030000}"/>
            </a:ext>
          </a:extLst>
        </xdr:cNvPr>
        <xdr:cNvCxnSpPr/>
      </xdr:nvCxnSpPr>
      <xdr:spPr>
        <a:xfrm>
          <a:off x="22072600" y="13694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22877</xdr:rowOff>
    </xdr:from>
    <xdr:ext cx="469744" cy="259045"/>
    <xdr:sp macro="" textlink="">
      <xdr:nvSpPr>
        <xdr:cNvPr id="791" name="【消防施設】&#10;一人当たり面積平均値テキスト">
          <a:extLst>
            <a:ext uri="{FF2B5EF4-FFF2-40B4-BE49-F238E27FC236}">
              <a16:creationId xmlns:a16="http://schemas.microsoft.com/office/drawing/2014/main" id="{00000000-0008-0000-0200-000017030000}"/>
            </a:ext>
          </a:extLst>
        </xdr:cNvPr>
        <xdr:cNvSpPr txBox="1"/>
      </xdr:nvSpPr>
      <xdr:spPr>
        <a:xfrm>
          <a:off x="22199600" y="1425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792" name="フローチャート: 判断 791">
          <a:extLst>
            <a:ext uri="{FF2B5EF4-FFF2-40B4-BE49-F238E27FC236}">
              <a16:creationId xmlns:a16="http://schemas.microsoft.com/office/drawing/2014/main" id="{00000000-0008-0000-0200-000018030000}"/>
            </a:ext>
          </a:extLst>
        </xdr:cNvPr>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49022</xdr:rowOff>
    </xdr:from>
    <xdr:to>
      <xdr:col>112</xdr:col>
      <xdr:colOff>38100</xdr:colOff>
      <xdr:row>83</xdr:row>
      <xdr:rowOff>150622</xdr:rowOff>
    </xdr:to>
    <xdr:sp macro="" textlink="">
      <xdr:nvSpPr>
        <xdr:cNvPr id="793" name="フローチャート: 判断 792">
          <a:extLst>
            <a:ext uri="{FF2B5EF4-FFF2-40B4-BE49-F238E27FC236}">
              <a16:creationId xmlns:a16="http://schemas.microsoft.com/office/drawing/2014/main" id="{00000000-0008-0000-0200-000019030000}"/>
            </a:ext>
          </a:extLst>
        </xdr:cNvPr>
        <xdr:cNvSpPr/>
      </xdr:nvSpPr>
      <xdr:spPr>
        <a:xfrm>
          <a:off x="21272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39878</xdr:rowOff>
    </xdr:from>
    <xdr:to>
      <xdr:col>107</xdr:col>
      <xdr:colOff>101600</xdr:colOff>
      <xdr:row>83</xdr:row>
      <xdr:rowOff>141478</xdr:rowOff>
    </xdr:to>
    <xdr:sp macro="" textlink="">
      <xdr:nvSpPr>
        <xdr:cNvPr id="794" name="フローチャート: 判断 793">
          <a:extLst>
            <a:ext uri="{FF2B5EF4-FFF2-40B4-BE49-F238E27FC236}">
              <a16:creationId xmlns:a16="http://schemas.microsoft.com/office/drawing/2014/main" id="{00000000-0008-0000-0200-00001A030000}"/>
            </a:ext>
          </a:extLst>
        </xdr:cNvPr>
        <xdr:cNvSpPr/>
      </xdr:nvSpPr>
      <xdr:spPr>
        <a:xfrm>
          <a:off x="20383500" y="1427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58165</xdr:rowOff>
    </xdr:from>
    <xdr:to>
      <xdr:col>102</xdr:col>
      <xdr:colOff>165100</xdr:colOff>
      <xdr:row>83</xdr:row>
      <xdr:rowOff>159765</xdr:rowOff>
    </xdr:to>
    <xdr:sp macro="" textlink="">
      <xdr:nvSpPr>
        <xdr:cNvPr id="795" name="フローチャート: 判断 794">
          <a:extLst>
            <a:ext uri="{FF2B5EF4-FFF2-40B4-BE49-F238E27FC236}">
              <a16:creationId xmlns:a16="http://schemas.microsoft.com/office/drawing/2014/main" id="{00000000-0008-0000-0200-00001B030000}"/>
            </a:ext>
          </a:extLst>
        </xdr:cNvPr>
        <xdr:cNvSpPr/>
      </xdr:nvSpPr>
      <xdr:spPr>
        <a:xfrm>
          <a:off x="19494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90170</xdr:rowOff>
    </xdr:from>
    <xdr:to>
      <xdr:col>98</xdr:col>
      <xdr:colOff>38100</xdr:colOff>
      <xdr:row>84</xdr:row>
      <xdr:rowOff>20320</xdr:rowOff>
    </xdr:to>
    <xdr:sp macro="" textlink="">
      <xdr:nvSpPr>
        <xdr:cNvPr id="796" name="フローチャート: 判断 795">
          <a:extLst>
            <a:ext uri="{FF2B5EF4-FFF2-40B4-BE49-F238E27FC236}">
              <a16:creationId xmlns:a16="http://schemas.microsoft.com/office/drawing/2014/main" id="{00000000-0008-0000-0200-00001C030000}"/>
            </a:ext>
          </a:extLst>
        </xdr:cNvPr>
        <xdr:cNvSpPr/>
      </xdr:nvSpPr>
      <xdr:spPr>
        <a:xfrm>
          <a:off x="18605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97" name="テキスト ボックス 796">
          <a:extLst>
            <a:ext uri="{FF2B5EF4-FFF2-40B4-BE49-F238E27FC236}">
              <a16:creationId xmlns:a16="http://schemas.microsoft.com/office/drawing/2014/main" id="{00000000-0008-0000-0200-00001D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98" name="テキスト ボックス 797">
          <a:extLst>
            <a:ext uri="{FF2B5EF4-FFF2-40B4-BE49-F238E27FC236}">
              <a16:creationId xmlns:a16="http://schemas.microsoft.com/office/drawing/2014/main" id="{00000000-0008-0000-0200-00001E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99" name="テキスト ボックス 798">
          <a:extLst>
            <a:ext uri="{FF2B5EF4-FFF2-40B4-BE49-F238E27FC236}">
              <a16:creationId xmlns:a16="http://schemas.microsoft.com/office/drawing/2014/main" id="{00000000-0008-0000-0200-00001F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0" name="テキスト ボックス 799">
          <a:extLst>
            <a:ext uri="{FF2B5EF4-FFF2-40B4-BE49-F238E27FC236}">
              <a16:creationId xmlns:a16="http://schemas.microsoft.com/office/drawing/2014/main" id="{00000000-0008-0000-0200-000020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1" name="テキスト ボックス 800">
          <a:extLst>
            <a:ext uri="{FF2B5EF4-FFF2-40B4-BE49-F238E27FC236}">
              <a16:creationId xmlns:a16="http://schemas.microsoft.com/office/drawing/2014/main" id="{00000000-0008-0000-0200-000021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55880</xdr:rowOff>
    </xdr:from>
    <xdr:to>
      <xdr:col>116</xdr:col>
      <xdr:colOff>114300</xdr:colOff>
      <xdr:row>82</xdr:row>
      <xdr:rowOff>157480</xdr:rowOff>
    </xdr:to>
    <xdr:sp macro="" textlink="">
      <xdr:nvSpPr>
        <xdr:cNvPr id="802" name="楕円 801">
          <a:extLst>
            <a:ext uri="{FF2B5EF4-FFF2-40B4-BE49-F238E27FC236}">
              <a16:creationId xmlns:a16="http://schemas.microsoft.com/office/drawing/2014/main" id="{00000000-0008-0000-0200-000022030000}"/>
            </a:ext>
          </a:extLst>
        </xdr:cNvPr>
        <xdr:cNvSpPr/>
      </xdr:nvSpPr>
      <xdr:spPr>
        <a:xfrm>
          <a:off x="221107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78757</xdr:rowOff>
    </xdr:from>
    <xdr:ext cx="469744" cy="259045"/>
    <xdr:sp macro="" textlink="">
      <xdr:nvSpPr>
        <xdr:cNvPr id="803" name="【消防施設】&#10;一人当たり面積該当値テキスト">
          <a:extLst>
            <a:ext uri="{FF2B5EF4-FFF2-40B4-BE49-F238E27FC236}">
              <a16:creationId xmlns:a16="http://schemas.microsoft.com/office/drawing/2014/main" id="{00000000-0008-0000-0200-000023030000}"/>
            </a:ext>
          </a:extLst>
        </xdr:cNvPr>
        <xdr:cNvSpPr txBox="1"/>
      </xdr:nvSpPr>
      <xdr:spPr>
        <a:xfrm>
          <a:off x="22199600" y="1396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83313</xdr:rowOff>
    </xdr:from>
    <xdr:to>
      <xdr:col>112</xdr:col>
      <xdr:colOff>38100</xdr:colOff>
      <xdr:row>83</xdr:row>
      <xdr:rowOff>13463</xdr:rowOff>
    </xdr:to>
    <xdr:sp macro="" textlink="">
      <xdr:nvSpPr>
        <xdr:cNvPr id="804" name="楕円 803">
          <a:extLst>
            <a:ext uri="{FF2B5EF4-FFF2-40B4-BE49-F238E27FC236}">
              <a16:creationId xmlns:a16="http://schemas.microsoft.com/office/drawing/2014/main" id="{00000000-0008-0000-0200-000024030000}"/>
            </a:ext>
          </a:extLst>
        </xdr:cNvPr>
        <xdr:cNvSpPr/>
      </xdr:nvSpPr>
      <xdr:spPr>
        <a:xfrm>
          <a:off x="21272500" y="1414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106680</xdr:rowOff>
    </xdr:from>
    <xdr:to>
      <xdr:col>116</xdr:col>
      <xdr:colOff>63500</xdr:colOff>
      <xdr:row>82</xdr:row>
      <xdr:rowOff>134113</xdr:rowOff>
    </xdr:to>
    <xdr:cxnSp macro="">
      <xdr:nvCxnSpPr>
        <xdr:cNvPr id="805" name="直線コネクタ 804">
          <a:extLst>
            <a:ext uri="{FF2B5EF4-FFF2-40B4-BE49-F238E27FC236}">
              <a16:creationId xmlns:a16="http://schemas.microsoft.com/office/drawing/2014/main" id="{00000000-0008-0000-0200-000025030000}"/>
            </a:ext>
          </a:extLst>
        </xdr:cNvPr>
        <xdr:cNvCxnSpPr/>
      </xdr:nvCxnSpPr>
      <xdr:spPr>
        <a:xfrm flipV="1">
          <a:off x="21323300" y="14165580"/>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92456</xdr:rowOff>
    </xdr:from>
    <xdr:to>
      <xdr:col>107</xdr:col>
      <xdr:colOff>101600</xdr:colOff>
      <xdr:row>83</xdr:row>
      <xdr:rowOff>22606</xdr:rowOff>
    </xdr:to>
    <xdr:sp macro="" textlink="">
      <xdr:nvSpPr>
        <xdr:cNvPr id="806" name="楕円 805">
          <a:extLst>
            <a:ext uri="{FF2B5EF4-FFF2-40B4-BE49-F238E27FC236}">
              <a16:creationId xmlns:a16="http://schemas.microsoft.com/office/drawing/2014/main" id="{00000000-0008-0000-0200-000026030000}"/>
            </a:ext>
          </a:extLst>
        </xdr:cNvPr>
        <xdr:cNvSpPr/>
      </xdr:nvSpPr>
      <xdr:spPr>
        <a:xfrm>
          <a:off x="20383500" y="1415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134113</xdr:rowOff>
    </xdr:from>
    <xdr:to>
      <xdr:col>111</xdr:col>
      <xdr:colOff>177800</xdr:colOff>
      <xdr:row>82</xdr:row>
      <xdr:rowOff>143256</xdr:rowOff>
    </xdr:to>
    <xdr:cxnSp macro="">
      <xdr:nvCxnSpPr>
        <xdr:cNvPr id="807" name="直線コネクタ 806">
          <a:extLst>
            <a:ext uri="{FF2B5EF4-FFF2-40B4-BE49-F238E27FC236}">
              <a16:creationId xmlns:a16="http://schemas.microsoft.com/office/drawing/2014/main" id="{00000000-0008-0000-0200-000027030000}"/>
            </a:ext>
          </a:extLst>
        </xdr:cNvPr>
        <xdr:cNvCxnSpPr/>
      </xdr:nvCxnSpPr>
      <xdr:spPr>
        <a:xfrm flipV="1">
          <a:off x="20434300" y="14193013"/>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83313</xdr:rowOff>
    </xdr:from>
    <xdr:to>
      <xdr:col>102</xdr:col>
      <xdr:colOff>165100</xdr:colOff>
      <xdr:row>83</xdr:row>
      <xdr:rowOff>13463</xdr:rowOff>
    </xdr:to>
    <xdr:sp macro="" textlink="">
      <xdr:nvSpPr>
        <xdr:cNvPr id="808" name="楕円 807">
          <a:extLst>
            <a:ext uri="{FF2B5EF4-FFF2-40B4-BE49-F238E27FC236}">
              <a16:creationId xmlns:a16="http://schemas.microsoft.com/office/drawing/2014/main" id="{00000000-0008-0000-0200-000028030000}"/>
            </a:ext>
          </a:extLst>
        </xdr:cNvPr>
        <xdr:cNvSpPr/>
      </xdr:nvSpPr>
      <xdr:spPr>
        <a:xfrm>
          <a:off x="19494500" y="1414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134113</xdr:rowOff>
    </xdr:from>
    <xdr:to>
      <xdr:col>107</xdr:col>
      <xdr:colOff>50800</xdr:colOff>
      <xdr:row>82</xdr:row>
      <xdr:rowOff>143256</xdr:rowOff>
    </xdr:to>
    <xdr:cxnSp macro="">
      <xdr:nvCxnSpPr>
        <xdr:cNvPr id="809" name="直線コネクタ 808">
          <a:extLst>
            <a:ext uri="{FF2B5EF4-FFF2-40B4-BE49-F238E27FC236}">
              <a16:creationId xmlns:a16="http://schemas.microsoft.com/office/drawing/2014/main" id="{00000000-0008-0000-0200-000029030000}"/>
            </a:ext>
          </a:extLst>
        </xdr:cNvPr>
        <xdr:cNvCxnSpPr/>
      </xdr:nvCxnSpPr>
      <xdr:spPr>
        <a:xfrm>
          <a:off x="19545300" y="14193013"/>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101600</xdr:rowOff>
    </xdr:from>
    <xdr:to>
      <xdr:col>98</xdr:col>
      <xdr:colOff>38100</xdr:colOff>
      <xdr:row>83</xdr:row>
      <xdr:rowOff>31750</xdr:rowOff>
    </xdr:to>
    <xdr:sp macro="" textlink="">
      <xdr:nvSpPr>
        <xdr:cNvPr id="810" name="楕円 809">
          <a:extLst>
            <a:ext uri="{FF2B5EF4-FFF2-40B4-BE49-F238E27FC236}">
              <a16:creationId xmlns:a16="http://schemas.microsoft.com/office/drawing/2014/main" id="{00000000-0008-0000-0200-00002A030000}"/>
            </a:ext>
          </a:extLst>
        </xdr:cNvPr>
        <xdr:cNvSpPr/>
      </xdr:nvSpPr>
      <xdr:spPr>
        <a:xfrm>
          <a:off x="18605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134113</xdr:rowOff>
    </xdr:from>
    <xdr:to>
      <xdr:col>102</xdr:col>
      <xdr:colOff>114300</xdr:colOff>
      <xdr:row>82</xdr:row>
      <xdr:rowOff>152400</xdr:rowOff>
    </xdr:to>
    <xdr:cxnSp macro="">
      <xdr:nvCxnSpPr>
        <xdr:cNvPr id="811" name="直線コネクタ 810">
          <a:extLst>
            <a:ext uri="{FF2B5EF4-FFF2-40B4-BE49-F238E27FC236}">
              <a16:creationId xmlns:a16="http://schemas.microsoft.com/office/drawing/2014/main" id="{00000000-0008-0000-0200-00002B030000}"/>
            </a:ext>
          </a:extLst>
        </xdr:cNvPr>
        <xdr:cNvCxnSpPr/>
      </xdr:nvCxnSpPr>
      <xdr:spPr>
        <a:xfrm flipV="1">
          <a:off x="18656300" y="14193013"/>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141749</xdr:rowOff>
    </xdr:from>
    <xdr:ext cx="469744" cy="259045"/>
    <xdr:sp macro="" textlink="">
      <xdr:nvSpPr>
        <xdr:cNvPr id="812" name="n_1aveValue【消防施設】&#10;一人当たり面積">
          <a:extLst>
            <a:ext uri="{FF2B5EF4-FFF2-40B4-BE49-F238E27FC236}">
              <a16:creationId xmlns:a16="http://schemas.microsoft.com/office/drawing/2014/main" id="{00000000-0008-0000-0200-00002C030000}"/>
            </a:ext>
          </a:extLst>
        </xdr:cNvPr>
        <xdr:cNvSpPr txBox="1"/>
      </xdr:nvSpPr>
      <xdr:spPr>
        <a:xfrm>
          <a:off x="21075727" y="1437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132605</xdr:rowOff>
    </xdr:from>
    <xdr:ext cx="469744" cy="259045"/>
    <xdr:sp macro="" textlink="">
      <xdr:nvSpPr>
        <xdr:cNvPr id="813" name="n_2aveValue【消防施設】&#10;一人当たり面積">
          <a:extLst>
            <a:ext uri="{FF2B5EF4-FFF2-40B4-BE49-F238E27FC236}">
              <a16:creationId xmlns:a16="http://schemas.microsoft.com/office/drawing/2014/main" id="{00000000-0008-0000-0200-00002D030000}"/>
            </a:ext>
          </a:extLst>
        </xdr:cNvPr>
        <xdr:cNvSpPr txBox="1"/>
      </xdr:nvSpPr>
      <xdr:spPr>
        <a:xfrm>
          <a:off x="20199427" y="1436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150892</xdr:rowOff>
    </xdr:from>
    <xdr:ext cx="469744" cy="259045"/>
    <xdr:sp macro="" textlink="">
      <xdr:nvSpPr>
        <xdr:cNvPr id="814" name="n_3aveValue【消防施設】&#10;一人当たり面積">
          <a:extLst>
            <a:ext uri="{FF2B5EF4-FFF2-40B4-BE49-F238E27FC236}">
              <a16:creationId xmlns:a16="http://schemas.microsoft.com/office/drawing/2014/main" id="{00000000-0008-0000-0200-00002E030000}"/>
            </a:ext>
          </a:extLst>
        </xdr:cNvPr>
        <xdr:cNvSpPr txBox="1"/>
      </xdr:nvSpPr>
      <xdr:spPr>
        <a:xfrm>
          <a:off x="19310427" y="1438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11447</xdr:rowOff>
    </xdr:from>
    <xdr:ext cx="469744" cy="259045"/>
    <xdr:sp macro="" textlink="">
      <xdr:nvSpPr>
        <xdr:cNvPr id="815" name="n_4aveValue【消防施設】&#10;一人当たり面積">
          <a:extLst>
            <a:ext uri="{FF2B5EF4-FFF2-40B4-BE49-F238E27FC236}">
              <a16:creationId xmlns:a16="http://schemas.microsoft.com/office/drawing/2014/main" id="{00000000-0008-0000-0200-00002F030000}"/>
            </a:ext>
          </a:extLst>
        </xdr:cNvPr>
        <xdr:cNvSpPr txBox="1"/>
      </xdr:nvSpPr>
      <xdr:spPr>
        <a:xfrm>
          <a:off x="18421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29990</xdr:rowOff>
    </xdr:from>
    <xdr:ext cx="469744" cy="259045"/>
    <xdr:sp macro="" textlink="">
      <xdr:nvSpPr>
        <xdr:cNvPr id="816" name="n_1mainValue【消防施設】&#10;一人当たり面積">
          <a:extLst>
            <a:ext uri="{FF2B5EF4-FFF2-40B4-BE49-F238E27FC236}">
              <a16:creationId xmlns:a16="http://schemas.microsoft.com/office/drawing/2014/main" id="{00000000-0008-0000-0200-000030030000}"/>
            </a:ext>
          </a:extLst>
        </xdr:cNvPr>
        <xdr:cNvSpPr txBox="1"/>
      </xdr:nvSpPr>
      <xdr:spPr>
        <a:xfrm>
          <a:off x="21075727" y="13917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39133</xdr:rowOff>
    </xdr:from>
    <xdr:ext cx="469744" cy="259045"/>
    <xdr:sp macro="" textlink="">
      <xdr:nvSpPr>
        <xdr:cNvPr id="817" name="n_2mainValue【消防施設】&#10;一人当たり面積">
          <a:extLst>
            <a:ext uri="{FF2B5EF4-FFF2-40B4-BE49-F238E27FC236}">
              <a16:creationId xmlns:a16="http://schemas.microsoft.com/office/drawing/2014/main" id="{00000000-0008-0000-0200-000031030000}"/>
            </a:ext>
          </a:extLst>
        </xdr:cNvPr>
        <xdr:cNvSpPr txBox="1"/>
      </xdr:nvSpPr>
      <xdr:spPr>
        <a:xfrm>
          <a:off x="20199427" y="1392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29990</xdr:rowOff>
    </xdr:from>
    <xdr:ext cx="469744" cy="259045"/>
    <xdr:sp macro="" textlink="">
      <xdr:nvSpPr>
        <xdr:cNvPr id="818" name="n_3mainValue【消防施設】&#10;一人当たり面積">
          <a:extLst>
            <a:ext uri="{FF2B5EF4-FFF2-40B4-BE49-F238E27FC236}">
              <a16:creationId xmlns:a16="http://schemas.microsoft.com/office/drawing/2014/main" id="{00000000-0008-0000-0200-000032030000}"/>
            </a:ext>
          </a:extLst>
        </xdr:cNvPr>
        <xdr:cNvSpPr txBox="1"/>
      </xdr:nvSpPr>
      <xdr:spPr>
        <a:xfrm>
          <a:off x="19310427" y="13917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48277</xdr:rowOff>
    </xdr:from>
    <xdr:ext cx="469744" cy="259045"/>
    <xdr:sp macro="" textlink="">
      <xdr:nvSpPr>
        <xdr:cNvPr id="819" name="n_4mainValue【消防施設】&#10;一人当たり面積">
          <a:extLst>
            <a:ext uri="{FF2B5EF4-FFF2-40B4-BE49-F238E27FC236}">
              <a16:creationId xmlns:a16="http://schemas.microsoft.com/office/drawing/2014/main" id="{00000000-0008-0000-0200-000033030000}"/>
            </a:ext>
          </a:extLst>
        </xdr:cNvPr>
        <xdr:cNvSpPr txBox="1"/>
      </xdr:nvSpPr>
      <xdr:spPr>
        <a:xfrm>
          <a:off x="18421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0" name="正方形/長方形 819">
          <a:extLst>
            <a:ext uri="{FF2B5EF4-FFF2-40B4-BE49-F238E27FC236}">
              <a16:creationId xmlns:a16="http://schemas.microsoft.com/office/drawing/2014/main" id="{00000000-0008-0000-0200-000034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1" name="正方形/長方形 820">
          <a:extLst>
            <a:ext uri="{FF2B5EF4-FFF2-40B4-BE49-F238E27FC236}">
              <a16:creationId xmlns:a16="http://schemas.microsoft.com/office/drawing/2014/main" id="{00000000-0008-0000-0200-000035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2" name="正方形/長方形 821">
          <a:extLst>
            <a:ext uri="{FF2B5EF4-FFF2-40B4-BE49-F238E27FC236}">
              <a16:creationId xmlns:a16="http://schemas.microsoft.com/office/drawing/2014/main" id="{00000000-0008-0000-0200-000036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3" name="正方形/長方形 822">
          <a:extLst>
            <a:ext uri="{FF2B5EF4-FFF2-40B4-BE49-F238E27FC236}">
              <a16:creationId xmlns:a16="http://schemas.microsoft.com/office/drawing/2014/main" id="{00000000-0008-0000-0200-000037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4" name="正方形/長方形 823">
          <a:extLst>
            <a:ext uri="{FF2B5EF4-FFF2-40B4-BE49-F238E27FC236}">
              <a16:creationId xmlns:a16="http://schemas.microsoft.com/office/drawing/2014/main" id="{00000000-0008-0000-0200-000038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25" name="正方形/長方形 824">
          <a:extLst>
            <a:ext uri="{FF2B5EF4-FFF2-40B4-BE49-F238E27FC236}">
              <a16:creationId xmlns:a16="http://schemas.microsoft.com/office/drawing/2014/main" id="{00000000-0008-0000-0200-000039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26" name="正方形/長方形 825">
          <a:extLst>
            <a:ext uri="{FF2B5EF4-FFF2-40B4-BE49-F238E27FC236}">
              <a16:creationId xmlns:a16="http://schemas.microsoft.com/office/drawing/2014/main" id="{00000000-0008-0000-0200-00003A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7" name="正方形/長方形 826">
          <a:extLst>
            <a:ext uri="{FF2B5EF4-FFF2-40B4-BE49-F238E27FC236}">
              <a16:creationId xmlns:a16="http://schemas.microsoft.com/office/drawing/2014/main" id="{00000000-0008-0000-0200-00003B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28" name="テキスト ボックス 827">
          <a:extLst>
            <a:ext uri="{FF2B5EF4-FFF2-40B4-BE49-F238E27FC236}">
              <a16:creationId xmlns:a16="http://schemas.microsoft.com/office/drawing/2014/main" id="{00000000-0008-0000-0200-00003C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29" name="直線コネクタ 828">
          <a:extLst>
            <a:ext uri="{FF2B5EF4-FFF2-40B4-BE49-F238E27FC236}">
              <a16:creationId xmlns:a16="http://schemas.microsoft.com/office/drawing/2014/main" id="{00000000-0008-0000-0200-00003D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0" name="テキスト ボックス 829">
          <a:extLst>
            <a:ext uri="{FF2B5EF4-FFF2-40B4-BE49-F238E27FC236}">
              <a16:creationId xmlns:a16="http://schemas.microsoft.com/office/drawing/2014/main" id="{00000000-0008-0000-0200-00003E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1" name="直線コネクタ 830">
          <a:extLst>
            <a:ext uri="{FF2B5EF4-FFF2-40B4-BE49-F238E27FC236}">
              <a16:creationId xmlns:a16="http://schemas.microsoft.com/office/drawing/2014/main" id="{00000000-0008-0000-0200-00003F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32" name="テキスト ボックス 831">
          <a:extLst>
            <a:ext uri="{FF2B5EF4-FFF2-40B4-BE49-F238E27FC236}">
              <a16:creationId xmlns:a16="http://schemas.microsoft.com/office/drawing/2014/main" id="{00000000-0008-0000-0200-000040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33" name="直線コネクタ 832">
          <a:extLst>
            <a:ext uri="{FF2B5EF4-FFF2-40B4-BE49-F238E27FC236}">
              <a16:creationId xmlns:a16="http://schemas.microsoft.com/office/drawing/2014/main" id="{00000000-0008-0000-0200-000041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34" name="テキスト ボックス 833">
          <a:extLst>
            <a:ext uri="{FF2B5EF4-FFF2-40B4-BE49-F238E27FC236}">
              <a16:creationId xmlns:a16="http://schemas.microsoft.com/office/drawing/2014/main" id="{00000000-0008-0000-0200-000042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35" name="直線コネクタ 834">
          <a:extLst>
            <a:ext uri="{FF2B5EF4-FFF2-40B4-BE49-F238E27FC236}">
              <a16:creationId xmlns:a16="http://schemas.microsoft.com/office/drawing/2014/main" id="{00000000-0008-0000-0200-000043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36" name="テキスト ボックス 835">
          <a:extLst>
            <a:ext uri="{FF2B5EF4-FFF2-40B4-BE49-F238E27FC236}">
              <a16:creationId xmlns:a16="http://schemas.microsoft.com/office/drawing/2014/main" id="{00000000-0008-0000-0200-000044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37" name="直線コネクタ 836">
          <a:extLst>
            <a:ext uri="{FF2B5EF4-FFF2-40B4-BE49-F238E27FC236}">
              <a16:creationId xmlns:a16="http://schemas.microsoft.com/office/drawing/2014/main" id="{00000000-0008-0000-0200-000045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38" name="テキスト ボックス 837">
          <a:extLst>
            <a:ext uri="{FF2B5EF4-FFF2-40B4-BE49-F238E27FC236}">
              <a16:creationId xmlns:a16="http://schemas.microsoft.com/office/drawing/2014/main" id="{00000000-0008-0000-0200-000046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39" name="直線コネクタ 838">
          <a:extLst>
            <a:ext uri="{FF2B5EF4-FFF2-40B4-BE49-F238E27FC236}">
              <a16:creationId xmlns:a16="http://schemas.microsoft.com/office/drawing/2014/main" id="{00000000-0008-0000-0200-000047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0" name="テキスト ボックス 839">
          <a:extLst>
            <a:ext uri="{FF2B5EF4-FFF2-40B4-BE49-F238E27FC236}">
              <a16:creationId xmlns:a16="http://schemas.microsoft.com/office/drawing/2014/main" id="{00000000-0008-0000-0200-000048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1" name="直線コネクタ 840">
          <a:extLst>
            <a:ext uri="{FF2B5EF4-FFF2-40B4-BE49-F238E27FC236}">
              <a16:creationId xmlns:a16="http://schemas.microsoft.com/office/drawing/2014/main" id="{00000000-0008-0000-0200-000049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42" name="テキスト ボックス 841">
          <a:extLst>
            <a:ext uri="{FF2B5EF4-FFF2-40B4-BE49-F238E27FC236}">
              <a16:creationId xmlns:a16="http://schemas.microsoft.com/office/drawing/2014/main" id="{00000000-0008-0000-0200-00004A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3" name="直線コネクタ 842">
          <a:extLst>
            <a:ext uri="{FF2B5EF4-FFF2-40B4-BE49-F238E27FC236}">
              <a16:creationId xmlns:a16="http://schemas.microsoft.com/office/drawing/2014/main" id="{00000000-0008-0000-0200-00004B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4" name="【庁舎】&#10;有形固定資産減価償却率グラフ枠">
          <a:extLst>
            <a:ext uri="{FF2B5EF4-FFF2-40B4-BE49-F238E27FC236}">
              <a16:creationId xmlns:a16="http://schemas.microsoft.com/office/drawing/2014/main" id="{00000000-0008-0000-0200-00004C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152944</xdr:rowOff>
    </xdr:from>
    <xdr:to>
      <xdr:col>85</xdr:col>
      <xdr:colOff>126364</xdr:colOff>
      <xdr:row>108</xdr:row>
      <xdr:rowOff>118655</xdr:rowOff>
    </xdr:to>
    <xdr:cxnSp macro="">
      <xdr:nvCxnSpPr>
        <xdr:cNvPr id="845" name="直線コネクタ 844">
          <a:extLst>
            <a:ext uri="{FF2B5EF4-FFF2-40B4-BE49-F238E27FC236}">
              <a16:creationId xmlns:a16="http://schemas.microsoft.com/office/drawing/2014/main" id="{00000000-0008-0000-0200-00004D030000}"/>
            </a:ext>
          </a:extLst>
        </xdr:cNvPr>
        <xdr:cNvCxnSpPr/>
      </xdr:nvCxnSpPr>
      <xdr:spPr>
        <a:xfrm flipV="1">
          <a:off x="16318864" y="17126494"/>
          <a:ext cx="0" cy="15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405111" cy="259045"/>
    <xdr:sp macro="" textlink="">
      <xdr:nvSpPr>
        <xdr:cNvPr id="846" name="【庁舎】&#10;有形固定資産減価償却率最小値テキスト">
          <a:extLst>
            <a:ext uri="{FF2B5EF4-FFF2-40B4-BE49-F238E27FC236}">
              <a16:creationId xmlns:a16="http://schemas.microsoft.com/office/drawing/2014/main" id="{00000000-0008-0000-0200-00004E030000}"/>
            </a:ext>
          </a:extLst>
        </xdr:cNvPr>
        <xdr:cNvSpPr txBox="1"/>
      </xdr:nvSpPr>
      <xdr:spPr>
        <a:xfrm>
          <a:off x="16357600" y="18639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847" name="直線コネクタ 846">
          <a:extLst>
            <a:ext uri="{FF2B5EF4-FFF2-40B4-BE49-F238E27FC236}">
              <a16:creationId xmlns:a16="http://schemas.microsoft.com/office/drawing/2014/main" id="{00000000-0008-0000-0200-00004F030000}"/>
            </a:ext>
          </a:extLst>
        </xdr:cNvPr>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99621</xdr:rowOff>
    </xdr:from>
    <xdr:ext cx="340478" cy="259045"/>
    <xdr:sp macro="" textlink="">
      <xdr:nvSpPr>
        <xdr:cNvPr id="848" name="【庁舎】&#10;有形固定資産減価償却率最大値テキスト">
          <a:extLst>
            <a:ext uri="{FF2B5EF4-FFF2-40B4-BE49-F238E27FC236}">
              <a16:creationId xmlns:a16="http://schemas.microsoft.com/office/drawing/2014/main" id="{00000000-0008-0000-0200-000050030000}"/>
            </a:ext>
          </a:extLst>
        </xdr:cNvPr>
        <xdr:cNvSpPr txBox="1"/>
      </xdr:nvSpPr>
      <xdr:spPr>
        <a:xfrm>
          <a:off x="16357600" y="1690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152944</xdr:rowOff>
    </xdr:from>
    <xdr:to>
      <xdr:col>86</xdr:col>
      <xdr:colOff>25400</xdr:colOff>
      <xdr:row>99</xdr:row>
      <xdr:rowOff>152944</xdr:rowOff>
    </xdr:to>
    <xdr:cxnSp macro="">
      <xdr:nvCxnSpPr>
        <xdr:cNvPr id="849" name="直線コネクタ 848">
          <a:extLst>
            <a:ext uri="{FF2B5EF4-FFF2-40B4-BE49-F238E27FC236}">
              <a16:creationId xmlns:a16="http://schemas.microsoft.com/office/drawing/2014/main" id="{00000000-0008-0000-0200-000051030000}"/>
            </a:ext>
          </a:extLst>
        </xdr:cNvPr>
        <xdr:cNvCxnSpPr/>
      </xdr:nvCxnSpPr>
      <xdr:spPr>
        <a:xfrm>
          <a:off x="16230600" y="1712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103432</xdr:rowOff>
    </xdr:from>
    <xdr:ext cx="405111" cy="259045"/>
    <xdr:sp macro="" textlink="">
      <xdr:nvSpPr>
        <xdr:cNvPr id="850" name="【庁舎】&#10;有形固定資産減価償却率平均値テキスト">
          <a:extLst>
            <a:ext uri="{FF2B5EF4-FFF2-40B4-BE49-F238E27FC236}">
              <a16:creationId xmlns:a16="http://schemas.microsoft.com/office/drawing/2014/main" id="{00000000-0008-0000-0200-000052030000}"/>
            </a:ext>
          </a:extLst>
        </xdr:cNvPr>
        <xdr:cNvSpPr txBox="1"/>
      </xdr:nvSpPr>
      <xdr:spPr>
        <a:xfrm>
          <a:off x="16357600" y="17762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125005</xdr:rowOff>
    </xdr:from>
    <xdr:to>
      <xdr:col>85</xdr:col>
      <xdr:colOff>177800</xdr:colOff>
      <xdr:row>104</xdr:row>
      <xdr:rowOff>55155</xdr:rowOff>
    </xdr:to>
    <xdr:sp macro="" textlink="">
      <xdr:nvSpPr>
        <xdr:cNvPr id="851" name="フローチャート: 判断 850">
          <a:extLst>
            <a:ext uri="{FF2B5EF4-FFF2-40B4-BE49-F238E27FC236}">
              <a16:creationId xmlns:a16="http://schemas.microsoft.com/office/drawing/2014/main" id="{00000000-0008-0000-0200-000053030000}"/>
            </a:ext>
          </a:extLst>
        </xdr:cNvPr>
        <xdr:cNvSpPr/>
      </xdr:nvSpPr>
      <xdr:spPr>
        <a:xfrm>
          <a:off x="16268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146231</xdr:rowOff>
    </xdr:from>
    <xdr:to>
      <xdr:col>81</xdr:col>
      <xdr:colOff>101600</xdr:colOff>
      <xdr:row>104</xdr:row>
      <xdr:rowOff>76381</xdr:rowOff>
    </xdr:to>
    <xdr:sp macro="" textlink="">
      <xdr:nvSpPr>
        <xdr:cNvPr id="852" name="フローチャート: 判断 851">
          <a:extLst>
            <a:ext uri="{FF2B5EF4-FFF2-40B4-BE49-F238E27FC236}">
              <a16:creationId xmlns:a16="http://schemas.microsoft.com/office/drawing/2014/main" id="{00000000-0008-0000-0200-000054030000}"/>
            </a:ext>
          </a:extLst>
        </xdr:cNvPr>
        <xdr:cNvSpPr/>
      </xdr:nvSpPr>
      <xdr:spPr>
        <a:xfrm>
          <a:off x="15430500" y="1780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5806</xdr:rowOff>
    </xdr:from>
    <xdr:to>
      <xdr:col>76</xdr:col>
      <xdr:colOff>165100</xdr:colOff>
      <xdr:row>104</xdr:row>
      <xdr:rowOff>107406</xdr:rowOff>
    </xdr:to>
    <xdr:sp macro="" textlink="">
      <xdr:nvSpPr>
        <xdr:cNvPr id="853" name="フローチャート: 判断 852">
          <a:extLst>
            <a:ext uri="{FF2B5EF4-FFF2-40B4-BE49-F238E27FC236}">
              <a16:creationId xmlns:a16="http://schemas.microsoft.com/office/drawing/2014/main" id="{00000000-0008-0000-0200-000055030000}"/>
            </a:ext>
          </a:extLst>
        </xdr:cNvPr>
        <xdr:cNvSpPr/>
      </xdr:nvSpPr>
      <xdr:spPr>
        <a:xfrm>
          <a:off x="14541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157662</xdr:rowOff>
    </xdr:from>
    <xdr:to>
      <xdr:col>72</xdr:col>
      <xdr:colOff>38100</xdr:colOff>
      <xdr:row>104</xdr:row>
      <xdr:rowOff>87812</xdr:rowOff>
    </xdr:to>
    <xdr:sp macro="" textlink="">
      <xdr:nvSpPr>
        <xdr:cNvPr id="854" name="フローチャート: 判断 853">
          <a:extLst>
            <a:ext uri="{FF2B5EF4-FFF2-40B4-BE49-F238E27FC236}">
              <a16:creationId xmlns:a16="http://schemas.microsoft.com/office/drawing/2014/main" id="{00000000-0008-0000-0200-000056030000}"/>
            </a:ext>
          </a:extLst>
        </xdr:cNvPr>
        <xdr:cNvSpPr/>
      </xdr:nvSpPr>
      <xdr:spPr>
        <a:xfrm>
          <a:off x="136525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51526</xdr:rowOff>
    </xdr:from>
    <xdr:to>
      <xdr:col>67</xdr:col>
      <xdr:colOff>101600</xdr:colOff>
      <xdr:row>104</xdr:row>
      <xdr:rowOff>153126</xdr:rowOff>
    </xdr:to>
    <xdr:sp macro="" textlink="">
      <xdr:nvSpPr>
        <xdr:cNvPr id="855" name="フローチャート: 判断 854">
          <a:extLst>
            <a:ext uri="{FF2B5EF4-FFF2-40B4-BE49-F238E27FC236}">
              <a16:creationId xmlns:a16="http://schemas.microsoft.com/office/drawing/2014/main" id="{00000000-0008-0000-0200-000057030000}"/>
            </a:ext>
          </a:extLst>
        </xdr:cNvPr>
        <xdr:cNvSpPr/>
      </xdr:nvSpPr>
      <xdr:spPr>
        <a:xfrm>
          <a:off x="12763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56" name="テキスト ボックス 855">
          <a:extLst>
            <a:ext uri="{FF2B5EF4-FFF2-40B4-BE49-F238E27FC236}">
              <a16:creationId xmlns:a16="http://schemas.microsoft.com/office/drawing/2014/main" id="{00000000-0008-0000-0200-000058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57" name="テキスト ボックス 856">
          <a:extLst>
            <a:ext uri="{FF2B5EF4-FFF2-40B4-BE49-F238E27FC236}">
              <a16:creationId xmlns:a16="http://schemas.microsoft.com/office/drawing/2014/main" id="{00000000-0008-0000-0200-000059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58" name="テキスト ボックス 857">
          <a:extLst>
            <a:ext uri="{FF2B5EF4-FFF2-40B4-BE49-F238E27FC236}">
              <a16:creationId xmlns:a16="http://schemas.microsoft.com/office/drawing/2014/main" id="{00000000-0008-0000-0200-00005A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59" name="テキスト ボックス 858">
          <a:extLst>
            <a:ext uri="{FF2B5EF4-FFF2-40B4-BE49-F238E27FC236}">
              <a16:creationId xmlns:a16="http://schemas.microsoft.com/office/drawing/2014/main" id="{00000000-0008-0000-0200-00005B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0" name="テキスト ボックス 859">
          <a:extLst>
            <a:ext uri="{FF2B5EF4-FFF2-40B4-BE49-F238E27FC236}">
              <a16:creationId xmlns:a16="http://schemas.microsoft.com/office/drawing/2014/main" id="{00000000-0008-0000-0200-00005C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120106</xdr:rowOff>
    </xdr:from>
    <xdr:to>
      <xdr:col>85</xdr:col>
      <xdr:colOff>177800</xdr:colOff>
      <xdr:row>102</xdr:row>
      <xdr:rowOff>50256</xdr:rowOff>
    </xdr:to>
    <xdr:sp macro="" textlink="">
      <xdr:nvSpPr>
        <xdr:cNvPr id="861" name="楕円 860">
          <a:extLst>
            <a:ext uri="{FF2B5EF4-FFF2-40B4-BE49-F238E27FC236}">
              <a16:creationId xmlns:a16="http://schemas.microsoft.com/office/drawing/2014/main" id="{00000000-0008-0000-0200-00005D030000}"/>
            </a:ext>
          </a:extLst>
        </xdr:cNvPr>
        <xdr:cNvSpPr/>
      </xdr:nvSpPr>
      <xdr:spPr>
        <a:xfrm>
          <a:off x="16268700" y="1743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142983</xdr:rowOff>
    </xdr:from>
    <xdr:ext cx="405111" cy="259045"/>
    <xdr:sp macro="" textlink="">
      <xdr:nvSpPr>
        <xdr:cNvPr id="862" name="【庁舎】&#10;有形固定資産減価償却率該当値テキスト">
          <a:extLst>
            <a:ext uri="{FF2B5EF4-FFF2-40B4-BE49-F238E27FC236}">
              <a16:creationId xmlns:a16="http://schemas.microsoft.com/office/drawing/2014/main" id="{00000000-0008-0000-0200-00005E030000}"/>
            </a:ext>
          </a:extLst>
        </xdr:cNvPr>
        <xdr:cNvSpPr txBox="1"/>
      </xdr:nvSpPr>
      <xdr:spPr>
        <a:xfrm>
          <a:off x="16357600" y="1728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69487</xdr:rowOff>
    </xdr:from>
    <xdr:to>
      <xdr:col>81</xdr:col>
      <xdr:colOff>101600</xdr:colOff>
      <xdr:row>106</xdr:row>
      <xdr:rowOff>171087</xdr:rowOff>
    </xdr:to>
    <xdr:sp macro="" textlink="">
      <xdr:nvSpPr>
        <xdr:cNvPr id="863" name="楕円 862">
          <a:extLst>
            <a:ext uri="{FF2B5EF4-FFF2-40B4-BE49-F238E27FC236}">
              <a16:creationId xmlns:a16="http://schemas.microsoft.com/office/drawing/2014/main" id="{00000000-0008-0000-0200-00005F030000}"/>
            </a:ext>
          </a:extLst>
        </xdr:cNvPr>
        <xdr:cNvSpPr/>
      </xdr:nvSpPr>
      <xdr:spPr>
        <a:xfrm>
          <a:off x="15430500" y="1824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170906</xdr:rowOff>
    </xdr:from>
    <xdr:to>
      <xdr:col>85</xdr:col>
      <xdr:colOff>127000</xdr:colOff>
      <xdr:row>106</xdr:row>
      <xdr:rowOff>120287</xdr:rowOff>
    </xdr:to>
    <xdr:cxnSp macro="">
      <xdr:nvCxnSpPr>
        <xdr:cNvPr id="864" name="直線コネクタ 863">
          <a:extLst>
            <a:ext uri="{FF2B5EF4-FFF2-40B4-BE49-F238E27FC236}">
              <a16:creationId xmlns:a16="http://schemas.microsoft.com/office/drawing/2014/main" id="{00000000-0008-0000-0200-000060030000}"/>
            </a:ext>
          </a:extLst>
        </xdr:cNvPr>
        <xdr:cNvCxnSpPr/>
      </xdr:nvCxnSpPr>
      <xdr:spPr>
        <a:xfrm flipV="1">
          <a:off x="15481300" y="17487356"/>
          <a:ext cx="838200" cy="80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48261</xdr:rowOff>
    </xdr:from>
    <xdr:to>
      <xdr:col>76</xdr:col>
      <xdr:colOff>165100</xdr:colOff>
      <xdr:row>106</xdr:row>
      <xdr:rowOff>149861</xdr:rowOff>
    </xdr:to>
    <xdr:sp macro="" textlink="">
      <xdr:nvSpPr>
        <xdr:cNvPr id="865" name="楕円 864">
          <a:extLst>
            <a:ext uri="{FF2B5EF4-FFF2-40B4-BE49-F238E27FC236}">
              <a16:creationId xmlns:a16="http://schemas.microsoft.com/office/drawing/2014/main" id="{00000000-0008-0000-0200-000061030000}"/>
            </a:ext>
          </a:extLst>
        </xdr:cNvPr>
        <xdr:cNvSpPr/>
      </xdr:nvSpPr>
      <xdr:spPr>
        <a:xfrm>
          <a:off x="14541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99061</xdr:rowOff>
    </xdr:from>
    <xdr:to>
      <xdr:col>81</xdr:col>
      <xdr:colOff>50800</xdr:colOff>
      <xdr:row>106</xdr:row>
      <xdr:rowOff>120287</xdr:rowOff>
    </xdr:to>
    <xdr:cxnSp macro="">
      <xdr:nvCxnSpPr>
        <xdr:cNvPr id="866" name="直線コネクタ 865">
          <a:extLst>
            <a:ext uri="{FF2B5EF4-FFF2-40B4-BE49-F238E27FC236}">
              <a16:creationId xmlns:a16="http://schemas.microsoft.com/office/drawing/2014/main" id="{00000000-0008-0000-0200-000062030000}"/>
            </a:ext>
          </a:extLst>
        </xdr:cNvPr>
        <xdr:cNvCxnSpPr/>
      </xdr:nvCxnSpPr>
      <xdr:spPr>
        <a:xfrm>
          <a:off x="14592300" y="18272761"/>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66221</xdr:rowOff>
    </xdr:from>
    <xdr:to>
      <xdr:col>72</xdr:col>
      <xdr:colOff>38100</xdr:colOff>
      <xdr:row>106</xdr:row>
      <xdr:rowOff>167821</xdr:rowOff>
    </xdr:to>
    <xdr:sp macro="" textlink="">
      <xdr:nvSpPr>
        <xdr:cNvPr id="867" name="楕円 866">
          <a:extLst>
            <a:ext uri="{FF2B5EF4-FFF2-40B4-BE49-F238E27FC236}">
              <a16:creationId xmlns:a16="http://schemas.microsoft.com/office/drawing/2014/main" id="{00000000-0008-0000-0200-000063030000}"/>
            </a:ext>
          </a:extLst>
        </xdr:cNvPr>
        <xdr:cNvSpPr/>
      </xdr:nvSpPr>
      <xdr:spPr>
        <a:xfrm>
          <a:off x="13652500" y="1823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99061</xdr:rowOff>
    </xdr:from>
    <xdr:to>
      <xdr:col>76</xdr:col>
      <xdr:colOff>114300</xdr:colOff>
      <xdr:row>106</xdr:row>
      <xdr:rowOff>117021</xdr:rowOff>
    </xdr:to>
    <xdr:cxnSp macro="">
      <xdr:nvCxnSpPr>
        <xdr:cNvPr id="868" name="直線コネクタ 867">
          <a:extLst>
            <a:ext uri="{FF2B5EF4-FFF2-40B4-BE49-F238E27FC236}">
              <a16:creationId xmlns:a16="http://schemas.microsoft.com/office/drawing/2014/main" id="{00000000-0008-0000-0200-000064030000}"/>
            </a:ext>
          </a:extLst>
        </xdr:cNvPr>
        <xdr:cNvCxnSpPr/>
      </xdr:nvCxnSpPr>
      <xdr:spPr>
        <a:xfrm flipV="1">
          <a:off x="13703300" y="18272761"/>
          <a:ext cx="889000" cy="1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33564</xdr:rowOff>
    </xdr:from>
    <xdr:to>
      <xdr:col>67</xdr:col>
      <xdr:colOff>101600</xdr:colOff>
      <xdr:row>106</xdr:row>
      <xdr:rowOff>135164</xdr:rowOff>
    </xdr:to>
    <xdr:sp macro="" textlink="">
      <xdr:nvSpPr>
        <xdr:cNvPr id="869" name="楕円 868">
          <a:extLst>
            <a:ext uri="{FF2B5EF4-FFF2-40B4-BE49-F238E27FC236}">
              <a16:creationId xmlns:a16="http://schemas.microsoft.com/office/drawing/2014/main" id="{00000000-0008-0000-0200-000065030000}"/>
            </a:ext>
          </a:extLst>
        </xdr:cNvPr>
        <xdr:cNvSpPr/>
      </xdr:nvSpPr>
      <xdr:spPr>
        <a:xfrm>
          <a:off x="12763500" y="1820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84364</xdr:rowOff>
    </xdr:from>
    <xdr:to>
      <xdr:col>71</xdr:col>
      <xdr:colOff>177800</xdr:colOff>
      <xdr:row>106</xdr:row>
      <xdr:rowOff>117021</xdr:rowOff>
    </xdr:to>
    <xdr:cxnSp macro="">
      <xdr:nvCxnSpPr>
        <xdr:cNvPr id="870" name="直線コネクタ 869">
          <a:extLst>
            <a:ext uri="{FF2B5EF4-FFF2-40B4-BE49-F238E27FC236}">
              <a16:creationId xmlns:a16="http://schemas.microsoft.com/office/drawing/2014/main" id="{00000000-0008-0000-0200-000066030000}"/>
            </a:ext>
          </a:extLst>
        </xdr:cNvPr>
        <xdr:cNvCxnSpPr/>
      </xdr:nvCxnSpPr>
      <xdr:spPr>
        <a:xfrm>
          <a:off x="12814300" y="1825806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92908</xdr:rowOff>
    </xdr:from>
    <xdr:ext cx="405111" cy="259045"/>
    <xdr:sp macro="" textlink="">
      <xdr:nvSpPr>
        <xdr:cNvPr id="871" name="n_1aveValue【庁舎】&#10;有形固定資産減価償却率">
          <a:extLst>
            <a:ext uri="{FF2B5EF4-FFF2-40B4-BE49-F238E27FC236}">
              <a16:creationId xmlns:a16="http://schemas.microsoft.com/office/drawing/2014/main" id="{00000000-0008-0000-0200-000067030000}"/>
            </a:ext>
          </a:extLst>
        </xdr:cNvPr>
        <xdr:cNvSpPr txBox="1"/>
      </xdr:nvSpPr>
      <xdr:spPr>
        <a:xfrm>
          <a:off x="15266044" y="1758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123933</xdr:rowOff>
    </xdr:from>
    <xdr:ext cx="405111" cy="259045"/>
    <xdr:sp macro="" textlink="">
      <xdr:nvSpPr>
        <xdr:cNvPr id="872" name="n_2aveValue【庁舎】&#10;有形固定資産減価償却率">
          <a:extLst>
            <a:ext uri="{FF2B5EF4-FFF2-40B4-BE49-F238E27FC236}">
              <a16:creationId xmlns:a16="http://schemas.microsoft.com/office/drawing/2014/main" id="{00000000-0008-0000-0200-000068030000}"/>
            </a:ext>
          </a:extLst>
        </xdr:cNvPr>
        <xdr:cNvSpPr txBox="1"/>
      </xdr:nvSpPr>
      <xdr:spPr>
        <a:xfrm>
          <a:off x="14389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104339</xdr:rowOff>
    </xdr:from>
    <xdr:ext cx="405111" cy="259045"/>
    <xdr:sp macro="" textlink="">
      <xdr:nvSpPr>
        <xdr:cNvPr id="873" name="n_3aveValue【庁舎】&#10;有形固定資産減価償却率">
          <a:extLst>
            <a:ext uri="{FF2B5EF4-FFF2-40B4-BE49-F238E27FC236}">
              <a16:creationId xmlns:a16="http://schemas.microsoft.com/office/drawing/2014/main" id="{00000000-0008-0000-0200-000069030000}"/>
            </a:ext>
          </a:extLst>
        </xdr:cNvPr>
        <xdr:cNvSpPr txBox="1"/>
      </xdr:nvSpPr>
      <xdr:spPr>
        <a:xfrm>
          <a:off x="13500744" y="1759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169653</xdr:rowOff>
    </xdr:from>
    <xdr:ext cx="405111" cy="259045"/>
    <xdr:sp macro="" textlink="">
      <xdr:nvSpPr>
        <xdr:cNvPr id="874" name="n_4aveValue【庁舎】&#10;有形固定資産減価償却率">
          <a:extLst>
            <a:ext uri="{FF2B5EF4-FFF2-40B4-BE49-F238E27FC236}">
              <a16:creationId xmlns:a16="http://schemas.microsoft.com/office/drawing/2014/main" id="{00000000-0008-0000-0200-00006A030000}"/>
            </a:ext>
          </a:extLst>
        </xdr:cNvPr>
        <xdr:cNvSpPr txBox="1"/>
      </xdr:nvSpPr>
      <xdr:spPr>
        <a:xfrm>
          <a:off x="12611744" y="1765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162214</xdr:rowOff>
    </xdr:from>
    <xdr:ext cx="405111" cy="259045"/>
    <xdr:sp macro="" textlink="">
      <xdr:nvSpPr>
        <xdr:cNvPr id="875" name="n_1mainValue【庁舎】&#10;有形固定資産減価償却率">
          <a:extLst>
            <a:ext uri="{FF2B5EF4-FFF2-40B4-BE49-F238E27FC236}">
              <a16:creationId xmlns:a16="http://schemas.microsoft.com/office/drawing/2014/main" id="{00000000-0008-0000-0200-00006B030000}"/>
            </a:ext>
          </a:extLst>
        </xdr:cNvPr>
        <xdr:cNvSpPr txBox="1"/>
      </xdr:nvSpPr>
      <xdr:spPr>
        <a:xfrm>
          <a:off x="15266044" y="18335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140988</xdr:rowOff>
    </xdr:from>
    <xdr:ext cx="405111" cy="259045"/>
    <xdr:sp macro="" textlink="">
      <xdr:nvSpPr>
        <xdr:cNvPr id="876" name="n_2mainValue【庁舎】&#10;有形固定資産減価償却率">
          <a:extLst>
            <a:ext uri="{FF2B5EF4-FFF2-40B4-BE49-F238E27FC236}">
              <a16:creationId xmlns:a16="http://schemas.microsoft.com/office/drawing/2014/main" id="{00000000-0008-0000-0200-00006C030000}"/>
            </a:ext>
          </a:extLst>
        </xdr:cNvPr>
        <xdr:cNvSpPr txBox="1"/>
      </xdr:nvSpPr>
      <xdr:spPr>
        <a:xfrm>
          <a:off x="14389744" y="1831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158948</xdr:rowOff>
    </xdr:from>
    <xdr:ext cx="405111" cy="259045"/>
    <xdr:sp macro="" textlink="">
      <xdr:nvSpPr>
        <xdr:cNvPr id="877" name="n_3mainValue【庁舎】&#10;有形固定資産減価償却率">
          <a:extLst>
            <a:ext uri="{FF2B5EF4-FFF2-40B4-BE49-F238E27FC236}">
              <a16:creationId xmlns:a16="http://schemas.microsoft.com/office/drawing/2014/main" id="{00000000-0008-0000-0200-00006D030000}"/>
            </a:ext>
          </a:extLst>
        </xdr:cNvPr>
        <xdr:cNvSpPr txBox="1"/>
      </xdr:nvSpPr>
      <xdr:spPr>
        <a:xfrm>
          <a:off x="13500744" y="18332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126291</xdr:rowOff>
    </xdr:from>
    <xdr:ext cx="405111" cy="259045"/>
    <xdr:sp macro="" textlink="">
      <xdr:nvSpPr>
        <xdr:cNvPr id="878" name="n_4mainValue【庁舎】&#10;有形固定資産減価償却率">
          <a:extLst>
            <a:ext uri="{FF2B5EF4-FFF2-40B4-BE49-F238E27FC236}">
              <a16:creationId xmlns:a16="http://schemas.microsoft.com/office/drawing/2014/main" id="{00000000-0008-0000-0200-00006E030000}"/>
            </a:ext>
          </a:extLst>
        </xdr:cNvPr>
        <xdr:cNvSpPr txBox="1"/>
      </xdr:nvSpPr>
      <xdr:spPr>
        <a:xfrm>
          <a:off x="12611744" y="1829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79" name="正方形/長方形 878">
          <a:extLst>
            <a:ext uri="{FF2B5EF4-FFF2-40B4-BE49-F238E27FC236}">
              <a16:creationId xmlns:a16="http://schemas.microsoft.com/office/drawing/2014/main" id="{00000000-0008-0000-0200-00006F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0" name="正方形/長方形 879">
          <a:extLst>
            <a:ext uri="{FF2B5EF4-FFF2-40B4-BE49-F238E27FC236}">
              <a16:creationId xmlns:a16="http://schemas.microsoft.com/office/drawing/2014/main" id="{00000000-0008-0000-0200-000070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1" name="正方形/長方形 880">
          <a:extLst>
            <a:ext uri="{FF2B5EF4-FFF2-40B4-BE49-F238E27FC236}">
              <a16:creationId xmlns:a16="http://schemas.microsoft.com/office/drawing/2014/main" id="{00000000-0008-0000-0200-000071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2" name="正方形/長方形 881">
          <a:extLst>
            <a:ext uri="{FF2B5EF4-FFF2-40B4-BE49-F238E27FC236}">
              <a16:creationId xmlns:a16="http://schemas.microsoft.com/office/drawing/2014/main" id="{00000000-0008-0000-0200-000072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3" name="正方形/長方形 882">
          <a:extLst>
            <a:ext uri="{FF2B5EF4-FFF2-40B4-BE49-F238E27FC236}">
              <a16:creationId xmlns:a16="http://schemas.microsoft.com/office/drawing/2014/main" id="{00000000-0008-0000-0200-000073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4" name="正方形/長方形 883">
          <a:extLst>
            <a:ext uri="{FF2B5EF4-FFF2-40B4-BE49-F238E27FC236}">
              <a16:creationId xmlns:a16="http://schemas.microsoft.com/office/drawing/2014/main" id="{00000000-0008-0000-0200-000074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85" name="正方形/長方形 884">
          <a:extLst>
            <a:ext uri="{FF2B5EF4-FFF2-40B4-BE49-F238E27FC236}">
              <a16:creationId xmlns:a16="http://schemas.microsoft.com/office/drawing/2014/main" id="{00000000-0008-0000-0200-000075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86" name="正方形/長方形 885">
          <a:extLst>
            <a:ext uri="{FF2B5EF4-FFF2-40B4-BE49-F238E27FC236}">
              <a16:creationId xmlns:a16="http://schemas.microsoft.com/office/drawing/2014/main" id="{00000000-0008-0000-0200-000076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87" name="テキスト ボックス 886">
          <a:extLst>
            <a:ext uri="{FF2B5EF4-FFF2-40B4-BE49-F238E27FC236}">
              <a16:creationId xmlns:a16="http://schemas.microsoft.com/office/drawing/2014/main" id="{00000000-0008-0000-0200-000077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88" name="直線コネクタ 887">
          <a:extLst>
            <a:ext uri="{FF2B5EF4-FFF2-40B4-BE49-F238E27FC236}">
              <a16:creationId xmlns:a16="http://schemas.microsoft.com/office/drawing/2014/main" id="{00000000-0008-0000-0200-000078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89" name="直線コネクタ 888">
          <a:extLst>
            <a:ext uri="{FF2B5EF4-FFF2-40B4-BE49-F238E27FC236}">
              <a16:creationId xmlns:a16="http://schemas.microsoft.com/office/drawing/2014/main" id="{00000000-0008-0000-0200-000079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90" name="テキスト ボックス 889">
          <a:extLst>
            <a:ext uri="{FF2B5EF4-FFF2-40B4-BE49-F238E27FC236}">
              <a16:creationId xmlns:a16="http://schemas.microsoft.com/office/drawing/2014/main" id="{00000000-0008-0000-0200-00007A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91" name="直線コネクタ 890">
          <a:extLst>
            <a:ext uri="{FF2B5EF4-FFF2-40B4-BE49-F238E27FC236}">
              <a16:creationId xmlns:a16="http://schemas.microsoft.com/office/drawing/2014/main" id="{00000000-0008-0000-0200-00007B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92" name="テキスト ボックス 891">
          <a:extLst>
            <a:ext uri="{FF2B5EF4-FFF2-40B4-BE49-F238E27FC236}">
              <a16:creationId xmlns:a16="http://schemas.microsoft.com/office/drawing/2014/main" id="{00000000-0008-0000-0200-00007C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93" name="直線コネクタ 892">
          <a:extLst>
            <a:ext uri="{FF2B5EF4-FFF2-40B4-BE49-F238E27FC236}">
              <a16:creationId xmlns:a16="http://schemas.microsoft.com/office/drawing/2014/main" id="{00000000-0008-0000-0200-00007D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94" name="テキスト ボックス 893">
          <a:extLst>
            <a:ext uri="{FF2B5EF4-FFF2-40B4-BE49-F238E27FC236}">
              <a16:creationId xmlns:a16="http://schemas.microsoft.com/office/drawing/2014/main" id="{00000000-0008-0000-0200-00007E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95" name="直線コネクタ 894">
          <a:extLst>
            <a:ext uri="{FF2B5EF4-FFF2-40B4-BE49-F238E27FC236}">
              <a16:creationId xmlns:a16="http://schemas.microsoft.com/office/drawing/2014/main" id="{00000000-0008-0000-0200-00007F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96" name="テキスト ボックス 895">
          <a:extLst>
            <a:ext uri="{FF2B5EF4-FFF2-40B4-BE49-F238E27FC236}">
              <a16:creationId xmlns:a16="http://schemas.microsoft.com/office/drawing/2014/main" id="{00000000-0008-0000-0200-000080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97" name="直線コネクタ 896">
          <a:extLst>
            <a:ext uri="{FF2B5EF4-FFF2-40B4-BE49-F238E27FC236}">
              <a16:creationId xmlns:a16="http://schemas.microsoft.com/office/drawing/2014/main" id="{00000000-0008-0000-0200-000081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98" name="テキスト ボックス 897">
          <a:extLst>
            <a:ext uri="{FF2B5EF4-FFF2-40B4-BE49-F238E27FC236}">
              <a16:creationId xmlns:a16="http://schemas.microsoft.com/office/drawing/2014/main" id="{00000000-0008-0000-0200-000082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99" name="直線コネクタ 898">
          <a:extLst>
            <a:ext uri="{FF2B5EF4-FFF2-40B4-BE49-F238E27FC236}">
              <a16:creationId xmlns:a16="http://schemas.microsoft.com/office/drawing/2014/main" id="{00000000-0008-0000-0200-000083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00" name="テキスト ボックス 899">
          <a:extLst>
            <a:ext uri="{FF2B5EF4-FFF2-40B4-BE49-F238E27FC236}">
              <a16:creationId xmlns:a16="http://schemas.microsoft.com/office/drawing/2014/main" id="{00000000-0008-0000-0200-000084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1" name="直線コネクタ 900">
          <a:extLst>
            <a:ext uri="{FF2B5EF4-FFF2-40B4-BE49-F238E27FC236}">
              <a16:creationId xmlns:a16="http://schemas.microsoft.com/office/drawing/2014/main" id="{00000000-0008-0000-0200-000085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2" name="テキスト ボックス 901">
          <a:extLst>
            <a:ext uri="{FF2B5EF4-FFF2-40B4-BE49-F238E27FC236}">
              <a16:creationId xmlns:a16="http://schemas.microsoft.com/office/drawing/2014/main" id="{00000000-0008-0000-0200-000086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3" name="【庁舎】&#10;一人当たり面積グラフ枠">
          <a:extLst>
            <a:ext uri="{FF2B5EF4-FFF2-40B4-BE49-F238E27FC236}">
              <a16:creationId xmlns:a16="http://schemas.microsoft.com/office/drawing/2014/main" id="{00000000-0008-0000-0200-000087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63137</xdr:rowOff>
    </xdr:from>
    <xdr:to>
      <xdr:col>116</xdr:col>
      <xdr:colOff>62864</xdr:colOff>
      <xdr:row>108</xdr:row>
      <xdr:rowOff>105592</xdr:rowOff>
    </xdr:to>
    <xdr:cxnSp macro="">
      <xdr:nvCxnSpPr>
        <xdr:cNvPr id="904" name="直線コネクタ 903">
          <a:extLst>
            <a:ext uri="{FF2B5EF4-FFF2-40B4-BE49-F238E27FC236}">
              <a16:creationId xmlns:a16="http://schemas.microsoft.com/office/drawing/2014/main" id="{00000000-0008-0000-0200-000088030000}"/>
            </a:ext>
          </a:extLst>
        </xdr:cNvPr>
        <xdr:cNvCxnSpPr/>
      </xdr:nvCxnSpPr>
      <xdr:spPr>
        <a:xfrm flipV="1">
          <a:off x="22160864" y="17208137"/>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109419</xdr:rowOff>
    </xdr:from>
    <xdr:ext cx="469744" cy="259045"/>
    <xdr:sp macro="" textlink="">
      <xdr:nvSpPr>
        <xdr:cNvPr id="905" name="【庁舎】&#10;一人当たり面積最小値テキスト">
          <a:extLst>
            <a:ext uri="{FF2B5EF4-FFF2-40B4-BE49-F238E27FC236}">
              <a16:creationId xmlns:a16="http://schemas.microsoft.com/office/drawing/2014/main" id="{00000000-0008-0000-0200-000089030000}"/>
            </a:ext>
          </a:extLst>
        </xdr:cNvPr>
        <xdr:cNvSpPr txBox="1"/>
      </xdr:nvSpPr>
      <xdr:spPr>
        <a:xfrm>
          <a:off x="22199600" y="1862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105592</xdr:rowOff>
    </xdr:from>
    <xdr:to>
      <xdr:col>116</xdr:col>
      <xdr:colOff>152400</xdr:colOff>
      <xdr:row>108</xdr:row>
      <xdr:rowOff>105592</xdr:rowOff>
    </xdr:to>
    <xdr:cxnSp macro="">
      <xdr:nvCxnSpPr>
        <xdr:cNvPr id="906" name="直線コネクタ 905">
          <a:extLst>
            <a:ext uri="{FF2B5EF4-FFF2-40B4-BE49-F238E27FC236}">
              <a16:creationId xmlns:a16="http://schemas.microsoft.com/office/drawing/2014/main" id="{00000000-0008-0000-0200-00008A030000}"/>
            </a:ext>
          </a:extLst>
        </xdr:cNvPr>
        <xdr:cNvCxnSpPr/>
      </xdr:nvCxnSpPr>
      <xdr:spPr>
        <a:xfrm>
          <a:off x="22072600" y="1862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9814</xdr:rowOff>
    </xdr:from>
    <xdr:ext cx="469744" cy="259045"/>
    <xdr:sp macro="" textlink="">
      <xdr:nvSpPr>
        <xdr:cNvPr id="907" name="【庁舎】&#10;一人当たり面積最大値テキスト">
          <a:extLst>
            <a:ext uri="{FF2B5EF4-FFF2-40B4-BE49-F238E27FC236}">
              <a16:creationId xmlns:a16="http://schemas.microsoft.com/office/drawing/2014/main" id="{00000000-0008-0000-0200-00008B030000}"/>
            </a:ext>
          </a:extLst>
        </xdr:cNvPr>
        <xdr:cNvSpPr txBox="1"/>
      </xdr:nvSpPr>
      <xdr:spPr>
        <a:xfrm>
          <a:off x="22199600" y="1698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63137</xdr:rowOff>
    </xdr:from>
    <xdr:to>
      <xdr:col>116</xdr:col>
      <xdr:colOff>152400</xdr:colOff>
      <xdr:row>100</xdr:row>
      <xdr:rowOff>63137</xdr:rowOff>
    </xdr:to>
    <xdr:cxnSp macro="">
      <xdr:nvCxnSpPr>
        <xdr:cNvPr id="908" name="直線コネクタ 907">
          <a:extLst>
            <a:ext uri="{FF2B5EF4-FFF2-40B4-BE49-F238E27FC236}">
              <a16:creationId xmlns:a16="http://schemas.microsoft.com/office/drawing/2014/main" id="{00000000-0008-0000-0200-00008C030000}"/>
            </a:ext>
          </a:extLst>
        </xdr:cNvPr>
        <xdr:cNvCxnSpPr/>
      </xdr:nvCxnSpPr>
      <xdr:spPr>
        <a:xfrm>
          <a:off x="22072600" y="1720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33219</xdr:rowOff>
    </xdr:from>
    <xdr:ext cx="469744" cy="259045"/>
    <xdr:sp macro="" textlink="">
      <xdr:nvSpPr>
        <xdr:cNvPr id="909" name="【庁舎】&#10;一人当たり面積平均値テキスト">
          <a:extLst>
            <a:ext uri="{FF2B5EF4-FFF2-40B4-BE49-F238E27FC236}">
              <a16:creationId xmlns:a16="http://schemas.microsoft.com/office/drawing/2014/main" id="{00000000-0008-0000-0200-00008D030000}"/>
            </a:ext>
          </a:extLst>
        </xdr:cNvPr>
        <xdr:cNvSpPr txBox="1"/>
      </xdr:nvSpPr>
      <xdr:spPr>
        <a:xfrm>
          <a:off x="22199600" y="18206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54792</xdr:rowOff>
    </xdr:from>
    <xdr:to>
      <xdr:col>116</xdr:col>
      <xdr:colOff>114300</xdr:colOff>
      <xdr:row>106</xdr:row>
      <xdr:rowOff>156392</xdr:rowOff>
    </xdr:to>
    <xdr:sp macro="" textlink="">
      <xdr:nvSpPr>
        <xdr:cNvPr id="910" name="フローチャート: 判断 909">
          <a:extLst>
            <a:ext uri="{FF2B5EF4-FFF2-40B4-BE49-F238E27FC236}">
              <a16:creationId xmlns:a16="http://schemas.microsoft.com/office/drawing/2014/main" id="{00000000-0008-0000-0200-00008E030000}"/>
            </a:ext>
          </a:extLst>
        </xdr:cNvPr>
        <xdr:cNvSpPr/>
      </xdr:nvSpPr>
      <xdr:spPr>
        <a:xfrm>
          <a:off x="221107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62956</xdr:rowOff>
    </xdr:from>
    <xdr:to>
      <xdr:col>112</xdr:col>
      <xdr:colOff>38100</xdr:colOff>
      <xdr:row>106</xdr:row>
      <xdr:rowOff>164556</xdr:rowOff>
    </xdr:to>
    <xdr:sp macro="" textlink="">
      <xdr:nvSpPr>
        <xdr:cNvPr id="911" name="フローチャート: 判断 910">
          <a:extLst>
            <a:ext uri="{FF2B5EF4-FFF2-40B4-BE49-F238E27FC236}">
              <a16:creationId xmlns:a16="http://schemas.microsoft.com/office/drawing/2014/main" id="{00000000-0008-0000-0200-00008F030000}"/>
            </a:ext>
          </a:extLst>
        </xdr:cNvPr>
        <xdr:cNvSpPr/>
      </xdr:nvSpPr>
      <xdr:spPr>
        <a:xfrm>
          <a:off x="21272500" y="1823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66221</xdr:rowOff>
    </xdr:from>
    <xdr:to>
      <xdr:col>107</xdr:col>
      <xdr:colOff>101600</xdr:colOff>
      <xdr:row>106</xdr:row>
      <xdr:rowOff>167821</xdr:rowOff>
    </xdr:to>
    <xdr:sp macro="" textlink="">
      <xdr:nvSpPr>
        <xdr:cNvPr id="912" name="フローチャート: 判断 911">
          <a:extLst>
            <a:ext uri="{FF2B5EF4-FFF2-40B4-BE49-F238E27FC236}">
              <a16:creationId xmlns:a16="http://schemas.microsoft.com/office/drawing/2014/main" id="{00000000-0008-0000-0200-000090030000}"/>
            </a:ext>
          </a:extLst>
        </xdr:cNvPr>
        <xdr:cNvSpPr/>
      </xdr:nvSpPr>
      <xdr:spPr>
        <a:xfrm>
          <a:off x="20383500" y="1823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7438</xdr:rowOff>
    </xdr:from>
    <xdr:to>
      <xdr:col>102</xdr:col>
      <xdr:colOff>165100</xdr:colOff>
      <xdr:row>106</xdr:row>
      <xdr:rowOff>109038</xdr:rowOff>
    </xdr:to>
    <xdr:sp macro="" textlink="">
      <xdr:nvSpPr>
        <xdr:cNvPr id="913" name="フローチャート: 判断 912">
          <a:extLst>
            <a:ext uri="{FF2B5EF4-FFF2-40B4-BE49-F238E27FC236}">
              <a16:creationId xmlns:a16="http://schemas.microsoft.com/office/drawing/2014/main" id="{00000000-0008-0000-0200-000091030000}"/>
            </a:ext>
          </a:extLst>
        </xdr:cNvPr>
        <xdr:cNvSpPr/>
      </xdr:nvSpPr>
      <xdr:spPr>
        <a:xfrm>
          <a:off x="19494500" y="1818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123371</xdr:rowOff>
    </xdr:from>
    <xdr:to>
      <xdr:col>98</xdr:col>
      <xdr:colOff>38100</xdr:colOff>
      <xdr:row>107</xdr:row>
      <xdr:rowOff>53521</xdr:rowOff>
    </xdr:to>
    <xdr:sp macro="" textlink="">
      <xdr:nvSpPr>
        <xdr:cNvPr id="914" name="フローチャート: 判断 913">
          <a:extLst>
            <a:ext uri="{FF2B5EF4-FFF2-40B4-BE49-F238E27FC236}">
              <a16:creationId xmlns:a16="http://schemas.microsoft.com/office/drawing/2014/main" id="{00000000-0008-0000-0200-000092030000}"/>
            </a:ext>
          </a:extLst>
        </xdr:cNvPr>
        <xdr:cNvSpPr/>
      </xdr:nvSpPr>
      <xdr:spPr>
        <a:xfrm>
          <a:off x="18605500" y="1829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5" name="テキスト ボックス 914">
          <a:extLst>
            <a:ext uri="{FF2B5EF4-FFF2-40B4-BE49-F238E27FC236}">
              <a16:creationId xmlns:a16="http://schemas.microsoft.com/office/drawing/2014/main" id="{00000000-0008-0000-0200-000093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6" name="テキスト ボックス 915">
          <a:extLst>
            <a:ext uri="{FF2B5EF4-FFF2-40B4-BE49-F238E27FC236}">
              <a16:creationId xmlns:a16="http://schemas.microsoft.com/office/drawing/2014/main" id="{00000000-0008-0000-0200-000094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17" name="テキスト ボックス 916">
          <a:extLst>
            <a:ext uri="{FF2B5EF4-FFF2-40B4-BE49-F238E27FC236}">
              <a16:creationId xmlns:a16="http://schemas.microsoft.com/office/drawing/2014/main" id="{00000000-0008-0000-0200-000095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18" name="テキスト ボックス 917">
          <a:extLst>
            <a:ext uri="{FF2B5EF4-FFF2-40B4-BE49-F238E27FC236}">
              <a16:creationId xmlns:a16="http://schemas.microsoft.com/office/drawing/2014/main" id="{00000000-0008-0000-0200-000096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19" name="テキスト ボックス 918">
          <a:extLst>
            <a:ext uri="{FF2B5EF4-FFF2-40B4-BE49-F238E27FC236}">
              <a16:creationId xmlns:a16="http://schemas.microsoft.com/office/drawing/2014/main" id="{00000000-0008-0000-0200-000097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129902</xdr:rowOff>
    </xdr:from>
    <xdr:to>
      <xdr:col>116</xdr:col>
      <xdr:colOff>114300</xdr:colOff>
      <xdr:row>104</xdr:row>
      <xdr:rowOff>60052</xdr:rowOff>
    </xdr:to>
    <xdr:sp macro="" textlink="">
      <xdr:nvSpPr>
        <xdr:cNvPr id="920" name="楕円 919">
          <a:extLst>
            <a:ext uri="{FF2B5EF4-FFF2-40B4-BE49-F238E27FC236}">
              <a16:creationId xmlns:a16="http://schemas.microsoft.com/office/drawing/2014/main" id="{00000000-0008-0000-0200-000098030000}"/>
            </a:ext>
          </a:extLst>
        </xdr:cNvPr>
        <xdr:cNvSpPr/>
      </xdr:nvSpPr>
      <xdr:spPr>
        <a:xfrm>
          <a:off x="22110700" y="1778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152779</xdr:rowOff>
    </xdr:from>
    <xdr:ext cx="469744" cy="259045"/>
    <xdr:sp macro="" textlink="">
      <xdr:nvSpPr>
        <xdr:cNvPr id="921" name="【庁舎】&#10;一人当たり面積該当値テキスト">
          <a:extLst>
            <a:ext uri="{FF2B5EF4-FFF2-40B4-BE49-F238E27FC236}">
              <a16:creationId xmlns:a16="http://schemas.microsoft.com/office/drawing/2014/main" id="{00000000-0008-0000-0200-000099030000}"/>
            </a:ext>
          </a:extLst>
        </xdr:cNvPr>
        <xdr:cNvSpPr txBox="1"/>
      </xdr:nvSpPr>
      <xdr:spPr>
        <a:xfrm>
          <a:off x="22199600" y="176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89081</xdr:rowOff>
    </xdr:from>
    <xdr:to>
      <xdr:col>112</xdr:col>
      <xdr:colOff>38100</xdr:colOff>
      <xdr:row>107</xdr:row>
      <xdr:rowOff>19231</xdr:rowOff>
    </xdr:to>
    <xdr:sp macro="" textlink="">
      <xdr:nvSpPr>
        <xdr:cNvPr id="922" name="楕円 921">
          <a:extLst>
            <a:ext uri="{FF2B5EF4-FFF2-40B4-BE49-F238E27FC236}">
              <a16:creationId xmlns:a16="http://schemas.microsoft.com/office/drawing/2014/main" id="{00000000-0008-0000-0200-00009A030000}"/>
            </a:ext>
          </a:extLst>
        </xdr:cNvPr>
        <xdr:cNvSpPr/>
      </xdr:nvSpPr>
      <xdr:spPr>
        <a:xfrm>
          <a:off x="21272500" y="1826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9252</xdr:rowOff>
    </xdr:from>
    <xdr:to>
      <xdr:col>116</xdr:col>
      <xdr:colOff>63500</xdr:colOff>
      <xdr:row>106</xdr:row>
      <xdr:rowOff>139881</xdr:rowOff>
    </xdr:to>
    <xdr:cxnSp macro="">
      <xdr:nvCxnSpPr>
        <xdr:cNvPr id="923" name="直線コネクタ 922">
          <a:extLst>
            <a:ext uri="{FF2B5EF4-FFF2-40B4-BE49-F238E27FC236}">
              <a16:creationId xmlns:a16="http://schemas.microsoft.com/office/drawing/2014/main" id="{00000000-0008-0000-0200-00009B030000}"/>
            </a:ext>
          </a:extLst>
        </xdr:cNvPr>
        <xdr:cNvCxnSpPr/>
      </xdr:nvCxnSpPr>
      <xdr:spPr>
        <a:xfrm flipV="1">
          <a:off x="21323300" y="17840052"/>
          <a:ext cx="838200" cy="473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49893</xdr:rowOff>
    </xdr:from>
    <xdr:to>
      <xdr:col>107</xdr:col>
      <xdr:colOff>101600</xdr:colOff>
      <xdr:row>106</xdr:row>
      <xdr:rowOff>151493</xdr:rowOff>
    </xdr:to>
    <xdr:sp macro="" textlink="">
      <xdr:nvSpPr>
        <xdr:cNvPr id="924" name="楕円 923">
          <a:extLst>
            <a:ext uri="{FF2B5EF4-FFF2-40B4-BE49-F238E27FC236}">
              <a16:creationId xmlns:a16="http://schemas.microsoft.com/office/drawing/2014/main" id="{00000000-0008-0000-0200-00009C030000}"/>
            </a:ext>
          </a:extLst>
        </xdr:cNvPr>
        <xdr:cNvSpPr/>
      </xdr:nvSpPr>
      <xdr:spPr>
        <a:xfrm>
          <a:off x="20383500" y="1822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100693</xdr:rowOff>
    </xdr:from>
    <xdr:to>
      <xdr:col>111</xdr:col>
      <xdr:colOff>177800</xdr:colOff>
      <xdr:row>106</xdr:row>
      <xdr:rowOff>139881</xdr:rowOff>
    </xdr:to>
    <xdr:cxnSp macro="">
      <xdr:nvCxnSpPr>
        <xdr:cNvPr id="925" name="直線コネクタ 924">
          <a:extLst>
            <a:ext uri="{FF2B5EF4-FFF2-40B4-BE49-F238E27FC236}">
              <a16:creationId xmlns:a16="http://schemas.microsoft.com/office/drawing/2014/main" id="{00000000-0008-0000-0200-00009D030000}"/>
            </a:ext>
          </a:extLst>
        </xdr:cNvPr>
        <xdr:cNvCxnSpPr/>
      </xdr:nvCxnSpPr>
      <xdr:spPr>
        <a:xfrm>
          <a:off x="20434300" y="1827439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43362</xdr:rowOff>
    </xdr:from>
    <xdr:to>
      <xdr:col>102</xdr:col>
      <xdr:colOff>165100</xdr:colOff>
      <xdr:row>106</xdr:row>
      <xdr:rowOff>144962</xdr:rowOff>
    </xdr:to>
    <xdr:sp macro="" textlink="">
      <xdr:nvSpPr>
        <xdr:cNvPr id="926" name="楕円 925">
          <a:extLst>
            <a:ext uri="{FF2B5EF4-FFF2-40B4-BE49-F238E27FC236}">
              <a16:creationId xmlns:a16="http://schemas.microsoft.com/office/drawing/2014/main" id="{00000000-0008-0000-0200-00009E030000}"/>
            </a:ext>
          </a:extLst>
        </xdr:cNvPr>
        <xdr:cNvSpPr/>
      </xdr:nvSpPr>
      <xdr:spPr>
        <a:xfrm>
          <a:off x="19494500" y="1821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94162</xdr:rowOff>
    </xdr:from>
    <xdr:to>
      <xdr:col>107</xdr:col>
      <xdr:colOff>50800</xdr:colOff>
      <xdr:row>106</xdr:row>
      <xdr:rowOff>100693</xdr:rowOff>
    </xdr:to>
    <xdr:cxnSp macro="">
      <xdr:nvCxnSpPr>
        <xdr:cNvPr id="927" name="直線コネクタ 926">
          <a:extLst>
            <a:ext uri="{FF2B5EF4-FFF2-40B4-BE49-F238E27FC236}">
              <a16:creationId xmlns:a16="http://schemas.microsoft.com/office/drawing/2014/main" id="{00000000-0008-0000-0200-00009F030000}"/>
            </a:ext>
          </a:extLst>
        </xdr:cNvPr>
        <xdr:cNvCxnSpPr/>
      </xdr:nvCxnSpPr>
      <xdr:spPr>
        <a:xfrm>
          <a:off x="19545300" y="1826786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48261</xdr:rowOff>
    </xdr:from>
    <xdr:to>
      <xdr:col>98</xdr:col>
      <xdr:colOff>38100</xdr:colOff>
      <xdr:row>106</xdr:row>
      <xdr:rowOff>149861</xdr:rowOff>
    </xdr:to>
    <xdr:sp macro="" textlink="">
      <xdr:nvSpPr>
        <xdr:cNvPr id="928" name="楕円 927">
          <a:extLst>
            <a:ext uri="{FF2B5EF4-FFF2-40B4-BE49-F238E27FC236}">
              <a16:creationId xmlns:a16="http://schemas.microsoft.com/office/drawing/2014/main" id="{00000000-0008-0000-0200-0000A0030000}"/>
            </a:ext>
          </a:extLst>
        </xdr:cNvPr>
        <xdr:cNvSpPr/>
      </xdr:nvSpPr>
      <xdr:spPr>
        <a:xfrm>
          <a:off x="18605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94162</xdr:rowOff>
    </xdr:from>
    <xdr:to>
      <xdr:col>102</xdr:col>
      <xdr:colOff>114300</xdr:colOff>
      <xdr:row>106</xdr:row>
      <xdr:rowOff>99061</xdr:rowOff>
    </xdr:to>
    <xdr:cxnSp macro="">
      <xdr:nvCxnSpPr>
        <xdr:cNvPr id="929" name="直線コネクタ 928">
          <a:extLst>
            <a:ext uri="{FF2B5EF4-FFF2-40B4-BE49-F238E27FC236}">
              <a16:creationId xmlns:a16="http://schemas.microsoft.com/office/drawing/2014/main" id="{00000000-0008-0000-0200-0000A1030000}"/>
            </a:ext>
          </a:extLst>
        </xdr:cNvPr>
        <xdr:cNvCxnSpPr/>
      </xdr:nvCxnSpPr>
      <xdr:spPr>
        <a:xfrm flipV="1">
          <a:off x="18656300" y="18267862"/>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9633</xdr:rowOff>
    </xdr:from>
    <xdr:ext cx="469744" cy="259045"/>
    <xdr:sp macro="" textlink="">
      <xdr:nvSpPr>
        <xdr:cNvPr id="930" name="n_1aveValue【庁舎】&#10;一人当たり面積">
          <a:extLst>
            <a:ext uri="{FF2B5EF4-FFF2-40B4-BE49-F238E27FC236}">
              <a16:creationId xmlns:a16="http://schemas.microsoft.com/office/drawing/2014/main" id="{00000000-0008-0000-0200-0000A2030000}"/>
            </a:ext>
          </a:extLst>
        </xdr:cNvPr>
        <xdr:cNvSpPr txBox="1"/>
      </xdr:nvSpPr>
      <xdr:spPr>
        <a:xfrm>
          <a:off x="21075727" y="18011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158948</xdr:rowOff>
    </xdr:from>
    <xdr:ext cx="469744" cy="259045"/>
    <xdr:sp macro="" textlink="">
      <xdr:nvSpPr>
        <xdr:cNvPr id="931" name="n_2aveValue【庁舎】&#10;一人当たり面積">
          <a:extLst>
            <a:ext uri="{FF2B5EF4-FFF2-40B4-BE49-F238E27FC236}">
              <a16:creationId xmlns:a16="http://schemas.microsoft.com/office/drawing/2014/main" id="{00000000-0008-0000-0200-0000A3030000}"/>
            </a:ext>
          </a:extLst>
        </xdr:cNvPr>
        <xdr:cNvSpPr txBox="1"/>
      </xdr:nvSpPr>
      <xdr:spPr>
        <a:xfrm>
          <a:off x="20199427" y="18332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125565</xdr:rowOff>
    </xdr:from>
    <xdr:ext cx="469744" cy="259045"/>
    <xdr:sp macro="" textlink="">
      <xdr:nvSpPr>
        <xdr:cNvPr id="932" name="n_3aveValue【庁舎】&#10;一人当たり面積">
          <a:extLst>
            <a:ext uri="{FF2B5EF4-FFF2-40B4-BE49-F238E27FC236}">
              <a16:creationId xmlns:a16="http://schemas.microsoft.com/office/drawing/2014/main" id="{00000000-0008-0000-0200-0000A4030000}"/>
            </a:ext>
          </a:extLst>
        </xdr:cNvPr>
        <xdr:cNvSpPr txBox="1"/>
      </xdr:nvSpPr>
      <xdr:spPr>
        <a:xfrm>
          <a:off x="19310427" y="1795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44648</xdr:rowOff>
    </xdr:from>
    <xdr:ext cx="469744" cy="259045"/>
    <xdr:sp macro="" textlink="">
      <xdr:nvSpPr>
        <xdr:cNvPr id="933" name="n_4aveValue【庁舎】&#10;一人当たり面積">
          <a:extLst>
            <a:ext uri="{FF2B5EF4-FFF2-40B4-BE49-F238E27FC236}">
              <a16:creationId xmlns:a16="http://schemas.microsoft.com/office/drawing/2014/main" id="{00000000-0008-0000-0200-0000A5030000}"/>
            </a:ext>
          </a:extLst>
        </xdr:cNvPr>
        <xdr:cNvSpPr txBox="1"/>
      </xdr:nvSpPr>
      <xdr:spPr>
        <a:xfrm>
          <a:off x="18421427" y="1838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10358</xdr:rowOff>
    </xdr:from>
    <xdr:ext cx="469744" cy="259045"/>
    <xdr:sp macro="" textlink="">
      <xdr:nvSpPr>
        <xdr:cNvPr id="934" name="n_1mainValue【庁舎】&#10;一人当たり面積">
          <a:extLst>
            <a:ext uri="{FF2B5EF4-FFF2-40B4-BE49-F238E27FC236}">
              <a16:creationId xmlns:a16="http://schemas.microsoft.com/office/drawing/2014/main" id="{00000000-0008-0000-0200-0000A6030000}"/>
            </a:ext>
          </a:extLst>
        </xdr:cNvPr>
        <xdr:cNvSpPr txBox="1"/>
      </xdr:nvSpPr>
      <xdr:spPr>
        <a:xfrm>
          <a:off x="21075727" y="1835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168020</xdr:rowOff>
    </xdr:from>
    <xdr:ext cx="469744" cy="259045"/>
    <xdr:sp macro="" textlink="">
      <xdr:nvSpPr>
        <xdr:cNvPr id="935" name="n_2mainValue【庁舎】&#10;一人当たり面積">
          <a:extLst>
            <a:ext uri="{FF2B5EF4-FFF2-40B4-BE49-F238E27FC236}">
              <a16:creationId xmlns:a16="http://schemas.microsoft.com/office/drawing/2014/main" id="{00000000-0008-0000-0200-0000A7030000}"/>
            </a:ext>
          </a:extLst>
        </xdr:cNvPr>
        <xdr:cNvSpPr txBox="1"/>
      </xdr:nvSpPr>
      <xdr:spPr>
        <a:xfrm>
          <a:off x="20199427" y="17998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136089</xdr:rowOff>
    </xdr:from>
    <xdr:ext cx="469744" cy="259045"/>
    <xdr:sp macro="" textlink="">
      <xdr:nvSpPr>
        <xdr:cNvPr id="936" name="n_3mainValue【庁舎】&#10;一人当たり面積">
          <a:extLst>
            <a:ext uri="{FF2B5EF4-FFF2-40B4-BE49-F238E27FC236}">
              <a16:creationId xmlns:a16="http://schemas.microsoft.com/office/drawing/2014/main" id="{00000000-0008-0000-0200-0000A8030000}"/>
            </a:ext>
          </a:extLst>
        </xdr:cNvPr>
        <xdr:cNvSpPr txBox="1"/>
      </xdr:nvSpPr>
      <xdr:spPr>
        <a:xfrm>
          <a:off x="19310427" y="1830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166388</xdr:rowOff>
    </xdr:from>
    <xdr:ext cx="469744" cy="259045"/>
    <xdr:sp macro="" textlink="">
      <xdr:nvSpPr>
        <xdr:cNvPr id="937" name="n_4mainValue【庁舎】&#10;一人当たり面積">
          <a:extLst>
            <a:ext uri="{FF2B5EF4-FFF2-40B4-BE49-F238E27FC236}">
              <a16:creationId xmlns:a16="http://schemas.microsoft.com/office/drawing/2014/main" id="{00000000-0008-0000-0200-0000A9030000}"/>
            </a:ext>
          </a:extLst>
        </xdr:cNvPr>
        <xdr:cNvSpPr txBox="1"/>
      </xdr:nvSpPr>
      <xdr:spPr>
        <a:xfrm>
          <a:off x="18421427" y="1799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38" name="正方形/長方形 937">
          <a:extLst>
            <a:ext uri="{FF2B5EF4-FFF2-40B4-BE49-F238E27FC236}">
              <a16:creationId xmlns:a16="http://schemas.microsoft.com/office/drawing/2014/main" id="{00000000-0008-0000-0200-0000AA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39" name="正方形/長方形 938">
          <a:extLst>
            <a:ext uri="{FF2B5EF4-FFF2-40B4-BE49-F238E27FC236}">
              <a16:creationId xmlns:a16="http://schemas.microsoft.com/office/drawing/2014/main" id="{00000000-0008-0000-0200-0000AB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0" name="テキスト ボックス 939">
          <a:extLst>
            <a:ext uri="{FF2B5EF4-FFF2-40B4-BE49-F238E27FC236}">
              <a16:creationId xmlns:a16="http://schemas.microsoft.com/office/drawing/2014/main" id="{00000000-0008-0000-0200-0000AC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「体育館・プール」、「一般廃棄物処理施設」、「庁舎」の有形固定資産減価償却率において類似団体平均値を上回ってい</a:t>
          </a:r>
          <a:r>
            <a:rPr kumimoji="1" lang="ja-JP" altLang="en-US" sz="1200">
              <a:solidFill>
                <a:schemeClr val="dk1"/>
              </a:solidFill>
              <a:effectLst/>
              <a:latin typeface="+mn-lt"/>
              <a:ea typeface="+mn-ea"/>
              <a:cs typeface="+mn-cs"/>
            </a:rPr>
            <a:t>た</a:t>
          </a:r>
          <a:r>
            <a:rPr kumimoji="1" lang="ja-JP" altLang="ja-JP" sz="1200">
              <a:solidFill>
                <a:schemeClr val="dk1"/>
              </a:solidFill>
              <a:effectLst/>
              <a:latin typeface="+mn-lt"/>
              <a:ea typeface="+mn-ea"/>
              <a:cs typeface="+mn-cs"/>
            </a:rPr>
            <a:t>が、</a:t>
          </a:r>
          <a:r>
            <a:rPr kumimoji="1" lang="ja-JP" altLang="en-US" sz="1200">
              <a:solidFill>
                <a:schemeClr val="dk1"/>
              </a:solidFill>
              <a:effectLst/>
              <a:latin typeface="+mn-lt"/>
              <a:ea typeface="+mn-ea"/>
              <a:cs typeface="+mn-cs"/>
            </a:rPr>
            <a:t>「庁舎」においては</a:t>
          </a:r>
          <a:r>
            <a:rPr kumimoji="1" lang="ja-JP" altLang="ja-JP" sz="1200">
              <a:solidFill>
                <a:schemeClr val="dk1"/>
              </a:solidFill>
              <a:effectLst/>
              <a:latin typeface="+mn-lt"/>
              <a:ea typeface="+mn-ea"/>
              <a:cs typeface="+mn-cs"/>
            </a:rPr>
            <a:t>本庁舎及び安心院地域複合支所の建て替え</a:t>
          </a:r>
          <a:r>
            <a:rPr kumimoji="1" lang="ja-JP" altLang="en-US" sz="1200">
              <a:solidFill>
                <a:schemeClr val="dk1"/>
              </a:solidFill>
              <a:effectLst/>
              <a:latin typeface="+mn-lt"/>
              <a:ea typeface="+mn-ea"/>
              <a:cs typeface="+mn-cs"/>
            </a:rPr>
            <a:t>により類似団体平均を下回った。また、</a:t>
          </a:r>
          <a:r>
            <a:rPr kumimoji="1" lang="ja-JP" altLang="ja-JP" sz="1200">
              <a:solidFill>
                <a:schemeClr val="dk1"/>
              </a:solidFill>
              <a:effectLst/>
              <a:latin typeface="+mn-lt"/>
              <a:ea typeface="+mn-ea"/>
              <a:cs typeface="+mn-cs"/>
            </a:rPr>
            <a:t>宇佐・高田・国東広域事務組合が進める広域ごみ処理施設の建設など老朽化が著しい施設の更新や複合化に向けた大型事業を進めており、これらの減価償却率については今後減少が見込める状況にある。</a:t>
          </a:r>
          <a:endParaRPr lang="ja-JP" altLang="ja-JP" sz="1200">
            <a:effectLst/>
          </a:endParaRPr>
        </a:p>
        <a:p>
          <a:r>
            <a:rPr kumimoji="1" lang="ja-JP" altLang="ja-JP" sz="1200">
              <a:solidFill>
                <a:schemeClr val="dk1"/>
              </a:solidFill>
              <a:effectLst/>
              <a:latin typeface="+mn-lt"/>
              <a:ea typeface="+mn-ea"/>
              <a:cs typeface="+mn-cs"/>
            </a:rPr>
            <a:t>一人当たりの面積においては、「図書館」や「市民会館」が類似団体平均値を上回っている。これらは市町合併以前より各自治体毎に設置されていたものが現存するためである。</a:t>
          </a:r>
          <a:endParaRPr lang="ja-JP" altLang="ja-JP" sz="1200">
            <a:effectLst/>
          </a:endParaRPr>
        </a:p>
        <a:p>
          <a:r>
            <a:rPr kumimoji="1" lang="ja-JP" altLang="ja-JP" sz="1200">
              <a:solidFill>
                <a:schemeClr val="dk1"/>
              </a:solidFill>
              <a:effectLst/>
              <a:latin typeface="+mn-lt"/>
              <a:ea typeface="+mn-ea"/>
              <a:cs typeface="+mn-cs"/>
            </a:rPr>
            <a:t>宇佐市公共施設白書においても、市保有施設の一人当たりの延床面積を全国平均と比較した場合、保有量が約２倍という結果が出ており、施設の廃止や統合、複合化、縮小等による総量の縮減が課題である。</a:t>
          </a:r>
          <a:endParaRPr lang="ja-JP" altLang="ja-JP" sz="1200">
            <a:effectLst/>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37065517</v>
      </c>
      <c r="BO4" s="462"/>
      <c r="BP4" s="462"/>
      <c r="BQ4" s="462"/>
      <c r="BR4" s="462"/>
      <c r="BS4" s="462"/>
      <c r="BT4" s="462"/>
      <c r="BU4" s="463"/>
      <c r="BV4" s="461">
        <v>31907107</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7.6</v>
      </c>
      <c r="CU4" s="646"/>
      <c r="CV4" s="646"/>
      <c r="CW4" s="646"/>
      <c r="CX4" s="646"/>
      <c r="CY4" s="646"/>
      <c r="CZ4" s="646"/>
      <c r="DA4" s="647"/>
      <c r="DB4" s="645">
        <v>7.9</v>
      </c>
      <c r="DC4" s="646"/>
      <c r="DD4" s="646"/>
      <c r="DE4" s="646"/>
      <c r="DF4" s="646"/>
      <c r="DG4" s="646"/>
      <c r="DH4" s="646"/>
      <c r="DI4" s="647"/>
      <c r="DJ4" s="186"/>
      <c r="DK4" s="186"/>
      <c r="DL4" s="186"/>
      <c r="DM4" s="186"/>
      <c r="DN4" s="186"/>
      <c r="DO4" s="186"/>
    </row>
    <row r="5" spans="1:119" ht="18.75" customHeight="1">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35481554</v>
      </c>
      <c r="BO5" s="467"/>
      <c r="BP5" s="467"/>
      <c r="BQ5" s="467"/>
      <c r="BR5" s="467"/>
      <c r="BS5" s="467"/>
      <c r="BT5" s="467"/>
      <c r="BU5" s="468"/>
      <c r="BV5" s="466">
        <v>30436035</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96.6</v>
      </c>
      <c r="CU5" s="437"/>
      <c r="CV5" s="437"/>
      <c r="CW5" s="437"/>
      <c r="CX5" s="437"/>
      <c r="CY5" s="437"/>
      <c r="CZ5" s="437"/>
      <c r="DA5" s="438"/>
      <c r="DB5" s="436">
        <v>95.8</v>
      </c>
      <c r="DC5" s="437"/>
      <c r="DD5" s="437"/>
      <c r="DE5" s="437"/>
      <c r="DF5" s="437"/>
      <c r="DG5" s="437"/>
      <c r="DH5" s="437"/>
      <c r="DI5" s="438"/>
      <c r="DJ5" s="186"/>
      <c r="DK5" s="186"/>
      <c r="DL5" s="186"/>
      <c r="DM5" s="186"/>
      <c r="DN5" s="186"/>
      <c r="DO5" s="186"/>
    </row>
    <row r="6" spans="1:119" ht="18.75" customHeight="1">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102</v>
      </c>
      <c r="AV6" s="524"/>
      <c r="AW6" s="524"/>
      <c r="AX6" s="524"/>
      <c r="AY6" s="446" t="s">
        <v>103</v>
      </c>
      <c r="AZ6" s="447"/>
      <c r="BA6" s="447"/>
      <c r="BB6" s="447"/>
      <c r="BC6" s="447"/>
      <c r="BD6" s="447"/>
      <c r="BE6" s="447"/>
      <c r="BF6" s="447"/>
      <c r="BG6" s="447"/>
      <c r="BH6" s="447"/>
      <c r="BI6" s="447"/>
      <c r="BJ6" s="447"/>
      <c r="BK6" s="447"/>
      <c r="BL6" s="447"/>
      <c r="BM6" s="448"/>
      <c r="BN6" s="466">
        <v>1583963</v>
      </c>
      <c r="BO6" s="467"/>
      <c r="BP6" s="467"/>
      <c r="BQ6" s="467"/>
      <c r="BR6" s="467"/>
      <c r="BS6" s="467"/>
      <c r="BT6" s="467"/>
      <c r="BU6" s="468"/>
      <c r="BV6" s="466">
        <v>1471072</v>
      </c>
      <c r="BW6" s="467"/>
      <c r="BX6" s="467"/>
      <c r="BY6" s="467"/>
      <c r="BZ6" s="467"/>
      <c r="CA6" s="467"/>
      <c r="CB6" s="467"/>
      <c r="CC6" s="468"/>
      <c r="CD6" s="475" t="s">
        <v>104</v>
      </c>
      <c r="CE6" s="476"/>
      <c r="CF6" s="476"/>
      <c r="CG6" s="476"/>
      <c r="CH6" s="476"/>
      <c r="CI6" s="476"/>
      <c r="CJ6" s="476"/>
      <c r="CK6" s="476"/>
      <c r="CL6" s="476"/>
      <c r="CM6" s="476"/>
      <c r="CN6" s="476"/>
      <c r="CO6" s="476"/>
      <c r="CP6" s="476"/>
      <c r="CQ6" s="476"/>
      <c r="CR6" s="476"/>
      <c r="CS6" s="477"/>
      <c r="CT6" s="619">
        <v>100.5</v>
      </c>
      <c r="CU6" s="620"/>
      <c r="CV6" s="620"/>
      <c r="CW6" s="620"/>
      <c r="CX6" s="620"/>
      <c r="CY6" s="620"/>
      <c r="CZ6" s="620"/>
      <c r="DA6" s="621"/>
      <c r="DB6" s="619">
        <v>101</v>
      </c>
      <c r="DC6" s="620"/>
      <c r="DD6" s="620"/>
      <c r="DE6" s="620"/>
      <c r="DF6" s="620"/>
      <c r="DG6" s="620"/>
      <c r="DH6" s="620"/>
      <c r="DI6" s="621"/>
      <c r="DJ6" s="186"/>
      <c r="DK6" s="186"/>
      <c r="DL6" s="186"/>
      <c r="DM6" s="186"/>
      <c r="DN6" s="186"/>
      <c r="DO6" s="186"/>
    </row>
    <row r="7" spans="1:119" ht="18.75" customHeight="1">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105</v>
      </c>
      <c r="AN7" s="440"/>
      <c r="AO7" s="440"/>
      <c r="AP7" s="440"/>
      <c r="AQ7" s="440"/>
      <c r="AR7" s="440"/>
      <c r="AS7" s="440"/>
      <c r="AT7" s="441"/>
      <c r="AU7" s="523" t="s">
        <v>106</v>
      </c>
      <c r="AV7" s="524"/>
      <c r="AW7" s="524"/>
      <c r="AX7" s="524"/>
      <c r="AY7" s="446" t="s">
        <v>107</v>
      </c>
      <c r="AZ7" s="447"/>
      <c r="BA7" s="447"/>
      <c r="BB7" s="447"/>
      <c r="BC7" s="447"/>
      <c r="BD7" s="447"/>
      <c r="BE7" s="447"/>
      <c r="BF7" s="447"/>
      <c r="BG7" s="447"/>
      <c r="BH7" s="447"/>
      <c r="BI7" s="447"/>
      <c r="BJ7" s="447"/>
      <c r="BK7" s="447"/>
      <c r="BL7" s="447"/>
      <c r="BM7" s="448"/>
      <c r="BN7" s="466">
        <v>378255</v>
      </c>
      <c r="BO7" s="467"/>
      <c r="BP7" s="467"/>
      <c r="BQ7" s="467"/>
      <c r="BR7" s="467"/>
      <c r="BS7" s="467"/>
      <c r="BT7" s="467"/>
      <c r="BU7" s="468"/>
      <c r="BV7" s="466">
        <v>207411</v>
      </c>
      <c r="BW7" s="467"/>
      <c r="BX7" s="467"/>
      <c r="BY7" s="467"/>
      <c r="BZ7" s="467"/>
      <c r="CA7" s="467"/>
      <c r="CB7" s="467"/>
      <c r="CC7" s="468"/>
      <c r="CD7" s="475" t="s">
        <v>108</v>
      </c>
      <c r="CE7" s="476"/>
      <c r="CF7" s="476"/>
      <c r="CG7" s="476"/>
      <c r="CH7" s="476"/>
      <c r="CI7" s="476"/>
      <c r="CJ7" s="476"/>
      <c r="CK7" s="476"/>
      <c r="CL7" s="476"/>
      <c r="CM7" s="476"/>
      <c r="CN7" s="476"/>
      <c r="CO7" s="476"/>
      <c r="CP7" s="476"/>
      <c r="CQ7" s="476"/>
      <c r="CR7" s="476"/>
      <c r="CS7" s="477"/>
      <c r="CT7" s="466">
        <v>15878976</v>
      </c>
      <c r="CU7" s="467"/>
      <c r="CV7" s="467"/>
      <c r="CW7" s="467"/>
      <c r="CX7" s="467"/>
      <c r="CY7" s="467"/>
      <c r="CZ7" s="467"/>
      <c r="DA7" s="468"/>
      <c r="DB7" s="466">
        <v>16044905</v>
      </c>
      <c r="DC7" s="467"/>
      <c r="DD7" s="467"/>
      <c r="DE7" s="467"/>
      <c r="DF7" s="467"/>
      <c r="DG7" s="467"/>
      <c r="DH7" s="467"/>
      <c r="DI7" s="468"/>
      <c r="DJ7" s="186"/>
      <c r="DK7" s="186"/>
      <c r="DL7" s="186"/>
      <c r="DM7" s="186"/>
      <c r="DN7" s="186"/>
      <c r="DO7" s="186"/>
    </row>
    <row r="8" spans="1:119" ht="18.75" customHeight="1" thickBot="1">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109</v>
      </c>
      <c r="AN8" s="440"/>
      <c r="AO8" s="440"/>
      <c r="AP8" s="440"/>
      <c r="AQ8" s="440"/>
      <c r="AR8" s="440"/>
      <c r="AS8" s="440"/>
      <c r="AT8" s="441"/>
      <c r="AU8" s="523" t="s">
        <v>110</v>
      </c>
      <c r="AV8" s="524"/>
      <c r="AW8" s="524"/>
      <c r="AX8" s="524"/>
      <c r="AY8" s="446" t="s">
        <v>111</v>
      </c>
      <c r="AZ8" s="447"/>
      <c r="BA8" s="447"/>
      <c r="BB8" s="447"/>
      <c r="BC8" s="447"/>
      <c r="BD8" s="447"/>
      <c r="BE8" s="447"/>
      <c r="BF8" s="447"/>
      <c r="BG8" s="447"/>
      <c r="BH8" s="447"/>
      <c r="BI8" s="447"/>
      <c r="BJ8" s="447"/>
      <c r="BK8" s="447"/>
      <c r="BL8" s="447"/>
      <c r="BM8" s="448"/>
      <c r="BN8" s="466">
        <v>1205708</v>
      </c>
      <c r="BO8" s="467"/>
      <c r="BP8" s="467"/>
      <c r="BQ8" s="467"/>
      <c r="BR8" s="467"/>
      <c r="BS8" s="467"/>
      <c r="BT8" s="467"/>
      <c r="BU8" s="468"/>
      <c r="BV8" s="466">
        <v>1263661</v>
      </c>
      <c r="BW8" s="467"/>
      <c r="BX8" s="467"/>
      <c r="BY8" s="467"/>
      <c r="BZ8" s="467"/>
      <c r="CA8" s="467"/>
      <c r="CB8" s="467"/>
      <c r="CC8" s="468"/>
      <c r="CD8" s="475" t="s">
        <v>112</v>
      </c>
      <c r="CE8" s="476"/>
      <c r="CF8" s="476"/>
      <c r="CG8" s="476"/>
      <c r="CH8" s="476"/>
      <c r="CI8" s="476"/>
      <c r="CJ8" s="476"/>
      <c r="CK8" s="476"/>
      <c r="CL8" s="476"/>
      <c r="CM8" s="476"/>
      <c r="CN8" s="476"/>
      <c r="CO8" s="476"/>
      <c r="CP8" s="476"/>
      <c r="CQ8" s="476"/>
      <c r="CR8" s="476"/>
      <c r="CS8" s="477"/>
      <c r="CT8" s="579">
        <v>0.43</v>
      </c>
      <c r="CU8" s="580"/>
      <c r="CV8" s="580"/>
      <c r="CW8" s="580"/>
      <c r="CX8" s="580"/>
      <c r="CY8" s="580"/>
      <c r="CZ8" s="580"/>
      <c r="DA8" s="581"/>
      <c r="DB8" s="579">
        <v>0.43</v>
      </c>
      <c r="DC8" s="580"/>
      <c r="DD8" s="580"/>
      <c r="DE8" s="580"/>
      <c r="DF8" s="580"/>
      <c r="DG8" s="580"/>
      <c r="DH8" s="580"/>
      <c r="DI8" s="581"/>
      <c r="DJ8" s="186"/>
      <c r="DK8" s="186"/>
      <c r="DL8" s="186"/>
      <c r="DM8" s="186"/>
      <c r="DN8" s="186"/>
      <c r="DO8" s="186"/>
    </row>
    <row r="9" spans="1:119" ht="18.75" customHeight="1" thickBot="1">
      <c r="A9" s="187"/>
      <c r="B9" s="608" t="s">
        <v>113</v>
      </c>
      <c r="C9" s="609"/>
      <c r="D9" s="609"/>
      <c r="E9" s="609"/>
      <c r="F9" s="609"/>
      <c r="G9" s="609"/>
      <c r="H9" s="609"/>
      <c r="I9" s="609"/>
      <c r="J9" s="609"/>
      <c r="K9" s="529"/>
      <c r="L9" s="610" t="s">
        <v>114</v>
      </c>
      <c r="M9" s="611"/>
      <c r="N9" s="611"/>
      <c r="O9" s="611"/>
      <c r="P9" s="611"/>
      <c r="Q9" s="612"/>
      <c r="R9" s="613">
        <v>56258</v>
      </c>
      <c r="S9" s="614"/>
      <c r="T9" s="614"/>
      <c r="U9" s="614"/>
      <c r="V9" s="615"/>
      <c r="W9" s="545" t="s">
        <v>115</v>
      </c>
      <c r="X9" s="546"/>
      <c r="Y9" s="546"/>
      <c r="Z9" s="546"/>
      <c r="AA9" s="546"/>
      <c r="AB9" s="546"/>
      <c r="AC9" s="546"/>
      <c r="AD9" s="546"/>
      <c r="AE9" s="546"/>
      <c r="AF9" s="546"/>
      <c r="AG9" s="546"/>
      <c r="AH9" s="546"/>
      <c r="AI9" s="546"/>
      <c r="AJ9" s="546"/>
      <c r="AK9" s="546"/>
      <c r="AL9" s="616"/>
      <c r="AM9" s="535" t="s">
        <v>116</v>
      </c>
      <c r="AN9" s="440"/>
      <c r="AO9" s="440"/>
      <c r="AP9" s="440"/>
      <c r="AQ9" s="440"/>
      <c r="AR9" s="440"/>
      <c r="AS9" s="440"/>
      <c r="AT9" s="441"/>
      <c r="AU9" s="523" t="s">
        <v>110</v>
      </c>
      <c r="AV9" s="524"/>
      <c r="AW9" s="524"/>
      <c r="AX9" s="524"/>
      <c r="AY9" s="446" t="s">
        <v>117</v>
      </c>
      <c r="AZ9" s="447"/>
      <c r="BA9" s="447"/>
      <c r="BB9" s="447"/>
      <c r="BC9" s="447"/>
      <c r="BD9" s="447"/>
      <c r="BE9" s="447"/>
      <c r="BF9" s="447"/>
      <c r="BG9" s="447"/>
      <c r="BH9" s="447"/>
      <c r="BI9" s="447"/>
      <c r="BJ9" s="447"/>
      <c r="BK9" s="447"/>
      <c r="BL9" s="447"/>
      <c r="BM9" s="448"/>
      <c r="BN9" s="466">
        <v>-57953</v>
      </c>
      <c r="BO9" s="467"/>
      <c r="BP9" s="467"/>
      <c r="BQ9" s="467"/>
      <c r="BR9" s="467"/>
      <c r="BS9" s="467"/>
      <c r="BT9" s="467"/>
      <c r="BU9" s="468"/>
      <c r="BV9" s="466">
        <v>-350501</v>
      </c>
      <c r="BW9" s="467"/>
      <c r="BX9" s="467"/>
      <c r="BY9" s="467"/>
      <c r="BZ9" s="467"/>
      <c r="CA9" s="467"/>
      <c r="CB9" s="467"/>
      <c r="CC9" s="468"/>
      <c r="CD9" s="475" t="s">
        <v>118</v>
      </c>
      <c r="CE9" s="476"/>
      <c r="CF9" s="476"/>
      <c r="CG9" s="476"/>
      <c r="CH9" s="476"/>
      <c r="CI9" s="476"/>
      <c r="CJ9" s="476"/>
      <c r="CK9" s="476"/>
      <c r="CL9" s="476"/>
      <c r="CM9" s="476"/>
      <c r="CN9" s="476"/>
      <c r="CO9" s="476"/>
      <c r="CP9" s="476"/>
      <c r="CQ9" s="476"/>
      <c r="CR9" s="476"/>
      <c r="CS9" s="477"/>
      <c r="CT9" s="436">
        <v>14.4</v>
      </c>
      <c r="CU9" s="437"/>
      <c r="CV9" s="437"/>
      <c r="CW9" s="437"/>
      <c r="CX9" s="437"/>
      <c r="CY9" s="437"/>
      <c r="CZ9" s="437"/>
      <c r="DA9" s="438"/>
      <c r="DB9" s="436">
        <v>14</v>
      </c>
      <c r="DC9" s="437"/>
      <c r="DD9" s="437"/>
      <c r="DE9" s="437"/>
      <c r="DF9" s="437"/>
      <c r="DG9" s="437"/>
      <c r="DH9" s="437"/>
      <c r="DI9" s="438"/>
      <c r="DJ9" s="186"/>
      <c r="DK9" s="186"/>
      <c r="DL9" s="186"/>
      <c r="DM9" s="186"/>
      <c r="DN9" s="186"/>
      <c r="DO9" s="186"/>
    </row>
    <row r="10" spans="1:119" ht="18.75" customHeight="1" thickBot="1">
      <c r="A10" s="187"/>
      <c r="B10" s="608"/>
      <c r="C10" s="609"/>
      <c r="D10" s="609"/>
      <c r="E10" s="609"/>
      <c r="F10" s="609"/>
      <c r="G10" s="609"/>
      <c r="H10" s="609"/>
      <c r="I10" s="609"/>
      <c r="J10" s="609"/>
      <c r="K10" s="529"/>
      <c r="L10" s="439" t="s">
        <v>119</v>
      </c>
      <c r="M10" s="440"/>
      <c r="N10" s="440"/>
      <c r="O10" s="440"/>
      <c r="P10" s="440"/>
      <c r="Q10" s="441"/>
      <c r="R10" s="442">
        <v>59008</v>
      </c>
      <c r="S10" s="443"/>
      <c r="T10" s="443"/>
      <c r="U10" s="443"/>
      <c r="V10" s="445"/>
      <c r="W10" s="617"/>
      <c r="X10" s="428"/>
      <c r="Y10" s="428"/>
      <c r="Z10" s="428"/>
      <c r="AA10" s="428"/>
      <c r="AB10" s="428"/>
      <c r="AC10" s="428"/>
      <c r="AD10" s="428"/>
      <c r="AE10" s="428"/>
      <c r="AF10" s="428"/>
      <c r="AG10" s="428"/>
      <c r="AH10" s="428"/>
      <c r="AI10" s="428"/>
      <c r="AJ10" s="428"/>
      <c r="AK10" s="428"/>
      <c r="AL10" s="618"/>
      <c r="AM10" s="535" t="s">
        <v>120</v>
      </c>
      <c r="AN10" s="440"/>
      <c r="AO10" s="440"/>
      <c r="AP10" s="440"/>
      <c r="AQ10" s="440"/>
      <c r="AR10" s="440"/>
      <c r="AS10" s="440"/>
      <c r="AT10" s="441"/>
      <c r="AU10" s="523" t="s">
        <v>121</v>
      </c>
      <c r="AV10" s="524"/>
      <c r="AW10" s="524"/>
      <c r="AX10" s="524"/>
      <c r="AY10" s="446" t="s">
        <v>122</v>
      </c>
      <c r="AZ10" s="447"/>
      <c r="BA10" s="447"/>
      <c r="BB10" s="447"/>
      <c r="BC10" s="447"/>
      <c r="BD10" s="447"/>
      <c r="BE10" s="447"/>
      <c r="BF10" s="447"/>
      <c r="BG10" s="447"/>
      <c r="BH10" s="447"/>
      <c r="BI10" s="447"/>
      <c r="BJ10" s="447"/>
      <c r="BK10" s="447"/>
      <c r="BL10" s="447"/>
      <c r="BM10" s="448"/>
      <c r="BN10" s="466">
        <v>37877</v>
      </c>
      <c r="BO10" s="467"/>
      <c r="BP10" s="467"/>
      <c r="BQ10" s="467"/>
      <c r="BR10" s="467"/>
      <c r="BS10" s="467"/>
      <c r="BT10" s="467"/>
      <c r="BU10" s="468"/>
      <c r="BV10" s="466">
        <v>33946</v>
      </c>
      <c r="BW10" s="467"/>
      <c r="BX10" s="467"/>
      <c r="BY10" s="467"/>
      <c r="BZ10" s="467"/>
      <c r="CA10" s="467"/>
      <c r="CB10" s="467"/>
      <c r="CC10" s="468"/>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608"/>
      <c r="C11" s="609"/>
      <c r="D11" s="609"/>
      <c r="E11" s="609"/>
      <c r="F11" s="609"/>
      <c r="G11" s="609"/>
      <c r="H11" s="609"/>
      <c r="I11" s="609"/>
      <c r="J11" s="609"/>
      <c r="K11" s="529"/>
      <c r="L11" s="512" t="s">
        <v>124</v>
      </c>
      <c r="M11" s="513"/>
      <c r="N11" s="513"/>
      <c r="O11" s="513"/>
      <c r="P11" s="513"/>
      <c r="Q11" s="514"/>
      <c r="R11" s="605" t="s">
        <v>125</v>
      </c>
      <c r="S11" s="606"/>
      <c r="T11" s="606"/>
      <c r="U11" s="606"/>
      <c r="V11" s="607"/>
      <c r="W11" s="617"/>
      <c r="X11" s="428"/>
      <c r="Y11" s="428"/>
      <c r="Z11" s="428"/>
      <c r="AA11" s="428"/>
      <c r="AB11" s="428"/>
      <c r="AC11" s="428"/>
      <c r="AD11" s="428"/>
      <c r="AE11" s="428"/>
      <c r="AF11" s="428"/>
      <c r="AG11" s="428"/>
      <c r="AH11" s="428"/>
      <c r="AI11" s="428"/>
      <c r="AJ11" s="428"/>
      <c r="AK11" s="428"/>
      <c r="AL11" s="618"/>
      <c r="AM11" s="535" t="s">
        <v>126</v>
      </c>
      <c r="AN11" s="440"/>
      <c r="AO11" s="440"/>
      <c r="AP11" s="440"/>
      <c r="AQ11" s="440"/>
      <c r="AR11" s="440"/>
      <c r="AS11" s="440"/>
      <c r="AT11" s="441"/>
      <c r="AU11" s="523" t="s">
        <v>121</v>
      </c>
      <c r="AV11" s="524"/>
      <c r="AW11" s="524"/>
      <c r="AX11" s="524"/>
      <c r="AY11" s="446" t="s">
        <v>127</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128</v>
      </c>
      <c r="CE11" s="476"/>
      <c r="CF11" s="476"/>
      <c r="CG11" s="476"/>
      <c r="CH11" s="476"/>
      <c r="CI11" s="476"/>
      <c r="CJ11" s="476"/>
      <c r="CK11" s="476"/>
      <c r="CL11" s="476"/>
      <c r="CM11" s="476"/>
      <c r="CN11" s="476"/>
      <c r="CO11" s="476"/>
      <c r="CP11" s="476"/>
      <c r="CQ11" s="476"/>
      <c r="CR11" s="476"/>
      <c r="CS11" s="477"/>
      <c r="CT11" s="579" t="s">
        <v>129</v>
      </c>
      <c r="CU11" s="580"/>
      <c r="CV11" s="580"/>
      <c r="CW11" s="580"/>
      <c r="CX11" s="580"/>
      <c r="CY11" s="580"/>
      <c r="CZ11" s="580"/>
      <c r="DA11" s="581"/>
      <c r="DB11" s="579" t="s">
        <v>129</v>
      </c>
      <c r="DC11" s="580"/>
      <c r="DD11" s="580"/>
      <c r="DE11" s="580"/>
      <c r="DF11" s="580"/>
      <c r="DG11" s="580"/>
      <c r="DH11" s="580"/>
      <c r="DI11" s="581"/>
      <c r="DJ11" s="186"/>
      <c r="DK11" s="186"/>
      <c r="DL11" s="186"/>
      <c r="DM11" s="186"/>
      <c r="DN11" s="186"/>
      <c r="DO11" s="186"/>
    </row>
    <row r="12" spans="1:119" ht="18.75" customHeight="1">
      <c r="A12" s="187"/>
      <c r="B12" s="582" t="s">
        <v>130</v>
      </c>
      <c r="C12" s="583"/>
      <c r="D12" s="583"/>
      <c r="E12" s="583"/>
      <c r="F12" s="583"/>
      <c r="G12" s="583"/>
      <c r="H12" s="583"/>
      <c r="I12" s="583"/>
      <c r="J12" s="583"/>
      <c r="K12" s="584"/>
      <c r="L12" s="591" t="s">
        <v>131</v>
      </c>
      <c r="M12" s="592"/>
      <c r="N12" s="592"/>
      <c r="O12" s="592"/>
      <c r="P12" s="592"/>
      <c r="Q12" s="593"/>
      <c r="R12" s="594">
        <v>55702</v>
      </c>
      <c r="S12" s="595"/>
      <c r="T12" s="595"/>
      <c r="U12" s="595"/>
      <c r="V12" s="596"/>
      <c r="W12" s="597" t="s">
        <v>1</v>
      </c>
      <c r="X12" s="524"/>
      <c r="Y12" s="524"/>
      <c r="Z12" s="524"/>
      <c r="AA12" s="524"/>
      <c r="AB12" s="598"/>
      <c r="AC12" s="599" t="s">
        <v>132</v>
      </c>
      <c r="AD12" s="600"/>
      <c r="AE12" s="600"/>
      <c r="AF12" s="600"/>
      <c r="AG12" s="601"/>
      <c r="AH12" s="599" t="s">
        <v>133</v>
      </c>
      <c r="AI12" s="600"/>
      <c r="AJ12" s="600"/>
      <c r="AK12" s="600"/>
      <c r="AL12" s="602"/>
      <c r="AM12" s="535" t="s">
        <v>134</v>
      </c>
      <c r="AN12" s="440"/>
      <c r="AO12" s="440"/>
      <c r="AP12" s="440"/>
      <c r="AQ12" s="440"/>
      <c r="AR12" s="440"/>
      <c r="AS12" s="440"/>
      <c r="AT12" s="441"/>
      <c r="AU12" s="523" t="s">
        <v>135</v>
      </c>
      <c r="AV12" s="524"/>
      <c r="AW12" s="524"/>
      <c r="AX12" s="524"/>
      <c r="AY12" s="446" t="s">
        <v>136</v>
      </c>
      <c r="AZ12" s="447"/>
      <c r="BA12" s="447"/>
      <c r="BB12" s="447"/>
      <c r="BC12" s="447"/>
      <c r="BD12" s="447"/>
      <c r="BE12" s="447"/>
      <c r="BF12" s="447"/>
      <c r="BG12" s="447"/>
      <c r="BH12" s="447"/>
      <c r="BI12" s="447"/>
      <c r="BJ12" s="447"/>
      <c r="BK12" s="447"/>
      <c r="BL12" s="447"/>
      <c r="BM12" s="448"/>
      <c r="BN12" s="466">
        <v>1111485</v>
      </c>
      <c r="BO12" s="467"/>
      <c r="BP12" s="467"/>
      <c r="BQ12" s="467"/>
      <c r="BR12" s="467"/>
      <c r="BS12" s="467"/>
      <c r="BT12" s="467"/>
      <c r="BU12" s="468"/>
      <c r="BV12" s="466">
        <v>1224115</v>
      </c>
      <c r="BW12" s="467"/>
      <c r="BX12" s="467"/>
      <c r="BY12" s="467"/>
      <c r="BZ12" s="467"/>
      <c r="CA12" s="467"/>
      <c r="CB12" s="467"/>
      <c r="CC12" s="468"/>
      <c r="CD12" s="475" t="s">
        <v>137</v>
      </c>
      <c r="CE12" s="476"/>
      <c r="CF12" s="476"/>
      <c r="CG12" s="476"/>
      <c r="CH12" s="476"/>
      <c r="CI12" s="476"/>
      <c r="CJ12" s="476"/>
      <c r="CK12" s="476"/>
      <c r="CL12" s="476"/>
      <c r="CM12" s="476"/>
      <c r="CN12" s="476"/>
      <c r="CO12" s="476"/>
      <c r="CP12" s="476"/>
      <c r="CQ12" s="476"/>
      <c r="CR12" s="476"/>
      <c r="CS12" s="477"/>
      <c r="CT12" s="579" t="s">
        <v>138</v>
      </c>
      <c r="CU12" s="580"/>
      <c r="CV12" s="580"/>
      <c r="CW12" s="580"/>
      <c r="CX12" s="580"/>
      <c r="CY12" s="580"/>
      <c r="CZ12" s="580"/>
      <c r="DA12" s="581"/>
      <c r="DB12" s="579" t="s">
        <v>138</v>
      </c>
      <c r="DC12" s="580"/>
      <c r="DD12" s="580"/>
      <c r="DE12" s="580"/>
      <c r="DF12" s="580"/>
      <c r="DG12" s="580"/>
      <c r="DH12" s="580"/>
      <c r="DI12" s="581"/>
      <c r="DJ12" s="186"/>
      <c r="DK12" s="186"/>
      <c r="DL12" s="186"/>
      <c r="DM12" s="186"/>
      <c r="DN12" s="186"/>
      <c r="DO12" s="186"/>
    </row>
    <row r="13" spans="1:119" ht="18.75" customHeight="1">
      <c r="A13" s="187"/>
      <c r="B13" s="585"/>
      <c r="C13" s="586"/>
      <c r="D13" s="586"/>
      <c r="E13" s="586"/>
      <c r="F13" s="586"/>
      <c r="G13" s="586"/>
      <c r="H13" s="586"/>
      <c r="I13" s="586"/>
      <c r="J13" s="586"/>
      <c r="K13" s="587"/>
      <c r="L13" s="197"/>
      <c r="M13" s="566" t="s">
        <v>139</v>
      </c>
      <c r="N13" s="567"/>
      <c r="O13" s="567"/>
      <c r="P13" s="567"/>
      <c r="Q13" s="568"/>
      <c r="R13" s="569">
        <v>54952</v>
      </c>
      <c r="S13" s="570"/>
      <c r="T13" s="570"/>
      <c r="U13" s="570"/>
      <c r="V13" s="571"/>
      <c r="W13" s="557" t="s">
        <v>140</v>
      </c>
      <c r="X13" s="479"/>
      <c r="Y13" s="479"/>
      <c r="Z13" s="479"/>
      <c r="AA13" s="479"/>
      <c r="AB13" s="480"/>
      <c r="AC13" s="442">
        <v>2891</v>
      </c>
      <c r="AD13" s="443"/>
      <c r="AE13" s="443"/>
      <c r="AF13" s="443"/>
      <c r="AG13" s="444"/>
      <c r="AH13" s="442">
        <v>2896</v>
      </c>
      <c r="AI13" s="443"/>
      <c r="AJ13" s="443"/>
      <c r="AK13" s="443"/>
      <c r="AL13" s="445"/>
      <c r="AM13" s="535" t="s">
        <v>141</v>
      </c>
      <c r="AN13" s="440"/>
      <c r="AO13" s="440"/>
      <c r="AP13" s="440"/>
      <c r="AQ13" s="440"/>
      <c r="AR13" s="440"/>
      <c r="AS13" s="440"/>
      <c r="AT13" s="441"/>
      <c r="AU13" s="523" t="s">
        <v>135</v>
      </c>
      <c r="AV13" s="524"/>
      <c r="AW13" s="524"/>
      <c r="AX13" s="524"/>
      <c r="AY13" s="446" t="s">
        <v>142</v>
      </c>
      <c r="AZ13" s="447"/>
      <c r="BA13" s="447"/>
      <c r="BB13" s="447"/>
      <c r="BC13" s="447"/>
      <c r="BD13" s="447"/>
      <c r="BE13" s="447"/>
      <c r="BF13" s="447"/>
      <c r="BG13" s="447"/>
      <c r="BH13" s="447"/>
      <c r="BI13" s="447"/>
      <c r="BJ13" s="447"/>
      <c r="BK13" s="447"/>
      <c r="BL13" s="447"/>
      <c r="BM13" s="448"/>
      <c r="BN13" s="466">
        <v>-1131561</v>
      </c>
      <c r="BO13" s="467"/>
      <c r="BP13" s="467"/>
      <c r="BQ13" s="467"/>
      <c r="BR13" s="467"/>
      <c r="BS13" s="467"/>
      <c r="BT13" s="467"/>
      <c r="BU13" s="468"/>
      <c r="BV13" s="466">
        <v>-1540670</v>
      </c>
      <c r="BW13" s="467"/>
      <c r="BX13" s="467"/>
      <c r="BY13" s="467"/>
      <c r="BZ13" s="467"/>
      <c r="CA13" s="467"/>
      <c r="CB13" s="467"/>
      <c r="CC13" s="468"/>
      <c r="CD13" s="475" t="s">
        <v>143</v>
      </c>
      <c r="CE13" s="476"/>
      <c r="CF13" s="476"/>
      <c r="CG13" s="476"/>
      <c r="CH13" s="476"/>
      <c r="CI13" s="476"/>
      <c r="CJ13" s="476"/>
      <c r="CK13" s="476"/>
      <c r="CL13" s="476"/>
      <c r="CM13" s="476"/>
      <c r="CN13" s="476"/>
      <c r="CO13" s="476"/>
      <c r="CP13" s="476"/>
      <c r="CQ13" s="476"/>
      <c r="CR13" s="476"/>
      <c r="CS13" s="477"/>
      <c r="CT13" s="436">
        <v>6.1</v>
      </c>
      <c r="CU13" s="437"/>
      <c r="CV13" s="437"/>
      <c r="CW13" s="437"/>
      <c r="CX13" s="437"/>
      <c r="CY13" s="437"/>
      <c r="CZ13" s="437"/>
      <c r="DA13" s="438"/>
      <c r="DB13" s="436">
        <v>5.8</v>
      </c>
      <c r="DC13" s="437"/>
      <c r="DD13" s="437"/>
      <c r="DE13" s="437"/>
      <c r="DF13" s="437"/>
      <c r="DG13" s="437"/>
      <c r="DH13" s="437"/>
      <c r="DI13" s="438"/>
      <c r="DJ13" s="186"/>
      <c r="DK13" s="186"/>
      <c r="DL13" s="186"/>
      <c r="DM13" s="186"/>
      <c r="DN13" s="186"/>
      <c r="DO13" s="186"/>
    </row>
    <row r="14" spans="1:119" ht="18.75" customHeight="1" thickBot="1">
      <c r="A14" s="187"/>
      <c r="B14" s="585"/>
      <c r="C14" s="586"/>
      <c r="D14" s="586"/>
      <c r="E14" s="586"/>
      <c r="F14" s="586"/>
      <c r="G14" s="586"/>
      <c r="H14" s="586"/>
      <c r="I14" s="586"/>
      <c r="J14" s="586"/>
      <c r="K14" s="587"/>
      <c r="L14" s="559" t="s">
        <v>144</v>
      </c>
      <c r="M14" s="603"/>
      <c r="N14" s="603"/>
      <c r="O14" s="603"/>
      <c r="P14" s="603"/>
      <c r="Q14" s="604"/>
      <c r="R14" s="569">
        <v>56480</v>
      </c>
      <c r="S14" s="570"/>
      <c r="T14" s="570"/>
      <c r="U14" s="570"/>
      <c r="V14" s="571"/>
      <c r="W14" s="572"/>
      <c r="X14" s="482"/>
      <c r="Y14" s="482"/>
      <c r="Z14" s="482"/>
      <c r="AA14" s="482"/>
      <c r="AB14" s="483"/>
      <c r="AC14" s="562">
        <v>11.2</v>
      </c>
      <c r="AD14" s="563"/>
      <c r="AE14" s="563"/>
      <c r="AF14" s="563"/>
      <c r="AG14" s="564"/>
      <c r="AH14" s="562">
        <v>11.1</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145</v>
      </c>
      <c r="CE14" s="473"/>
      <c r="CF14" s="473"/>
      <c r="CG14" s="473"/>
      <c r="CH14" s="473"/>
      <c r="CI14" s="473"/>
      <c r="CJ14" s="473"/>
      <c r="CK14" s="473"/>
      <c r="CL14" s="473"/>
      <c r="CM14" s="473"/>
      <c r="CN14" s="473"/>
      <c r="CO14" s="473"/>
      <c r="CP14" s="473"/>
      <c r="CQ14" s="473"/>
      <c r="CR14" s="473"/>
      <c r="CS14" s="474"/>
      <c r="CT14" s="573">
        <v>14.6</v>
      </c>
      <c r="CU14" s="574"/>
      <c r="CV14" s="574"/>
      <c r="CW14" s="574"/>
      <c r="CX14" s="574"/>
      <c r="CY14" s="574"/>
      <c r="CZ14" s="574"/>
      <c r="DA14" s="575"/>
      <c r="DB14" s="573" t="s">
        <v>138</v>
      </c>
      <c r="DC14" s="574"/>
      <c r="DD14" s="574"/>
      <c r="DE14" s="574"/>
      <c r="DF14" s="574"/>
      <c r="DG14" s="574"/>
      <c r="DH14" s="574"/>
      <c r="DI14" s="575"/>
      <c r="DJ14" s="186"/>
      <c r="DK14" s="186"/>
      <c r="DL14" s="186"/>
      <c r="DM14" s="186"/>
      <c r="DN14" s="186"/>
      <c r="DO14" s="186"/>
    </row>
    <row r="15" spans="1:119" ht="18.75" customHeight="1">
      <c r="A15" s="187"/>
      <c r="B15" s="585"/>
      <c r="C15" s="586"/>
      <c r="D15" s="586"/>
      <c r="E15" s="586"/>
      <c r="F15" s="586"/>
      <c r="G15" s="586"/>
      <c r="H15" s="586"/>
      <c r="I15" s="586"/>
      <c r="J15" s="586"/>
      <c r="K15" s="587"/>
      <c r="L15" s="197"/>
      <c r="M15" s="566" t="s">
        <v>139</v>
      </c>
      <c r="N15" s="567"/>
      <c r="O15" s="567"/>
      <c r="P15" s="567"/>
      <c r="Q15" s="568"/>
      <c r="R15" s="569">
        <v>55813</v>
      </c>
      <c r="S15" s="570"/>
      <c r="T15" s="570"/>
      <c r="U15" s="570"/>
      <c r="V15" s="571"/>
      <c r="W15" s="557" t="s">
        <v>146</v>
      </c>
      <c r="X15" s="479"/>
      <c r="Y15" s="479"/>
      <c r="Z15" s="479"/>
      <c r="AA15" s="479"/>
      <c r="AB15" s="480"/>
      <c r="AC15" s="442">
        <v>7793</v>
      </c>
      <c r="AD15" s="443"/>
      <c r="AE15" s="443"/>
      <c r="AF15" s="443"/>
      <c r="AG15" s="444"/>
      <c r="AH15" s="442">
        <v>8061</v>
      </c>
      <c r="AI15" s="443"/>
      <c r="AJ15" s="443"/>
      <c r="AK15" s="443"/>
      <c r="AL15" s="445"/>
      <c r="AM15" s="535"/>
      <c r="AN15" s="440"/>
      <c r="AO15" s="440"/>
      <c r="AP15" s="440"/>
      <c r="AQ15" s="440"/>
      <c r="AR15" s="440"/>
      <c r="AS15" s="440"/>
      <c r="AT15" s="441"/>
      <c r="AU15" s="523"/>
      <c r="AV15" s="524"/>
      <c r="AW15" s="524"/>
      <c r="AX15" s="524"/>
      <c r="AY15" s="458" t="s">
        <v>147</v>
      </c>
      <c r="AZ15" s="459"/>
      <c r="BA15" s="459"/>
      <c r="BB15" s="459"/>
      <c r="BC15" s="459"/>
      <c r="BD15" s="459"/>
      <c r="BE15" s="459"/>
      <c r="BF15" s="459"/>
      <c r="BG15" s="459"/>
      <c r="BH15" s="459"/>
      <c r="BI15" s="459"/>
      <c r="BJ15" s="459"/>
      <c r="BK15" s="459"/>
      <c r="BL15" s="459"/>
      <c r="BM15" s="460"/>
      <c r="BN15" s="461">
        <v>5804504</v>
      </c>
      <c r="BO15" s="462"/>
      <c r="BP15" s="462"/>
      <c r="BQ15" s="462"/>
      <c r="BR15" s="462"/>
      <c r="BS15" s="462"/>
      <c r="BT15" s="462"/>
      <c r="BU15" s="463"/>
      <c r="BV15" s="461">
        <v>5822454</v>
      </c>
      <c r="BW15" s="462"/>
      <c r="BX15" s="462"/>
      <c r="BY15" s="462"/>
      <c r="BZ15" s="462"/>
      <c r="CA15" s="462"/>
      <c r="CB15" s="462"/>
      <c r="CC15" s="463"/>
      <c r="CD15" s="576" t="s">
        <v>148</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85"/>
      <c r="C16" s="586"/>
      <c r="D16" s="586"/>
      <c r="E16" s="586"/>
      <c r="F16" s="586"/>
      <c r="G16" s="586"/>
      <c r="H16" s="586"/>
      <c r="I16" s="586"/>
      <c r="J16" s="586"/>
      <c r="K16" s="587"/>
      <c r="L16" s="559" t="s">
        <v>149</v>
      </c>
      <c r="M16" s="560"/>
      <c r="N16" s="560"/>
      <c r="O16" s="560"/>
      <c r="P16" s="560"/>
      <c r="Q16" s="561"/>
      <c r="R16" s="554" t="s">
        <v>150</v>
      </c>
      <c r="S16" s="555"/>
      <c r="T16" s="555"/>
      <c r="U16" s="555"/>
      <c r="V16" s="556"/>
      <c r="W16" s="572"/>
      <c r="X16" s="482"/>
      <c r="Y16" s="482"/>
      <c r="Z16" s="482"/>
      <c r="AA16" s="482"/>
      <c r="AB16" s="483"/>
      <c r="AC16" s="562">
        <v>30.2</v>
      </c>
      <c r="AD16" s="563"/>
      <c r="AE16" s="563"/>
      <c r="AF16" s="563"/>
      <c r="AG16" s="564"/>
      <c r="AH16" s="562">
        <v>30.8</v>
      </c>
      <c r="AI16" s="563"/>
      <c r="AJ16" s="563"/>
      <c r="AK16" s="563"/>
      <c r="AL16" s="565"/>
      <c r="AM16" s="535"/>
      <c r="AN16" s="440"/>
      <c r="AO16" s="440"/>
      <c r="AP16" s="440"/>
      <c r="AQ16" s="440"/>
      <c r="AR16" s="440"/>
      <c r="AS16" s="440"/>
      <c r="AT16" s="441"/>
      <c r="AU16" s="523"/>
      <c r="AV16" s="524"/>
      <c r="AW16" s="524"/>
      <c r="AX16" s="524"/>
      <c r="AY16" s="446" t="s">
        <v>151</v>
      </c>
      <c r="AZ16" s="447"/>
      <c r="BA16" s="447"/>
      <c r="BB16" s="447"/>
      <c r="BC16" s="447"/>
      <c r="BD16" s="447"/>
      <c r="BE16" s="447"/>
      <c r="BF16" s="447"/>
      <c r="BG16" s="447"/>
      <c r="BH16" s="447"/>
      <c r="BI16" s="447"/>
      <c r="BJ16" s="447"/>
      <c r="BK16" s="447"/>
      <c r="BL16" s="447"/>
      <c r="BM16" s="448"/>
      <c r="BN16" s="466">
        <v>13620393</v>
      </c>
      <c r="BO16" s="467"/>
      <c r="BP16" s="467"/>
      <c r="BQ16" s="467"/>
      <c r="BR16" s="467"/>
      <c r="BS16" s="467"/>
      <c r="BT16" s="467"/>
      <c r="BU16" s="468"/>
      <c r="BV16" s="466">
        <v>13396472</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c r="A17" s="187"/>
      <c r="B17" s="588"/>
      <c r="C17" s="589"/>
      <c r="D17" s="589"/>
      <c r="E17" s="589"/>
      <c r="F17" s="589"/>
      <c r="G17" s="589"/>
      <c r="H17" s="589"/>
      <c r="I17" s="589"/>
      <c r="J17" s="589"/>
      <c r="K17" s="590"/>
      <c r="L17" s="202"/>
      <c r="M17" s="551" t="s">
        <v>152</v>
      </c>
      <c r="N17" s="552"/>
      <c r="O17" s="552"/>
      <c r="P17" s="552"/>
      <c r="Q17" s="553"/>
      <c r="R17" s="554" t="s">
        <v>153</v>
      </c>
      <c r="S17" s="555"/>
      <c r="T17" s="555"/>
      <c r="U17" s="555"/>
      <c r="V17" s="556"/>
      <c r="W17" s="557" t="s">
        <v>154</v>
      </c>
      <c r="X17" s="479"/>
      <c r="Y17" s="479"/>
      <c r="Z17" s="479"/>
      <c r="AA17" s="479"/>
      <c r="AB17" s="480"/>
      <c r="AC17" s="442">
        <v>15082</v>
      </c>
      <c r="AD17" s="443"/>
      <c r="AE17" s="443"/>
      <c r="AF17" s="443"/>
      <c r="AG17" s="444"/>
      <c r="AH17" s="442">
        <v>15223</v>
      </c>
      <c r="AI17" s="443"/>
      <c r="AJ17" s="443"/>
      <c r="AK17" s="443"/>
      <c r="AL17" s="445"/>
      <c r="AM17" s="535"/>
      <c r="AN17" s="440"/>
      <c r="AO17" s="440"/>
      <c r="AP17" s="440"/>
      <c r="AQ17" s="440"/>
      <c r="AR17" s="440"/>
      <c r="AS17" s="440"/>
      <c r="AT17" s="441"/>
      <c r="AU17" s="523"/>
      <c r="AV17" s="524"/>
      <c r="AW17" s="524"/>
      <c r="AX17" s="524"/>
      <c r="AY17" s="446" t="s">
        <v>155</v>
      </c>
      <c r="AZ17" s="447"/>
      <c r="BA17" s="447"/>
      <c r="BB17" s="447"/>
      <c r="BC17" s="447"/>
      <c r="BD17" s="447"/>
      <c r="BE17" s="447"/>
      <c r="BF17" s="447"/>
      <c r="BG17" s="447"/>
      <c r="BH17" s="447"/>
      <c r="BI17" s="447"/>
      <c r="BJ17" s="447"/>
      <c r="BK17" s="447"/>
      <c r="BL17" s="447"/>
      <c r="BM17" s="448"/>
      <c r="BN17" s="466">
        <v>7365520</v>
      </c>
      <c r="BO17" s="467"/>
      <c r="BP17" s="467"/>
      <c r="BQ17" s="467"/>
      <c r="BR17" s="467"/>
      <c r="BS17" s="467"/>
      <c r="BT17" s="467"/>
      <c r="BU17" s="468"/>
      <c r="BV17" s="466">
        <v>7383201</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c r="A18" s="187"/>
      <c r="B18" s="528" t="s">
        <v>156</v>
      </c>
      <c r="C18" s="529"/>
      <c r="D18" s="529"/>
      <c r="E18" s="530"/>
      <c r="F18" s="530"/>
      <c r="G18" s="530"/>
      <c r="H18" s="530"/>
      <c r="I18" s="530"/>
      <c r="J18" s="530"/>
      <c r="K18" s="530"/>
      <c r="L18" s="531">
        <v>439.05</v>
      </c>
      <c r="M18" s="531"/>
      <c r="N18" s="531"/>
      <c r="O18" s="531"/>
      <c r="P18" s="531"/>
      <c r="Q18" s="531"/>
      <c r="R18" s="532"/>
      <c r="S18" s="532"/>
      <c r="T18" s="532"/>
      <c r="U18" s="532"/>
      <c r="V18" s="533"/>
      <c r="W18" s="547"/>
      <c r="X18" s="548"/>
      <c r="Y18" s="548"/>
      <c r="Z18" s="548"/>
      <c r="AA18" s="548"/>
      <c r="AB18" s="558"/>
      <c r="AC18" s="430">
        <v>58.5</v>
      </c>
      <c r="AD18" s="431"/>
      <c r="AE18" s="431"/>
      <c r="AF18" s="431"/>
      <c r="AG18" s="534"/>
      <c r="AH18" s="430">
        <v>58.1</v>
      </c>
      <c r="AI18" s="431"/>
      <c r="AJ18" s="431"/>
      <c r="AK18" s="431"/>
      <c r="AL18" s="432"/>
      <c r="AM18" s="535"/>
      <c r="AN18" s="440"/>
      <c r="AO18" s="440"/>
      <c r="AP18" s="440"/>
      <c r="AQ18" s="440"/>
      <c r="AR18" s="440"/>
      <c r="AS18" s="440"/>
      <c r="AT18" s="441"/>
      <c r="AU18" s="523"/>
      <c r="AV18" s="524"/>
      <c r="AW18" s="524"/>
      <c r="AX18" s="524"/>
      <c r="AY18" s="446" t="s">
        <v>157</v>
      </c>
      <c r="AZ18" s="447"/>
      <c r="BA18" s="447"/>
      <c r="BB18" s="447"/>
      <c r="BC18" s="447"/>
      <c r="BD18" s="447"/>
      <c r="BE18" s="447"/>
      <c r="BF18" s="447"/>
      <c r="BG18" s="447"/>
      <c r="BH18" s="447"/>
      <c r="BI18" s="447"/>
      <c r="BJ18" s="447"/>
      <c r="BK18" s="447"/>
      <c r="BL18" s="447"/>
      <c r="BM18" s="448"/>
      <c r="BN18" s="466">
        <v>15584646</v>
      </c>
      <c r="BO18" s="467"/>
      <c r="BP18" s="467"/>
      <c r="BQ18" s="467"/>
      <c r="BR18" s="467"/>
      <c r="BS18" s="467"/>
      <c r="BT18" s="467"/>
      <c r="BU18" s="468"/>
      <c r="BV18" s="466">
        <v>15514160</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c r="A19" s="187"/>
      <c r="B19" s="528" t="s">
        <v>158</v>
      </c>
      <c r="C19" s="529"/>
      <c r="D19" s="529"/>
      <c r="E19" s="530"/>
      <c r="F19" s="530"/>
      <c r="G19" s="530"/>
      <c r="H19" s="530"/>
      <c r="I19" s="530"/>
      <c r="J19" s="530"/>
      <c r="K19" s="530"/>
      <c r="L19" s="536">
        <v>128</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159</v>
      </c>
      <c r="AZ19" s="447"/>
      <c r="BA19" s="447"/>
      <c r="BB19" s="447"/>
      <c r="BC19" s="447"/>
      <c r="BD19" s="447"/>
      <c r="BE19" s="447"/>
      <c r="BF19" s="447"/>
      <c r="BG19" s="447"/>
      <c r="BH19" s="447"/>
      <c r="BI19" s="447"/>
      <c r="BJ19" s="447"/>
      <c r="BK19" s="447"/>
      <c r="BL19" s="447"/>
      <c r="BM19" s="448"/>
      <c r="BN19" s="466">
        <v>20146971</v>
      </c>
      <c r="BO19" s="467"/>
      <c r="BP19" s="467"/>
      <c r="BQ19" s="467"/>
      <c r="BR19" s="467"/>
      <c r="BS19" s="467"/>
      <c r="BT19" s="467"/>
      <c r="BU19" s="468"/>
      <c r="BV19" s="466">
        <v>20281012</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c r="A20" s="187"/>
      <c r="B20" s="528" t="s">
        <v>160</v>
      </c>
      <c r="C20" s="529"/>
      <c r="D20" s="529"/>
      <c r="E20" s="530"/>
      <c r="F20" s="530"/>
      <c r="G20" s="530"/>
      <c r="H20" s="530"/>
      <c r="I20" s="530"/>
      <c r="J20" s="530"/>
      <c r="K20" s="530"/>
      <c r="L20" s="536">
        <v>22524</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c r="A21" s="187"/>
      <c r="B21" s="525" t="s">
        <v>161</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c r="A22" s="187"/>
      <c r="B22" s="495" t="s">
        <v>162</v>
      </c>
      <c r="C22" s="496"/>
      <c r="D22" s="497"/>
      <c r="E22" s="504" t="s">
        <v>1</v>
      </c>
      <c r="F22" s="479"/>
      <c r="G22" s="479"/>
      <c r="H22" s="479"/>
      <c r="I22" s="479"/>
      <c r="J22" s="479"/>
      <c r="K22" s="480"/>
      <c r="L22" s="504" t="s">
        <v>163</v>
      </c>
      <c r="M22" s="479"/>
      <c r="N22" s="479"/>
      <c r="O22" s="479"/>
      <c r="P22" s="480"/>
      <c r="Q22" s="489" t="s">
        <v>164</v>
      </c>
      <c r="R22" s="490"/>
      <c r="S22" s="490"/>
      <c r="T22" s="490"/>
      <c r="U22" s="490"/>
      <c r="V22" s="505"/>
      <c r="W22" s="507" t="s">
        <v>165</v>
      </c>
      <c r="X22" s="496"/>
      <c r="Y22" s="497"/>
      <c r="Z22" s="504" t="s">
        <v>1</v>
      </c>
      <c r="AA22" s="479"/>
      <c r="AB22" s="479"/>
      <c r="AC22" s="479"/>
      <c r="AD22" s="479"/>
      <c r="AE22" s="479"/>
      <c r="AF22" s="479"/>
      <c r="AG22" s="480"/>
      <c r="AH22" s="478" t="s">
        <v>166</v>
      </c>
      <c r="AI22" s="479"/>
      <c r="AJ22" s="479"/>
      <c r="AK22" s="479"/>
      <c r="AL22" s="480"/>
      <c r="AM22" s="478" t="s">
        <v>167</v>
      </c>
      <c r="AN22" s="484"/>
      <c r="AO22" s="484"/>
      <c r="AP22" s="484"/>
      <c r="AQ22" s="484"/>
      <c r="AR22" s="485"/>
      <c r="AS22" s="489" t="s">
        <v>164</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168</v>
      </c>
      <c r="AZ23" s="459"/>
      <c r="BA23" s="459"/>
      <c r="BB23" s="459"/>
      <c r="BC23" s="459"/>
      <c r="BD23" s="459"/>
      <c r="BE23" s="459"/>
      <c r="BF23" s="459"/>
      <c r="BG23" s="459"/>
      <c r="BH23" s="459"/>
      <c r="BI23" s="459"/>
      <c r="BJ23" s="459"/>
      <c r="BK23" s="459"/>
      <c r="BL23" s="459"/>
      <c r="BM23" s="460"/>
      <c r="BN23" s="466">
        <v>29361909</v>
      </c>
      <c r="BO23" s="467"/>
      <c r="BP23" s="467"/>
      <c r="BQ23" s="467"/>
      <c r="BR23" s="467"/>
      <c r="BS23" s="467"/>
      <c r="BT23" s="467"/>
      <c r="BU23" s="468"/>
      <c r="BV23" s="466">
        <v>26337033</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c r="A24" s="187"/>
      <c r="B24" s="498"/>
      <c r="C24" s="499"/>
      <c r="D24" s="500"/>
      <c r="E24" s="439" t="s">
        <v>169</v>
      </c>
      <c r="F24" s="440"/>
      <c r="G24" s="440"/>
      <c r="H24" s="440"/>
      <c r="I24" s="440"/>
      <c r="J24" s="440"/>
      <c r="K24" s="441"/>
      <c r="L24" s="442">
        <v>1</v>
      </c>
      <c r="M24" s="443"/>
      <c r="N24" s="443"/>
      <c r="O24" s="443"/>
      <c r="P24" s="444"/>
      <c r="Q24" s="442">
        <v>8100</v>
      </c>
      <c r="R24" s="443"/>
      <c r="S24" s="443"/>
      <c r="T24" s="443"/>
      <c r="U24" s="443"/>
      <c r="V24" s="444"/>
      <c r="W24" s="508"/>
      <c r="X24" s="499"/>
      <c r="Y24" s="500"/>
      <c r="Z24" s="439" t="s">
        <v>170</v>
      </c>
      <c r="AA24" s="440"/>
      <c r="AB24" s="440"/>
      <c r="AC24" s="440"/>
      <c r="AD24" s="440"/>
      <c r="AE24" s="440"/>
      <c r="AF24" s="440"/>
      <c r="AG24" s="441"/>
      <c r="AH24" s="442">
        <v>594</v>
      </c>
      <c r="AI24" s="443"/>
      <c r="AJ24" s="443"/>
      <c r="AK24" s="443"/>
      <c r="AL24" s="444"/>
      <c r="AM24" s="442">
        <v>1920996</v>
      </c>
      <c r="AN24" s="443"/>
      <c r="AO24" s="443"/>
      <c r="AP24" s="443"/>
      <c r="AQ24" s="443"/>
      <c r="AR24" s="444"/>
      <c r="AS24" s="442">
        <v>3234</v>
      </c>
      <c r="AT24" s="443"/>
      <c r="AU24" s="443"/>
      <c r="AV24" s="443"/>
      <c r="AW24" s="443"/>
      <c r="AX24" s="445"/>
      <c r="AY24" s="433" t="s">
        <v>171</v>
      </c>
      <c r="AZ24" s="434"/>
      <c r="BA24" s="434"/>
      <c r="BB24" s="434"/>
      <c r="BC24" s="434"/>
      <c r="BD24" s="434"/>
      <c r="BE24" s="434"/>
      <c r="BF24" s="434"/>
      <c r="BG24" s="434"/>
      <c r="BH24" s="434"/>
      <c r="BI24" s="434"/>
      <c r="BJ24" s="434"/>
      <c r="BK24" s="434"/>
      <c r="BL24" s="434"/>
      <c r="BM24" s="435"/>
      <c r="BN24" s="466">
        <v>15996115</v>
      </c>
      <c r="BO24" s="467"/>
      <c r="BP24" s="467"/>
      <c r="BQ24" s="467"/>
      <c r="BR24" s="467"/>
      <c r="BS24" s="467"/>
      <c r="BT24" s="467"/>
      <c r="BU24" s="468"/>
      <c r="BV24" s="466">
        <v>15748725</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c r="A25" s="187"/>
      <c r="B25" s="498"/>
      <c r="C25" s="499"/>
      <c r="D25" s="500"/>
      <c r="E25" s="439" t="s">
        <v>172</v>
      </c>
      <c r="F25" s="440"/>
      <c r="G25" s="440"/>
      <c r="H25" s="440"/>
      <c r="I25" s="440"/>
      <c r="J25" s="440"/>
      <c r="K25" s="441"/>
      <c r="L25" s="442">
        <v>2</v>
      </c>
      <c r="M25" s="443"/>
      <c r="N25" s="443"/>
      <c r="O25" s="443"/>
      <c r="P25" s="444"/>
      <c r="Q25" s="442">
        <v>6500</v>
      </c>
      <c r="R25" s="443"/>
      <c r="S25" s="443"/>
      <c r="T25" s="443"/>
      <c r="U25" s="443"/>
      <c r="V25" s="444"/>
      <c r="W25" s="508"/>
      <c r="X25" s="499"/>
      <c r="Y25" s="500"/>
      <c r="Z25" s="439" t="s">
        <v>173</v>
      </c>
      <c r="AA25" s="440"/>
      <c r="AB25" s="440"/>
      <c r="AC25" s="440"/>
      <c r="AD25" s="440"/>
      <c r="AE25" s="440"/>
      <c r="AF25" s="440"/>
      <c r="AG25" s="441"/>
      <c r="AH25" s="442">
        <v>91</v>
      </c>
      <c r="AI25" s="443"/>
      <c r="AJ25" s="443"/>
      <c r="AK25" s="443"/>
      <c r="AL25" s="444"/>
      <c r="AM25" s="442">
        <v>276822</v>
      </c>
      <c r="AN25" s="443"/>
      <c r="AO25" s="443"/>
      <c r="AP25" s="443"/>
      <c r="AQ25" s="443"/>
      <c r="AR25" s="444"/>
      <c r="AS25" s="442">
        <v>3042</v>
      </c>
      <c r="AT25" s="443"/>
      <c r="AU25" s="443"/>
      <c r="AV25" s="443"/>
      <c r="AW25" s="443"/>
      <c r="AX25" s="445"/>
      <c r="AY25" s="458" t="s">
        <v>174</v>
      </c>
      <c r="AZ25" s="459"/>
      <c r="BA25" s="459"/>
      <c r="BB25" s="459"/>
      <c r="BC25" s="459"/>
      <c r="BD25" s="459"/>
      <c r="BE25" s="459"/>
      <c r="BF25" s="459"/>
      <c r="BG25" s="459"/>
      <c r="BH25" s="459"/>
      <c r="BI25" s="459"/>
      <c r="BJ25" s="459"/>
      <c r="BK25" s="459"/>
      <c r="BL25" s="459"/>
      <c r="BM25" s="460"/>
      <c r="BN25" s="461">
        <v>6914929</v>
      </c>
      <c r="BO25" s="462"/>
      <c r="BP25" s="462"/>
      <c r="BQ25" s="462"/>
      <c r="BR25" s="462"/>
      <c r="BS25" s="462"/>
      <c r="BT25" s="462"/>
      <c r="BU25" s="463"/>
      <c r="BV25" s="461">
        <v>10288083</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c r="A26" s="187"/>
      <c r="B26" s="498"/>
      <c r="C26" s="499"/>
      <c r="D26" s="500"/>
      <c r="E26" s="439" t="s">
        <v>175</v>
      </c>
      <c r="F26" s="440"/>
      <c r="G26" s="440"/>
      <c r="H26" s="440"/>
      <c r="I26" s="440"/>
      <c r="J26" s="440"/>
      <c r="K26" s="441"/>
      <c r="L26" s="442">
        <v>1</v>
      </c>
      <c r="M26" s="443"/>
      <c r="N26" s="443"/>
      <c r="O26" s="443"/>
      <c r="P26" s="444"/>
      <c r="Q26" s="442">
        <v>5600</v>
      </c>
      <c r="R26" s="443"/>
      <c r="S26" s="443"/>
      <c r="T26" s="443"/>
      <c r="U26" s="443"/>
      <c r="V26" s="444"/>
      <c r="W26" s="508"/>
      <c r="X26" s="499"/>
      <c r="Y26" s="500"/>
      <c r="Z26" s="439" t="s">
        <v>176</v>
      </c>
      <c r="AA26" s="521"/>
      <c r="AB26" s="521"/>
      <c r="AC26" s="521"/>
      <c r="AD26" s="521"/>
      <c r="AE26" s="521"/>
      <c r="AF26" s="521"/>
      <c r="AG26" s="522"/>
      <c r="AH26" s="442">
        <v>37</v>
      </c>
      <c r="AI26" s="443"/>
      <c r="AJ26" s="443"/>
      <c r="AK26" s="443"/>
      <c r="AL26" s="444"/>
      <c r="AM26" s="442">
        <v>127613</v>
      </c>
      <c r="AN26" s="443"/>
      <c r="AO26" s="443"/>
      <c r="AP26" s="443"/>
      <c r="AQ26" s="443"/>
      <c r="AR26" s="444"/>
      <c r="AS26" s="442">
        <v>3449</v>
      </c>
      <c r="AT26" s="443"/>
      <c r="AU26" s="443"/>
      <c r="AV26" s="443"/>
      <c r="AW26" s="443"/>
      <c r="AX26" s="445"/>
      <c r="AY26" s="475" t="s">
        <v>177</v>
      </c>
      <c r="AZ26" s="476"/>
      <c r="BA26" s="476"/>
      <c r="BB26" s="476"/>
      <c r="BC26" s="476"/>
      <c r="BD26" s="476"/>
      <c r="BE26" s="476"/>
      <c r="BF26" s="476"/>
      <c r="BG26" s="476"/>
      <c r="BH26" s="476"/>
      <c r="BI26" s="476"/>
      <c r="BJ26" s="476"/>
      <c r="BK26" s="476"/>
      <c r="BL26" s="476"/>
      <c r="BM26" s="477"/>
      <c r="BN26" s="466" t="s">
        <v>178</v>
      </c>
      <c r="BO26" s="467"/>
      <c r="BP26" s="467"/>
      <c r="BQ26" s="467"/>
      <c r="BR26" s="467"/>
      <c r="BS26" s="467"/>
      <c r="BT26" s="467"/>
      <c r="BU26" s="468"/>
      <c r="BV26" s="466" t="s">
        <v>178</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c r="A27" s="187"/>
      <c r="B27" s="498"/>
      <c r="C27" s="499"/>
      <c r="D27" s="500"/>
      <c r="E27" s="439" t="s">
        <v>179</v>
      </c>
      <c r="F27" s="440"/>
      <c r="G27" s="440"/>
      <c r="H27" s="440"/>
      <c r="I27" s="440"/>
      <c r="J27" s="440"/>
      <c r="K27" s="441"/>
      <c r="L27" s="442">
        <v>1</v>
      </c>
      <c r="M27" s="443"/>
      <c r="N27" s="443"/>
      <c r="O27" s="443"/>
      <c r="P27" s="444"/>
      <c r="Q27" s="442">
        <v>4150</v>
      </c>
      <c r="R27" s="443"/>
      <c r="S27" s="443"/>
      <c r="T27" s="443"/>
      <c r="U27" s="443"/>
      <c r="V27" s="444"/>
      <c r="W27" s="508"/>
      <c r="X27" s="499"/>
      <c r="Y27" s="500"/>
      <c r="Z27" s="439" t="s">
        <v>180</v>
      </c>
      <c r="AA27" s="440"/>
      <c r="AB27" s="440"/>
      <c r="AC27" s="440"/>
      <c r="AD27" s="440"/>
      <c r="AE27" s="440"/>
      <c r="AF27" s="440"/>
      <c r="AG27" s="441"/>
      <c r="AH27" s="442">
        <v>7</v>
      </c>
      <c r="AI27" s="443"/>
      <c r="AJ27" s="443"/>
      <c r="AK27" s="443"/>
      <c r="AL27" s="444"/>
      <c r="AM27" s="442">
        <v>27066</v>
      </c>
      <c r="AN27" s="443"/>
      <c r="AO27" s="443"/>
      <c r="AP27" s="443"/>
      <c r="AQ27" s="443"/>
      <c r="AR27" s="444"/>
      <c r="AS27" s="442">
        <v>3867</v>
      </c>
      <c r="AT27" s="443"/>
      <c r="AU27" s="443"/>
      <c r="AV27" s="443"/>
      <c r="AW27" s="443"/>
      <c r="AX27" s="445"/>
      <c r="AY27" s="472" t="s">
        <v>181</v>
      </c>
      <c r="AZ27" s="473"/>
      <c r="BA27" s="473"/>
      <c r="BB27" s="473"/>
      <c r="BC27" s="473"/>
      <c r="BD27" s="473"/>
      <c r="BE27" s="473"/>
      <c r="BF27" s="473"/>
      <c r="BG27" s="473"/>
      <c r="BH27" s="473"/>
      <c r="BI27" s="473"/>
      <c r="BJ27" s="473"/>
      <c r="BK27" s="473"/>
      <c r="BL27" s="473"/>
      <c r="BM27" s="474"/>
      <c r="BN27" s="469">
        <v>405733</v>
      </c>
      <c r="BO27" s="470"/>
      <c r="BP27" s="470"/>
      <c r="BQ27" s="470"/>
      <c r="BR27" s="470"/>
      <c r="BS27" s="470"/>
      <c r="BT27" s="470"/>
      <c r="BU27" s="471"/>
      <c r="BV27" s="469">
        <v>405677</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c r="A28" s="187"/>
      <c r="B28" s="498"/>
      <c r="C28" s="499"/>
      <c r="D28" s="500"/>
      <c r="E28" s="439" t="s">
        <v>182</v>
      </c>
      <c r="F28" s="440"/>
      <c r="G28" s="440"/>
      <c r="H28" s="440"/>
      <c r="I28" s="440"/>
      <c r="J28" s="440"/>
      <c r="K28" s="441"/>
      <c r="L28" s="442">
        <v>1</v>
      </c>
      <c r="M28" s="443"/>
      <c r="N28" s="443"/>
      <c r="O28" s="443"/>
      <c r="P28" s="444"/>
      <c r="Q28" s="442">
        <v>3750</v>
      </c>
      <c r="R28" s="443"/>
      <c r="S28" s="443"/>
      <c r="T28" s="443"/>
      <c r="U28" s="443"/>
      <c r="V28" s="444"/>
      <c r="W28" s="508"/>
      <c r="X28" s="499"/>
      <c r="Y28" s="500"/>
      <c r="Z28" s="439" t="s">
        <v>183</v>
      </c>
      <c r="AA28" s="440"/>
      <c r="AB28" s="440"/>
      <c r="AC28" s="440"/>
      <c r="AD28" s="440"/>
      <c r="AE28" s="440"/>
      <c r="AF28" s="440"/>
      <c r="AG28" s="441"/>
      <c r="AH28" s="442">
        <v>1</v>
      </c>
      <c r="AI28" s="443"/>
      <c r="AJ28" s="443"/>
      <c r="AK28" s="443"/>
      <c r="AL28" s="444"/>
      <c r="AM28" s="442" t="s">
        <v>184</v>
      </c>
      <c r="AN28" s="443"/>
      <c r="AO28" s="443"/>
      <c r="AP28" s="443"/>
      <c r="AQ28" s="443"/>
      <c r="AR28" s="444"/>
      <c r="AS28" s="442" t="s">
        <v>185</v>
      </c>
      <c r="AT28" s="443"/>
      <c r="AU28" s="443"/>
      <c r="AV28" s="443"/>
      <c r="AW28" s="443"/>
      <c r="AX28" s="445"/>
      <c r="AY28" s="449" t="s">
        <v>186</v>
      </c>
      <c r="AZ28" s="450"/>
      <c r="BA28" s="450"/>
      <c r="BB28" s="451"/>
      <c r="BC28" s="458" t="s">
        <v>48</v>
      </c>
      <c r="BD28" s="459"/>
      <c r="BE28" s="459"/>
      <c r="BF28" s="459"/>
      <c r="BG28" s="459"/>
      <c r="BH28" s="459"/>
      <c r="BI28" s="459"/>
      <c r="BJ28" s="459"/>
      <c r="BK28" s="459"/>
      <c r="BL28" s="459"/>
      <c r="BM28" s="460"/>
      <c r="BN28" s="461">
        <v>3703668</v>
      </c>
      <c r="BO28" s="462"/>
      <c r="BP28" s="462"/>
      <c r="BQ28" s="462"/>
      <c r="BR28" s="462"/>
      <c r="BS28" s="462"/>
      <c r="BT28" s="462"/>
      <c r="BU28" s="463"/>
      <c r="BV28" s="461">
        <v>4347276</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c r="A29" s="187"/>
      <c r="B29" s="498"/>
      <c r="C29" s="499"/>
      <c r="D29" s="500"/>
      <c r="E29" s="439" t="s">
        <v>187</v>
      </c>
      <c r="F29" s="440"/>
      <c r="G29" s="440"/>
      <c r="H29" s="440"/>
      <c r="I29" s="440"/>
      <c r="J29" s="440"/>
      <c r="K29" s="441"/>
      <c r="L29" s="442">
        <v>21</v>
      </c>
      <c r="M29" s="443"/>
      <c r="N29" s="443"/>
      <c r="O29" s="443"/>
      <c r="P29" s="444"/>
      <c r="Q29" s="442">
        <v>3550</v>
      </c>
      <c r="R29" s="443"/>
      <c r="S29" s="443"/>
      <c r="T29" s="443"/>
      <c r="U29" s="443"/>
      <c r="V29" s="444"/>
      <c r="W29" s="509"/>
      <c r="X29" s="510"/>
      <c r="Y29" s="511"/>
      <c r="Z29" s="439" t="s">
        <v>188</v>
      </c>
      <c r="AA29" s="440"/>
      <c r="AB29" s="440"/>
      <c r="AC29" s="440"/>
      <c r="AD29" s="440"/>
      <c r="AE29" s="440"/>
      <c r="AF29" s="440"/>
      <c r="AG29" s="441"/>
      <c r="AH29" s="442">
        <v>602</v>
      </c>
      <c r="AI29" s="443"/>
      <c r="AJ29" s="443"/>
      <c r="AK29" s="443"/>
      <c r="AL29" s="444"/>
      <c r="AM29" s="442">
        <v>1951673</v>
      </c>
      <c r="AN29" s="443"/>
      <c r="AO29" s="443"/>
      <c r="AP29" s="443"/>
      <c r="AQ29" s="443"/>
      <c r="AR29" s="444"/>
      <c r="AS29" s="442">
        <v>3242</v>
      </c>
      <c r="AT29" s="443"/>
      <c r="AU29" s="443"/>
      <c r="AV29" s="443"/>
      <c r="AW29" s="443"/>
      <c r="AX29" s="445"/>
      <c r="AY29" s="452"/>
      <c r="AZ29" s="453"/>
      <c r="BA29" s="453"/>
      <c r="BB29" s="454"/>
      <c r="BC29" s="446" t="s">
        <v>189</v>
      </c>
      <c r="BD29" s="447"/>
      <c r="BE29" s="447"/>
      <c r="BF29" s="447"/>
      <c r="BG29" s="447"/>
      <c r="BH29" s="447"/>
      <c r="BI29" s="447"/>
      <c r="BJ29" s="447"/>
      <c r="BK29" s="447"/>
      <c r="BL29" s="447"/>
      <c r="BM29" s="448"/>
      <c r="BN29" s="466">
        <v>2649194</v>
      </c>
      <c r="BO29" s="467"/>
      <c r="BP29" s="467"/>
      <c r="BQ29" s="467"/>
      <c r="BR29" s="467"/>
      <c r="BS29" s="467"/>
      <c r="BT29" s="467"/>
      <c r="BU29" s="468"/>
      <c r="BV29" s="466">
        <v>3374285</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190</v>
      </c>
      <c r="X30" s="519"/>
      <c r="Y30" s="519"/>
      <c r="Z30" s="519"/>
      <c r="AA30" s="519"/>
      <c r="AB30" s="519"/>
      <c r="AC30" s="519"/>
      <c r="AD30" s="519"/>
      <c r="AE30" s="519"/>
      <c r="AF30" s="519"/>
      <c r="AG30" s="520"/>
      <c r="AH30" s="430">
        <v>100.2</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7808415</v>
      </c>
      <c r="BO30" s="470"/>
      <c r="BP30" s="470"/>
      <c r="BQ30" s="470"/>
      <c r="BR30" s="470"/>
      <c r="BS30" s="470"/>
      <c r="BT30" s="470"/>
      <c r="BU30" s="471"/>
      <c r="BV30" s="469">
        <v>9466703</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29" t="s">
        <v>197</v>
      </c>
      <c r="D33" s="429"/>
      <c r="E33" s="428" t="s">
        <v>198</v>
      </c>
      <c r="F33" s="428"/>
      <c r="G33" s="428"/>
      <c r="H33" s="428"/>
      <c r="I33" s="428"/>
      <c r="J33" s="428"/>
      <c r="K33" s="428"/>
      <c r="L33" s="428"/>
      <c r="M33" s="428"/>
      <c r="N33" s="428"/>
      <c r="O33" s="428"/>
      <c r="P33" s="428"/>
      <c r="Q33" s="428"/>
      <c r="R33" s="428"/>
      <c r="S33" s="428"/>
      <c r="T33" s="216"/>
      <c r="U33" s="429" t="s">
        <v>199</v>
      </c>
      <c r="V33" s="429"/>
      <c r="W33" s="428" t="s">
        <v>200</v>
      </c>
      <c r="X33" s="428"/>
      <c r="Y33" s="428"/>
      <c r="Z33" s="428"/>
      <c r="AA33" s="428"/>
      <c r="AB33" s="428"/>
      <c r="AC33" s="428"/>
      <c r="AD33" s="428"/>
      <c r="AE33" s="428"/>
      <c r="AF33" s="428"/>
      <c r="AG33" s="428"/>
      <c r="AH33" s="428"/>
      <c r="AI33" s="428"/>
      <c r="AJ33" s="428"/>
      <c r="AK33" s="428"/>
      <c r="AL33" s="216"/>
      <c r="AM33" s="429" t="s">
        <v>201</v>
      </c>
      <c r="AN33" s="429"/>
      <c r="AO33" s="428" t="s">
        <v>200</v>
      </c>
      <c r="AP33" s="428"/>
      <c r="AQ33" s="428"/>
      <c r="AR33" s="428"/>
      <c r="AS33" s="428"/>
      <c r="AT33" s="428"/>
      <c r="AU33" s="428"/>
      <c r="AV33" s="428"/>
      <c r="AW33" s="428"/>
      <c r="AX33" s="428"/>
      <c r="AY33" s="428"/>
      <c r="AZ33" s="428"/>
      <c r="BA33" s="428"/>
      <c r="BB33" s="428"/>
      <c r="BC33" s="428"/>
      <c r="BD33" s="217"/>
      <c r="BE33" s="428" t="s">
        <v>202</v>
      </c>
      <c r="BF33" s="428"/>
      <c r="BG33" s="428" t="s">
        <v>203</v>
      </c>
      <c r="BH33" s="428"/>
      <c r="BI33" s="428"/>
      <c r="BJ33" s="428"/>
      <c r="BK33" s="428"/>
      <c r="BL33" s="428"/>
      <c r="BM33" s="428"/>
      <c r="BN33" s="428"/>
      <c r="BO33" s="428"/>
      <c r="BP33" s="428"/>
      <c r="BQ33" s="428"/>
      <c r="BR33" s="428"/>
      <c r="BS33" s="428"/>
      <c r="BT33" s="428"/>
      <c r="BU33" s="428"/>
      <c r="BV33" s="217"/>
      <c r="BW33" s="429" t="s">
        <v>202</v>
      </c>
      <c r="BX33" s="429"/>
      <c r="BY33" s="428" t="s">
        <v>204</v>
      </c>
      <c r="BZ33" s="428"/>
      <c r="CA33" s="428"/>
      <c r="CB33" s="428"/>
      <c r="CC33" s="428"/>
      <c r="CD33" s="428"/>
      <c r="CE33" s="428"/>
      <c r="CF33" s="428"/>
      <c r="CG33" s="428"/>
      <c r="CH33" s="428"/>
      <c r="CI33" s="428"/>
      <c r="CJ33" s="428"/>
      <c r="CK33" s="428"/>
      <c r="CL33" s="428"/>
      <c r="CM33" s="428"/>
      <c r="CN33" s="216"/>
      <c r="CO33" s="429" t="s">
        <v>205</v>
      </c>
      <c r="CP33" s="429"/>
      <c r="CQ33" s="428" t="s">
        <v>206</v>
      </c>
      <c r="CR33" s="428"/>
      <c r="CS33" s="428"/>
      <c r="CT33" s="428"/>
      <c r="CU33" s="428"/>
      <c r="CV33" s="428"/>
      <c r="CW33" s="428"/>
      <c r="CX33" s="428"/>
      <c r="CY33" s="428"/>
      <c r="CZ33" s="428"/>
      <c r="DA33" s="428"/>
      <c r="DB33" s="428"/>
      <c r="DC33" s="428"/>
      <c r="DD33" s="428"/>
      <c r="DE33" s="428"/>
      <c r="DF33" s="216"/>
      <c r="DG33" s="427" t="s">
        <v>207</v>
      </c>
      <c r="DH33" s="427"/>
      <c r="DI33" s="218"/>
      <c r="DJ33" s="186"/>
      <c r="DK33" s="186"/>
      <c r="DL33" s="186"/>
      <c r="DM33" s="186"/>
      <c r="DN33" s="186"/>
      <c r="DO33" s="186"/>
    </row>
    <row r="34" spans="1:119" ht="32.25" customHeight="1">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f>IF(AO34="","",MAX(C34:D43,U34:V43)+1)</f>
        <v>5</v>
      </c>
      <c r="AN34" s="425"/>
      <c r="AO34" s="424" t="str">
        <f>IF('各会計、関係団体の財政状況及び健全化判断比率'!B31="","",'各会計、関係団体の財政状況及び健全化判断比率'!B31)</f>
        <v>水道事業会計</v>
      </c>
      <c r="AP34" s="424"/>
      <c r="AQ34" s="424"/>
      <c r="AR34" s="424"/>
      <c r="AS34" s="424"/>
      <c r="AT34" s="424"/>
      <c r="AU34" s="424"/>
      <c r="AV34" s="424"/>
      <c r="AW34" s="424"/>
      <c r="AX34" s="424"/>
      <c r="AY34" s="424"/>
      <c r="AZ34" s="424"/>
      <c r="BA34" s="424"/>
      <c r="BB34" s="424"/>
      <c r="BC34" s="424"/>
      <c r="BD34" s="214"/>
      <c r="BE34" s="425">
        <f>IF(BG34="","",MAX(C34:D43,U34:V43,AM34:AN43)+1)</f>
        <v>6</v>
      </c>
      <c r="BF34" s="425"/>
      <c r="BG34" s="424" t="str">
        <f>IF('各会計、関係団体の財政状況及び健全化判断比率'!B32="","",'各会計、関係団体の財政状況及び健全化判断比率'!B32)</f>
        <v>公共下水道事業特別会計</v>
      </c>
      <c r="BH34" s="424"/>
      <c r="BI34" s="424"/>
      <c r="BJ34" s="424"/>
      <c r="BK34" s="424"/>
      <c r="BL34" s="424"/>
      <c r="BM34" s="424"/>
      <c r="BN34" s="424"/>
      <c r="BO34" s="424"/>
      <c r="BP34" s="424"/>
      <c r="BQ34" s="424"/>
      <c r="BR34" s="424"/>
      <c r="BS34" s="424"/>
      <c r="BT34" s="424"/>
      <c r="BU34" s="424"/>
      <c r="BV34" s="214"/>
      <c r="BW34" s="425">
        <f>IF(BY34="","",MAX(C34:D43,U34:V43,AM34:AN43,BE34:BF43)+1)</f>
        <v>9</v>
      </c>
      <c r="BX34" s="425"/>
      <c r="BY34" s="424" t="str">
        <f>IF('各会計、関係団体の財政状況及び健全化判断比率'!B68="","",'各会計、関係団体の財政状況及び健全化判断比率'!B68)</f>
        <v>大分県消防補償等組合</v>
      </c>
      <c r="BZ34" s="424"/>
      <c r="CA34" s="424"/>
      <c r="CB34" s="424"/>
      <c r="CC34" s="424"/>
      <c r="CD34" s="424"/>
      <c r="CE34" s="424"/>
      <c r="CF34" s="424"/>
      <c r="CG34" s="424"/>
      <c r="CH34" s="424"/>
      <c r="CI34" s="424"/>
      <c r="CJ34" s="424"/>
      <c r="CK34" s="424"/>
      <c r="CL34" s="424"/>
      <c r="CM34" s="424"/>
      <c r="CN34" s="214"/>
      <c r="CO34" s="425">
        <f>IF(CQ34="","",MAX(C34:D43,U34:V43,AM34:AN43,BE34:BF43,BW34:BX43)+1)</f>
        <v>15</v>
      </c>
      <c r="CP34" s="425"/>
      <c r="CQ34" s="424" t="str">
        <f>IF('各会計、関係団体の財政状況及び健全化判断比率'!BS7="","",'各会計、関係団体の財政状況及び健全化判断比率'!BS7)</f>
        <v>宇佐市土地開発公社</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介護保険特別会計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f t="shared" ref="BE35:BE43" si="1">IF(BG35="","",BE34+1)</f>
        <v>7</v>
      </c>
      <c r="BF35" s="425"/>
      <c r="BG35" s="424" t="str">
        <f>IF('各会計、関係団体の財政状況及び健全化判断比率'!B33="","",'各会計、関係団体の財政状況及び健全化判断比率'!B33)</f>
        <v>特定環境保全公共下水道事業特別会計</v>
      </c>
      <c r="BH35" s="424"/>
      <c r="BI35" s="424"/>
      <c r="BJ35" s="424"/>
      <c r="BK35" s="424"/>
      <c r="BL35" s="424"/>
      <c r="BM35" s="424"/>
      <c r="BN35" s="424"/>
      <c r="BO35" s="424"/>
      <c r="BP35" s="424"/>
      <c r="BQ35" s="424"/>
      <c r="BR35" s="424"/>
      <c r="BS35" s="424"/>
      <c r="BT35" s="424"/>
      <c r="BU35" s="424"/>
      <c r="BV35" s="214"/>
      <c r="BW35" s="425">
        <f t="shared" ref="BW35:BW43" si="2">IF(BY35="","",BW34+1)</f>
        <v>10</v>
      </c>
      <c r="BX35" s="425"/>
      <c r="BY35" s="424" t="str">
        <f>IF('各会計、関係団体の財政状況及び健全化判断比率'!B69="","",'各会計、関係団体の財政状況及び健全化判断比率'!B69)</f>
        <v>大分県交通災害共済組合（交通災害共済事業会計）</v>
      </c>
      <c r="BZ35" s="424"/>
      <c r="CA35" s="424"/>
      <c r="CB35" s="424"/>
      <c r="CC35" s="424"/>
      <c r="CD35" s="424"/>
      <c r="CE35" s="424"/>
      <c r="CF35" s="424"/>
      <c r="CG35" s="424"/>
      <c r="CH35" s="424"/>
      <c r="CI35" s="424"/>
      <c r="CJ35" s="424"/>
      <c r="CK35" s="424"/>
      <c r="CL35" s="424"/>
      <c r="CM35" s="424"/>
      <c r="CN35" s="214"/>
      <c r="CO35" s="425">
        <f t="shared" ref="CO35:CO43" si="3">IF(CQ35="","",CO34+1)</f>
        <v>16</v>
      </c>
      <c r="CP35" s="425"/>
      <c r="CQ35" s="424" t="str">
        <f>IF('各会計、関係団体の財政状況及び健全化判断比率'!BS8="","",'各会計、関係団体の財政状況及び健全化判断比率'!BS8)</f>
        <v>あじむ農業公社</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4</v>
      </c>
      <c r="V36" s="425"/>
      <c r="W36" s="424" t="str">
        <f>IF('各会計、関係団体の財政状況及び健全化判断比率'!B30="","",'各会計、関係団体の財政状況及び健全化判断比率'!B30)</f>
        <v>後期高齢者医療特別会計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f t="shared" si="1"/>
        <v>8</v>
      </c>
      <c r="BF36" s="425"/>
      <c r="BG36" s="424" t="str">
        <f>IF('各会計、関係団体の財政状況及び健全化判断比率'!B34="","",'各会計、関係団体の財政状況及び健全化判断比率'!B34)</f>
        <v>農業集落排水事業特別会計</v>
      </c>
      <c r="BH36" s="424"/>
      <c r="BI36" s="424"/>
      <c r="BJ36" s="424"/>
      <c r="BK36" s="424"/>
      <c r="BL36" s="424"/>
      <c r="BM36" s="424"/>
      <c r="BN36" s="424"/>
      <c r="BO36" s="424"/>
      <c r="BP36" s="424"/>
      <c r="BQ36" s="424"/>
      <c r="BR36" s="424"/>
      <c r="BS36" s="424"/>
      <c r="BT36" s="424"/>
      <c r="BU36" s="424"/>
      <c r="BV36" s="214"/>
      <c r="BW36" s="425">
        <f t="shared" si="2"/>
        <v>11</v>
      </c>
      <c r="BX36" s="425"/>
      <c r="BY36" s="424" t="str">
        <f>IF('各会計、関係団体の財政状況及び健全化判断比率'!B70="","",'各会計、関係団体の財政状況及び健全化判断比率'!B70)</f>
        <v>大分県市町村会館管理組合</v>
      </c>
      <c r="BZ36" s="424"/>
      <c r="CA36" s="424"/>
      <c r="CB36" s="424"/>
      <c r="CC36" s="424"/>
      <c r="CD36" s="424"/>
      <c r="CE36" s="424"/>
      <c r="CF36" s="424"/>
      <c r="CG36" s="424"/>
      <c r="CH36" s="424"/>
      <c r="CI36" s="424"/>
      <c r="CJ36" s="424"/>
      <c r="CK36" s="424"/>
      <c r="CL36" s="424"/>
      <c r="CM36" s="424"/>
      <c r="CN36" s="214"/>
      <c r="CO36" s="425">
        <f t="shared" si="3"/>
        <v>17</v>
      </c>
      <c r="CP36" s="425"/>
      <c r="CQ36" s="424" t="str">
        <f>IF('各会計、関係団体の財政状況及び健全化判断比率'!BS9="","",'各会計、関係団体の財政状況及び健全化判断比率'!BS9)</f>
        <v>朝霧の庄</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12</v>
      </c>
      <c r="BX37" s="425"/>
      <c r="BY37" s="424" t="str">
        <f>IF('各会計、関係団体の財政状況及び健全化判断比率'!B71="","",'各会計、関係団体の財政状況及び健全化判断比率'!B71)</f>
        <v>大分県後期高齢者医療広域連合（普通会計）</v>
      </c>
      <c r="BZ37" s="424"/>
      <c r="CA37" s="424"/>
      <c r="CB37" s="424"/>
      <c r="CC37" s="424"/>
      <c r="CD37" s="424"/>
      <c r="CE37" s="424"/>
      <c r="CF37" s="424"/>
      <c r="CG37" s="424"/>
      <c r="CH37" s="424"/>
      <c r="CI37" s="424"/>
      <c r="CJ37" s="424"/>
      <c r="CK37" s="424"/>
      <c r="CL37" s="424"/>
      <c r="CM37" s="424"/>
      <c r="CN37" s="214"/>
      <c r="CO37" s="425">
        <f t="shared" si="3"/>
        <v>18</v>
      </c>
      <c r="CP37" s="425"/>
      <c r="CQ37" s="424" t="str">
        <f>IF('各会計、関係団体の財政状況及び健全化判断比率'!BS10="","",'各会計、関係団体の財政状況及び健全化判断比率'!BS10)</f>
        <v>宇佐八幡駐車場</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13</v>
      </c>
      <c r="BX38" s="425"/>
      <c r="BY38" s="424" t="str">
        <f>IF('各会計、関係団体の財政状況及び健全化判断比率'!B72="","",'各会計、関係団体の財政状況及び健全化判断比率'!B72)</f>
        <v>大分県後期高齢者医療広域連合（後期高齢者医療事業会計）</v>
      </c>
      <c r="BZ38" s="424"/>
      <c r="CA38" s="424"/>
      <c r="CB38" s="424"/>
      <c r="CC38" s="424"/>
      <c r="CD38" s="424"/>
      <c r="CE38" s="424"/>
      <c r="CF38" s="424"/>
      <c r="CG38" s="424"/>
      <c r="CH38" s="424"/>
      <c r="CI38" s="424"/>
      <c r="CJ38" s="424"/>
      <c r="CK38" s="424"/>
      <c r="CL38" s="424"/>
      <c r="CM38" s="424"/>
      <c r="CN38" s="214"/>
      <c r="CO38" s="425">
        <f t="shared" si="3"/>
        <v>19</v>
      </c>
      <c r="CP38" s="425"/>
      <c r="CQ38" s="424" t="str">
        <f>IF('各会計、関係団体の財政状況及び健全化判断比率'!BS11="","",'各会計、関係団体の財政状況及び健全化判断比率'!BS11)</f>
        <v>グリーンパークホテルうさ</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14</v>
      </c>
      <c r="BX39" s="425"/>
      <c r="BY39" s="424" t="str">
        <f>IF('各会計、関係団体の財政状況及び健全化判断比率'!B73="","",'各会計、関係団体の財政状況及び健全化判断比率'!B73)</f>
        <v>宇佐・高田・国東広域事務組合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t="str">
        <f t="shared" si="2"/>
        <v/>
      </c>
      <c r="BX40" s="425"/>
      <c r="BY40" s="424" t="str">
        <f>IF('各会計、関係団体の財政状況及び健全化判断比率'!B74="","",'各会計、関係団体の財政状況及び健全化判断比率'!B74)</f>
        <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208</v>
      </c>
      <c r="C46" s="186"/>
      <c r="D46" s="186"/>
      <c r="E46" s="186" t="s">
        <v>209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210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211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212</v>
      </c>
    </row>
    <row r="50" spans="5:5">
      <c r="E50" s="188" t="s">
        <v>213</v>
      </c>
    </row>
    <row r="51" spans="5:5">
      <c r="E51" s="188" t="s">
        <v>214</v>
      </c>
    </row>
    <row r="52" spans="5:5">
      <c r="E52" s="188" t="s">
        <v>215</v>
      </c>
    </row>
    <row r="53" spans="5:5"/>
    <row r="54" spans="5:5"/>
    <row r="55" spans="5:5"/>
    <row r="56" spans="5:5"/>
  </sheetData>
  <sheetProtection algorithmName="SHA-512" hashValue="ybFd7+ger0WGzSg/W2A6AM0FHCmx0i3eeXBPPyR4TKAF6YbjbNYQOvkxnNvhC6rDoxYEVT0NJAN2hoAZ4Evl5A==" saltValue="+/K7rWSNTDr+3Lca3J7qa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216</v>
      </c>
      <c r="DI1" s="798"/>
      <c r="DJ1" s="798"/>
      <c r="DK1" s="798"/>
      <c r="DL1" s="798"/>
      <c r="DM1" s="798"/>
      <c r="DN1" s="799"/>
      <c r="DO1" s="226"/>
      <c r="DP1" s="797" t="s">
        <v>217</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c r="B2" s="227" t="s">
        <v>218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39" t="s">
        <v>219</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220</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221</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c r="B4" s="739" t="s">
        <v>1</v>
      </c>
      <c r="C4" s="740"/>
      <c r="D4" s="740"/>
      <c r="E4" s="740"/>
      <c r="F4" s="740"/>
      <c r="G4" s="740"/>
      <c r="H4" s="740"/>
      <c r="I4" s="740"/>
      <c r="J4" s="740"/>
      <c r="K4" s="740"/>
      <c r="L4" s="740"/>
      <c r="M4" s="740"/>
      <c r="N4" s="740"/>
      <c r="O4" s="740"/>
      <c r="P4" s="740"/>
      <c r="Q4" s="741"/>
      <c r="R4" s="739" t="s">
        <v>222</v>
      </c>
      <c r="S4" s="740"/>
      <c r="T4" s="740"/>
      <c r="U4" s="740"/>
      <c r="V4" s="740"/>
      <c r="W4" s="740"/>
      <c r="X4" s="740"/>
      <c r="Y4" s="741"/>
      <c r="Z4" s="739" t="s">
        <v>223</v>
      </c>
      <c r="AA4" s="740"/>
      <c r="AB4" s="740"/>
      <c r="AC4" s="741"/>
      <c r="AD4" s="739" t="s">
        <v>224</v>
      </c>
      <c r="AE4" s="740"/>
      <c r="AF4" s="740"/>
      <c r="AG4" s="740"/>
      <c r="AH4" s="740"/>
      <c r="AI4" s="740"/>
      <c r="AJ4" s="740"/>
      <c r="AK4" s="741"/>
      <c r="AL4" s="739" t="s">
        <v>223</v>
      </c>
      <c r="AM4" s="740"/>
      <c r="AN4" s="740"/>
      <c r="AO4" s="741"/>
      <c r="AP4" s="800" t="s">
        <v>225</v>
      </c>
      <c r="AQ4" s="800"/>
      <c r="AR4" s="800"/>
      <c r="AS4" s="800"/>
      <c r="AT4" s="800"/>
      <c r="AU4" s="800"/>
      <c r="AV4" s="800"/>
      <c r="AW4" s="800"/>
      <c r="AX4" s="800"/>
      <c r="AY4" s="800"/>
      <c r="AZ4" s="800"/>
      <c r="BA4" s="800"/>
      <c r="BB4" s="800"/>
      <c r="BC4" s="800"/>
      <c r="BD4" s="800"/>
      <c r="BE4" s="800"/>
      <c r="BF4" s="800"/>
      <c r="BG4" s="800" t="s">
        <v>226</v>
      </c>
      <c r="BH4" s="800"/>
      <c r="BI4" s="800"/>
      <c r="BJ4" s="800"/>
      <c r="BK4" s="800"/>
      <c r="BL4" s="800"/>
      <c r="BM4" s="800"/>
      <c r="BN4" s="800"/>
      <c r="BO4" s="800" t="s">
        <v>223</v>
      </c>
      <c r="BP4" s="800"/>
      <c r="BQ4" s="800"/>
      <c r="BR4" s="800"/>
      <c r="BS4" s="800" t="s">
        <v>227</v>
      </c>
      <c r="BT4" s="800"/>
      <c r="BU4" s="800"/>
      <c r="BV4" s="800"/>
      <c r="BW4" s="800"/>
      <c r="BX4" s="800"/>
      <c r="BY4" s="800"/>
      <c r="BZ4" s="800"/>
      <c r="CA4" s="800"/>
      <c r="CB4" s="800"/>
      <c r="CD4" s="782" t="s">
        <v>228</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c r="B5" s="744" t="s">
        <v>229</v>
      </c>
      <c r="C5" s="745"/>
      <c r="D5" s="745"/>
      <c r="E5" s="745"/>
      <c r="F5" s="745"/>
      <c r="G5" s="745"/>
      <c r="H5" s="745"/>
      <c r="I5" s="745"/>
      <c r="J5" s="745"/>
      <c r="K5" s="745"/>
      <c r="L5" s="745"/>
      <c r="M5" s="745"/>
      <c r="N5" s="745"/>
      <c r="O5" s="745"/>
      <c r="P5" s="745"/>
      <c r="Q5" s="746"/>
      <c r="R5" s="733">
        <v>6268076</v>
      </c>
      <c r="S5" s="734"/>
      <c r="T5" s="734"/>
      <c r="U5" s="734"/>
      <c r="V5" s="734"/>
      <c r="W5" s="734"/>
      <c r="X5" s="734"/>
      <c r="Y5" s="777"/>
      <c r="Z5" s="795">
        <v>16.899999999999999</v>
      </c>
      <c r="AA5" s="795"/>
      <c r="AB5" s="795"/>
      <c r="AC5" s="795"/>
      <c r="AD5" s="796">
        <v>6136413</v>
      </c>
      <c r="AE5" s="796"/>
      <c r="AF5" s="796"/>
      <c r="AG5" s="796"/>
      <c r="AH5" s="796"/>
      <c r="AI5" s="796"/>
      <c r="AJ5" s="796"/>
      <c r="AK5" s="796"/>
      <c r="AL5" s="778">
        <v>39.6</v>
      </c>
      <c r="AM5" s="749"/>
      <c r="AN5" s="749"/>
      <c r="AO5" s="779"/>
      <c r="AP5" s="744" t="s">
        <v>230</v>
      </c>
      <c r="AQ5" s="745"/>
      <c r="AR5" s="745"/>
      <c r="AS5" s="745"/>
      <c r="AT5" s="745"/>
      <c r="AU5" s="745"/>
      <c r="AV5" s="745"/>
      <c r="AW5" s="745"/>
      <c r="AX5" s="745"/>
      <c r="AY5" s="745"/>
      <c r="AZ5" s="745"/>
      <c r="BA5" s="745"/>
      <c r="BB5" s="745"/>
      <c r="BC5" s="745"/>
      <c r="BD5" s="745"/>
      <c r="BE5" s="745"/>
      <c r="BF5" s="746"/>
      <c r="BG5" s="678">
        <v>6134966</v>
      </c>
      <c r="BH5" s="679"/>
      <c r="BI5" s="679"/>
      <c r="BJ5" s="679"/>
      <c r="BK5" s="679"/>
      <c r="BL5" s="679"/>
      <c r="BM5" s="679"/>
      <c r="BN5" s="680"/>
      <c r="BO5" s="715">
        <v>97.9</v>
      </c>
      <c r="BP5" s="715"/>
      <c r="BQ5" s="715"/>
      <c r="BR5" s="715"/>
      <c r="BS5" s="716">
        <v>111580</v>
      </c>
      <c r="BT5" s="716"/>
      <c r="BU5" s="716"/>
      <c r="BV5" s="716"/>
      <c r="BW5" s="716"/>
      <c r="BX5" s="716"/>
      <c r="BY5" s="716"/>
      <c r="BZ5" s="716"/>
      <c r="CA5" s="716"/>
      <c r="CB5" s="775"/>
      <c r="CD5" s="782" t="s">
        <v>225</v>
      </c>
      <c r="CE5" s="783"/>
      <c r="CF5" s="783"/>
      <c r="CG5" s="783"/>
      <c r="CH5" s="783"/>
      <c r="CI5" s="783"/>
      <c r="CJ5" s="783"/>
      <c r="CK5" s="783"/>
      <c r="CL5" s="783"/>
      <c r="CM5" s="783"/>
      <c r="CN5" s="783"/>
      <c r="CO5" s="783"/>
      <c r="CP5" s="783"/>
      <c r="CQ5" s="784"/>
      <c r="CR5" s="782" t="s">
        <v>231</v>
      </c>
      <c r="CS5" s="783"/>
      <c r="CT5" s="783"/>
      <c r="CU5" s="783"/>
      <c r="CV5" s="783"/>
      <c r="CW5" s="783"/>
      <c r="CX5" s="783"/>
      <c r="CY5" s="784"/>
      <c r="CZ5" s="782" t="s">
        <v>223</v>
      </c>
      <c r="DA5" s="783"/>
      <c r="DB5" s="783"/>
      <c r="DC5" s="784"/>
      <c r="DD5" s="782" t="s">
        <v>232</v>
      </c>
      <c r="DE5" s="783"/>
      <c r="DF5" s="783"/>
      <c r="DG5" s="783"/>
      <c r="DH5" s="783"/>
      <c r="DI5" s="783"/>
      <c r="DJ5" s="783"/>
      <c r="DK5" s="783"/>
      <c r="DL5" s="783"/>
      <c r="DM5" s="783"/>
      <c r="DN5" s="783"/>
      <c r="DO5" s="783"/>
      <c r="DP5" s="784"/>
      <c r="DQ5" s="782" t="s">
        <v>233</v>
      </c>
      <c r="DR5" s="783"/>
      <c r="DS5" s="783"/>
      <c r="DT5" s="783"/>
      <c r="DU5" s="783"/>
      <c r="DV5" s="783"/>
      <c r="DW5" s="783"/>
      <c r="DX5" s="783"/>
      <c r="DY5" s="783"/>
      <c r="DZ5" s="783"/>
      <c r="EA5" s="783"/>
      <c r="EB5" s="783"/>
      <c r="EC5" s="784"/>
    </row>
    <row r="6" spans="2:143" ht="11.25" customHeight="1">
      <c r="B6" s="675" t="s">
        <v>234</v>
      </c>
      <c r="C6" s="676"/>
      <c r="D6" s="676"/>
      <c r="E6" s="676"/>
      <c r="F6" s="676"/>
      <c r="G6" s="676"/>
      <c r="H6" s="676"/>
      <c r="I6" s="676"/>
      <c r="J6" s="676"/>
      <c r="K6" s="676"/>
      <c r="L6" s="676"/>
      <c r="M6" s="676"/>
      <c r="N6" s="676"/>
      <c r="O6" s="676"/>
      <c r="P6" s="676"/>
      <c r="Q6" s="677"/>
      <c r="R6" s="678">
        <v>314839</v>
      </c>
      <c r="S6" s="679"/>
      <c r="T6" s="679"/>
      <c r="U6" s="679"/>
      <c r="V6" s="679"/>
      <c r="W6" s="679"/>
      <c r="X6" s="679"/>
      <c r="Y6" s="680"/>
      <c r="Z6" s="715">
        <v>0.8</v>
      </c>
      <c r="AA6" s="715"/>
      <c r="AB6" s="715"/>
      <c r="AC6" s="715"/>
      <c r="AD6" s="716">
        <v>314839</v>
      </c>
      <c r="AE6" s="716"/>
      <c r="AF6" s="716"/>
      <c r="AG6" s="716"/>
      <c r="AH6" s="716"/>
      <c r="AI6" s="716"/>
      <c r="AJ6" s="716"/>
      <c r="AK6" s="716"/>
      <c r="AL6" s="681">
        <v>2</v>
      </c>
      <c r="AM6" s="682"/>
      <c r="AN6" s="682"/>
      <c r="AO6" s="717"/>
      <c r="AP6" s="675" t="s">
        <v>235</v>
      </c>
      <c r="AQ6" s="676"/>
      <c r="AR6" s="676"/>
      <c r="AS6" s="676"/>
      <c r="AT6" s="676"/>
      <c r="AU6" s="676"/>
      <c r="AV6" s="676"/>
      <c r="AW6" s="676"/>
      <c r="AX6" s="676"/>
      <c r="AY6" s="676"/>
      <c r="AZ6" s="676"/>
      <c r="BA6" s="676"/>
      <c r="BB6" s="676"/>
      <c r="BC6" s="676"/>
      <c r="BD6" s="676"/>
      <c r="BE6" s="676"/>
      <c r="BF6" s="677"/>
      <c r="BG6" s="678">
        <v>6134966</v>
      </c>
      <c r="BH6" s="679"/>
      <c r="BI6" s="679"/>
      <c r="BJ6" s="679"/>
      <c r="BK6" s="679"/>
      <c r="BL6" s="679"/>
      <c r="BM6" s="679"/>
      <c r="BN6" s="680"/>
      <c r="BO6" s="715">
        <v>97.9</v>
      </c>
      <c r="BP6" s="715"/>
      <c r="BQ6" s="715"/>
      <c r="BR6" s="715"/>
      <c r="BS6" s="716">
        <v>111580</v>
      </c>
      <c r="BT6" s="716"/>
      <c r="BU6" s="716"/>
      <c r="BV6" s="716"/>
      <c r="BW6" s="716"/>
      <c r="BX6" s="716"/>
      <c r="BY6" s="716"/>
      <c r="BZ6" s="716"/>
      <c r="CA6" s="716"/>
      <c r="CB6" s="775"/>
      <c r="CD6" s="736" t="s">
        <v>236</v>
      </c>
      <c r="CE6" s="737"/>
      <c r="CF6" s="737"/>
      <c r="CG6" s="737"/>
      <c r="CH6" s="737"/>
      <c r="CI6" s="737"/>
      <c r="CJ6" s="737"/>
      <c r="CK6" s="737"/>
      <c r="CL6" s="737"/>
      <c r="CM6" s="737"/>
      <c r="CN6" s="737"/>
      <c r="CO6" s="737"/>
      <c r="CP6" s="737"/>
      <c r="CQ6" s="738"/>
      <c r="CR6" s="678">
        <v>229574</v>
      </c>
      <c r="CS6" s="679"/>
      <c r="CT6" s="679"/>
      <c r="CU6" s="679"/>
      <c r="CV6" s="679"/>
      <c r="CW6" s="679"/>
      <c r="CX6" s="679"/>
      <c r="CY6" s="680"/>
      <c r="CZ6" s="778">
        <v>0.6</v>
      </c>
      <c r="DA6" s="749"/>
      <c r="DB6" s="749"/>
      <c r="DC6" s="781"/>
      <c r="DD6" s="684" t="s">
        <v>237</v>
      </c>
      <c r="DE6" s="679"/>
      <c r="DF6" s="679"/>
      <c r="DG6" s="679"/>
      <c r="DH6" s="679"/>
      <c r="DI6" s="679"/>
      <c r="DJ6" s="679"/>
      <c r="DK6" s="679"/>
      <c r="DL6" s="679"/>
      <c r="DM6" s="679"/>
      <c r="DN6" s="679"/>
      <c r="DO6" s="679"/>
      <c r="DP6" s="680"/>
      <c r="DQ6" s="684">
        <v>229574</v>
      </c>
      <c r="DR6" s="679"/>
      <c r="DS6" s="679"/>
      <c r="DT6" s="679"/>
      <c r="DU6" s="679"/>
      <c r="DV6" s="679"/>
      <c r="DW6" s="679"/>
      <c r="DX6" s="679"/>
      <c r="DY6" s="679"/>
      <c r="DZ6" s="679"/>
      <c r="EA6" s="679"/>
      <c r="EB6" s="679"/>
      <c r="EC6" s="722"/>
    </row>
    <row r="7" spans="2:143" ht="11.25" customHeight="1">
      <c r="B7" s="675" t="s">
        <v>238</v>
      </c>
      <c r="C7" s="676"/>
      <c r="D7" s="676"/>
      <c r="E7" s="676"/>
      <c r="F7" s="676"/>
      <c r="G7" s="676"/>
      <c r="H7" s="676"/>
      <c r="I7" s="676"/>
      <c r="J7" s="676"/>
      <c r="K7" s="676"/>
      <c r="L7" s="676"/>
      <c r="M7" s="676"/>
      <c r="N7" s="676"/>
      <c r="O7" s="676"/>
      <c r="P7" s="676"/>
      <c r="Q7" s="677"/>
      <c r="R7" s="678">
        <v>4957</v>
      </c>
      <c r="S7" s="679"/>
      <c r="T7" s="679"/>
      <c r="U7" s="679"/>
      <c r="V7" s="679"/>
      <c r="W7" s="679"/>
      <c r="X7" s="679"/>
      <c r="Y7" s="680"/>
      <c r="Z7" s="715">
        <v>0</v>
      </c>
      <c r="AA7" s="715"/>
      <c r="AB7" s="715"/>
      <c r="AC7" s="715"/>
      <c r="AD7" s="716">
        <v>4957</v>
      </c>
      <c r="AE7" s="716"/>
      <c r="AF7" s="716"/>
      <c r="AG7" s="716"/>
      <c r="AH7" s="716"/>
      <c r="AI7" s="716"/>
      <c r="AJ7" s="716"/>
      <c r="AK7" s="716"/>
      <c r="AL7" s="681">
        <v>0</v>
      </c>
      <c r="AM7" s="682"/>
      <c r="AN7" s="682"/>
      <c r="AO7" s="717"/>
      <c r="AP7" s="675" t="s">
        <v>239</v>
      </c>
      <c r="AQ7" s="676"/>
      <c r="AR7" s="676"/>
      <c r="AS7" s="676"/>
      <c r="AT7" s="676"/>
      <c r="AU7" s="676"/>
      <c r="AV7" s="676"/>
      <c r="AW7" s="676"/>
      <c r="AX7" s="676"/>
      <c r="AY7" s="676"/>
      <c r="AZ7" s="676"/>
      <c r="BA7" s="676"/>
      <c r="BB7" s="676"/>
      <c r="BC7" s="676"/>
      <c r="BD7" s="676"/>
      <c r="BE7" s="676"/>
      <c r="BF7" s="677"/>
      <c r="BG7" s="678">
        <v>2869574</v>
      </c>
      <c r="BH7" s="679"/>
      <c r="BI7" s="679"/>
      <c r="BJ7" s="679"/>
      <c r="BK7" s="679"/>
      <c r="BL7" s="679"/>
      <c r="BM7" s="679"/>
      <c r="BN7" s="680"/>
      <c r="BO7" s="715">
        <v>45.8</v>
      </c>
      <c r="BP7" s="715"/>
      <c r="BQ7" s="715"/>
      <c r="BR7" s="715"/>
      <c r="BS7" s="716">
        <v>111580</v>
      </c>
      <c r="BT7" s="716"/>
      <c r="BU7" s="716"/>
      <c r="BV7" s="716"/>
      <c r="BW7" s="716"/>
      <c r="BX7" s="716"/>
      <c r="BY7" s="716"/>
      <c r="BZ7" s="716"/>
      <c r="CA7" s="716"/>
      <c r="CB7" s="775"/>
      <c r="CD7" s="711" t="s">
        <v>240</v>
      </c>
      <c r="CE7" s="712"/>
      <c r="CF7" s="712"/>
      <c r="CG7" s="712"/>
      <c r="CH7" s="712"/>
      <c r="CI7" s="712"/>
      <c r="CJ7" s="712"/>
      <c r="CK7" s="712"/>
      <c r="CL7" s="712"/>
      <c r="CM7" s="712"/>
      <c r="CN7" s="712"/>
      <c r="CO7" s="712"/>
      <c r="CP7" s="712"/>
      <c r="CQ7" s="713"/>
      <c r="CR7" s="678">
        <v>8497723</v>
      </c>
      <c r="CS7" s="679"/>
      <c r="CT7" s="679"/>
      <c r="CU7" s="679"/>
      <c r="CV7" s="679"/>
      <c r="CW7" s="679"/>
      <c r="CX7" s="679"/>
      <c r="CY7" s="680"/>
      <c r="CZ7" s="715">
        <v>23.9</v>
      </c>
      <c r="DA7" s="715"/>
      <c r="DB7" s="715"/>
      <c r="DC7" s="715"/>
      <c r="DD7" s="684">
        <v>5467423</v>
      </c>
      <c r="DE7" s="679"/>
      <c r="DF7" s="679"/>
      <c r="DG7" s="679"/>
      <c r="DH7" s="679"/>
      <c r="DI7" s="679"/>
      <c r="DJ7" s="679"/>
      <c r="DK7" s="679"/>
      <c r="DL7" s="679"/>
      <c r="DM7" s="679"/>
      <c r="DN7" s="679"/>
      <c r="DO7" s="679"/>
      <c r="DP7" s="680"/>
      <c r="DQ7" s="684">
        <v>2892323</v>
      </c>
      <c r="DR7" s="679"/>
      <c r="DS7" s="679"/>
      <c r="DT7" s="679"/>
      <c r="DU7" s="679"/>
      <c r="DV7" s="679"/>
      <c r="DW7" s="679"/>
      <c r="DX7" s="679"/>
      <c r="DY7" s="679"/>
      <c r="DZ7" s="679"/>
      <c r="EA7" s="679"/>
      <c r="EB7" s="679"/>
      <c r="EC7" s="722"/>
    </row>
    <row r="8" spans="2:143" ht="11.25" customHeight="1">
      <c r="B8" s="675" t="s">
        <v>241</v>
      </c>
      <c r="C8" s="676"/>
      <c r="D8" s="676"/>
      <c r="E8" s="676"/>
      <c r="F8" s="676"/>
      <c r="G8" s="676"/>
      <c r="H8" s="676"/>
      <c r="I8" s="676"/>
      <c r="J8" s="676"/>
      <c r="K8" s="676"/>
      <c r="L8" s="676"/>
      <c r="M8" s="676"/>
      <c r="N8" s="676"/>
      <c r="O8" s="676"/>
      <c r="P8" s="676"/>
      <c r="Q8" s="677"/>
      <c r="R8" s="678">
        <v>16228</v>
      </c>
      <c r="S8" s="679"/>
      <c r="T8" s="679"/>
      <c r="U8" s="679"/>
      <c r="V8" s="679"/>
      <c r="W8" s="679"/>
      <c r="X8" s="679"/>
      <c r="Y8" s="680"/>
      <c r="Z8" s="715">
        <v>0</v>
      </c>
      <c r="AA8" s="715"/>
      <c r="AB8" s="715"/>
      <c r="AC8" s="715"/>
      <c r="AD8" s="716">
        <v>16228</v>
      </c>
      <c r="AE8" s="716"/>
      <c r="AF8" s="716"/>
      <c r="AG8" s="716"/>
      <c r="AH8" s="716"/>
      <c r="AI8" s="716"/>
      <c r="AJ8" s="716"/>
      <c r="AK8" s="716"/>
      <c r="AL8" s="681">
        <v>0.1</v>
      </c>
      <c r="AM8" s="682"/>
      <c r="AN8" s="682"/>
      <c r="AO8" s="717"/>
      <c r="AP8" s="675" t="s">
        <v>242</v>
      </c>
      <c r="AQ8" s="676"/>
      <c r="AR8" s="676"/>
      <c r="AS8" s="676"/>
      <c r="AT8" s="676"/>
      <c r="AU8" s="676"/>
      <c r="AV8" s="676"/>
      <c r="AW8" s="676"/>
      <c r="AX8" s="676"/>
      <c r="AY8" s="676"/>
      <c r="AZ8" s="676"/>
      <c r="BA8" s="676"/>
      <c r="BB8" s="676"/>
      <c r="BC8" s="676"/>
      <c r="BD8" s="676"/>
      <c r="BE8" s="676"/>
      <c r="BF8" s="677"/>
      <c r="BG8" s="678">
        <v>89127</v>
      </c>
      <c r="BH8" s="679"/>
      <c r="BI8" s="679"/>
      <c r="BJ8" s="679"/>
      <c r="BK8" s="679"/>
      <c r="BL8" s="679"/>
      <c r="BM8" s="679"/>
      <c r="BN8" s="680"/>
      <c r="BO8" s="715">
        <v>1.4</v>
      </c>
      <c r="BP8" s="715"/>
      <c r="BQ8" s="715"/>
      <c r="BR8" s="715"/>
      <c r="BS8" s="684" t="s">
        <v>237</v>
      </c>
      <c r="BT8" s="679"/>
      <c r="BU8" s="679"/>
      <c r="BV8" s="679"/>
      <c r="BW8" s="679"/>
      <c r="BX8" s="679"/>
      <c r="BY8" s="679"/>
      <c r="BZ8" s="679"/>
      <c r="CA8" s="679"/>
      <c r="CB8" s="722"/>
      <c r="CD8" s="711" t="s">
        <v>243</v>
      </c>
      <c r="CE8" s="712"/>
      <c r="CF8" s="712"/>
      <c r="CG8" s="712"/>
      <c r="CH8" s="712"/>
      <c r="CI8" s="712"/>
      <c r="CJ8" s="712"/>
      <c r="CK8" s="712"/>
      <c r="CL8" s="712"/>
      <c r="CM8" s="712"/>
      <c r="CN8" s="712"/>
      <c r="CO8" s="712"/>
      <c r="CP8" s="712"/>
      <c r="CQ8" s="713"/>
      <c r="CR8" s="678">
        <v>11786164</v>
      </c>
      <c r="CS8" s="679"/>
      <c r="CT8" s="679"/>
      <c r="CU8" s="679"/>
      <c r="CV8" s="679"/>
      <c r="CW8" s="679"/>
      <c r="CX8" s="679"/>
      <c r="CY8" s="680"/>
      <c r="CZ8" s="715">
        <v>33.200000000000003</v>
      </c>
      <c r="DA8" s="715"/>
      <c r="DB8" s="715"/>
      <c r="DC8" s="715"/>
      <c r="DD8" s="684">
        <v>228344</v>
      </c>
      <c r="DE8" s="679"/>
      <c r="DF8" s="679"/>
      <c r="DG8" s="679"/>
      <c r="DH8" s="679"/>
      <c r="DI8" s="679"/>
      <c r="DJ8" s="679"/>
      <c r="DK8" s="679"/>
      <c r="DL8" s="679"/>
      <c r="DM8" s="679"/>
      <c r="DN8" s="679"/>
      <c r="DO8" s="679"/>
      <c r="DP8" s="680"/>
      <c r="DQ8" s="684">
        <v>5470170</v>
      </c>
      <c r="DR8" s="679"/>
      <c r="DS8" s="679"/>
      <c r="DT8" s="679"/>
      <c r="DU8" s="679"/>
      <c r="DV8" s="679"/>
      <c r="DW8" s="679"/>
      <c r="DX8" s="679"/>
      <c r="DY8" s="679"/>
      <c r="DZ8" s="679"/>
      <c r="EA8" s="679"/>
      <c r="EB8" s="679"/>
      <c r="EC8" s="722"/>
    </row>
    <row r="9" spans="2:143" ht="11.25" customHeight="1">
      <c r="B9" s="675" t="s">
        <v>244</v>
      </c>
      <c r="C9" s="676"/>
      <c r="D9" s="676"/>
      <c r="E9" s="676"/>
      <c r="F9" s="676"/>
      <c r="G9" s="676"/>
      <c r="H9" s="676"/>
      <c r="I9" s="676"/>
      <c r="J9" s="676"/>
      <c r="K9" s="676"/>
      <c r="L9" s="676"/>
      <c r="M9" s="676"/>
      <c r="N9" s="676"/>
      <c r="O9" s="676"/>
      <c r="P9" s="676"/>
      <c r="Q9" s="677"/>
      <c r="R9" s="678">
        <v>9517</v>
      </c>
      <c r="S9" s="679"/>
      <c r="T9" s="679"/>
      <c r="U9" s="679"/>
      <c r="V9" s="679"/>
      <c r="W9" s="679"/>
      <c r="X9" s="679"/>
      <c r="Y9" s="680"/>
      <c r="Z9" s="715">
        <v>0</v>
      </c>
      <c r="AA9" s="715"/>
      <c r="AB9" s="715"/>
      <c r="AC9" s="715"/>
      <c r="AD9" s="716">
        <v>9517</v>
      </c>
      <c r="AE9" s="716"/>
      <c r="AF9" s="716"/>
      <c r="AG9" s="716"/>
      <c r="AH9" s="716"/>
      <c r="AI9" s="716"/>
      <c r="AJ9" s="716"/>
      <c r="AK9" s="716"/>
      <c r="AL9" s="681">
        <v>0.1</v>
      </c>
      <c r="AM9" s="682"/>
      <c r="AN9" s="682"/>
      <c r="AO9" s="717"/>
      <c r="AP9" s="675" t="s">
        <v>245</v>
      </c>
      <c r="AQ9" s="676"/>
      <c r="AR9" s="676"/>
      <c r="AS9" s="676"/>
      <c r="AT9" s="676"/>
      <c r="AU9" s="676"/>
      <c r="AV9" s="676"/>
      <c r="AW9" s="676"/>
      <c r="AX9" s="676"/>
      <c r="AY9" s="676"/>
      <c r="AZ9" s="676"/>
      <c r="BA9" s="676"/>
      <c r="BB9" s="676"/>
      <c r="BC9" s="676"/>
      <c r="BD9" s="676"/>
      <c r="BE9" s="676"/>
      <c r="BF9" s="677"/>
      <c r="BG9" s="678">
        <v>2095136</v>
      </c>
      <c r="BH9" s="679"/>
      <c r="BI9" s="679"/>
      <c r="BJ9" s="679"/>
      <c r="BK9" s="679"/>
      <c r="BL9" s="679"/>
      <c r="BM9" s="679"/>
      <c r="BN9" s="680"/>
      <c r="BO9" s="715">
        <v>33.4</v>
      </c>
      <c r="BP9" s="715"/>
      <c r="BQ9" s="715"/>
      <c r="BR9" s="715"/>
      <c r="BS9" s="684" t="s">
        <v>237</v>
      </c>
      <c r="BT9" s="679"/>
      <c r="BU9" s="679"/>
      <c r="BV9" s="679"/>
      <c r="BW9" s="679"/>
      <c r="BX9" s="679"/>
      <c r="BY9" s="679"/>
      <c r="BZ9" s="679"/>
      <c r="CA9" s="679"/>
      <c r="CB9" s="722"/>
      <c r="CD9" s="711" t="s">
        <v>246</v>
      </c>
      <c r="CE9" s="712"/>
      <c r="CF9" s="712"/>
      <c r="CG9" s="712"/>
      <c r="CH9" s="712"/>
      <c r="CI9" s="712"/>
      <c r="CJ9" s="712"/>
      <c r="CK9" s="712"/>
      <c r="CL9" s="712"/>
      <c r="CM9" s="712"/>
      <c r="CN9" s="712"/>
      <c r="CO9" s="712"/>
      <c r="CP9" s="712"/>
      <c r="CQ9" s="713"/>
      <c r="CR9" s="678">
        <v>2056933</v>
      </c>
      <c r="CS9" s="679"/>
      <c r="CT9" s="679"/>
      <c r="CU9" s="679"/>
      <c r="CV9" s="679"/>
      <c r="CW9" s="679"/>
      <c r="CX9" s="679"/>
      <c r="CY9" s="680"/>
      <c r="CZ9" s="715">
        <v>5.8</v>
      </c>
      <c r="DA9" s="715"/>
      <c r="DB9" s="715"/>
      <c r="DC9" s="715"/>
      <c r="DD9" s="684">
        <v>126982</v>
      </c>
      <c r="DE9" s="679"/>
      <c r="DF9" s="679"/>
      <c r="DG9" s="679"/>
      <c r="DH9" s="679"/>
      <c r="DI9" s="679"/>
      <c r="DJ9" s="679"/>
      <c r="DK9" s="679"/>
      <c r="DL9" s="679"/>
      <c r="DM9" s="679"/>
      <c r="DN9" s="679"/>
      <c r="DO9" s="679"/>
      <c r="DP9" s="680"/>
      <c r="DQ9" s="684">
        <v>1487223</v>
      </c>
      <c r="DR9" s="679"/>
      <c r="DS9" s="679"/>
      <c r="DT9" s="679"/>
      <c r="DU9" s="679"/>
      <c r="DV9" s="679"/>
      <c r="DW9" s="679"/>
      <c r="DX9" s="679"/>
      <c r="DY9" s="679"/>
      <c r="DZ9" s="679"/>
      <c r="EA9" s="679"/>
      <c r="EB9" s="679"/>
      <c r="EC9" s="722"/>
    </row>
    <row r="10" spans="2:143" ht="11.25" customHeight="1">
      <c r="B10" s="675" t="s">
        <v>247</v>
      </c>
      <c r="C10" s="676"/>
      <c r="D10" s="676"/>
      <c r="E10" s="676"/>
      <c r="F10" s="676"/>
      <c r="G10" s="676"/>
      <c r="H10" s="676"/>
      <c r="I10" s="676"/>
      <c r="J10" s="676"/>
      <c r="K10" s="676"/>
      <c r="L10" s="676"/>
      <c r="M10" s="676"/>
      <c r="N10" s="676"/>
      <c r="O10" s="676"/>
      <c r="P10" s="676"/>
      <c r="Q10" s="677"/>
      <c r="R10" s="678" t="s">
        <v>237</v>
      </c>
      <c r="S10" s="679"/>
      <c r="T10" s="679"/>
      <c r="U10" s="679"/>
      <c r="V10" s="679"/>
      <c r="W10" s="679"/>
      <c r="X10" s="679"/>
      <c r="Y10" s="680"/>
      <c r="Z10" s="715" t="s">
        <v>237</v>
      </c>
      <c r="AA10" s="715"/>
      <c r="AB10" s="715"/>
      <c r="AC10" s="715"/>
      <c r="AD10" s="716" t="s">
        <v>248</v>
      </c>
      <c r="AE10" s="716"/>
      <c r="AF10" s="716"/>
      <c r="AG10" s="716"/>
      <c r="AH10" s="716"/>
      <c r="AI10" s="716"/>
      <c r="AJ10" s="716"/>
      <c r="AK10" s="716"/>
      <c r="AL10" s="681" t="s">
        <v>237</v>
      </c>
      <c r="AM10" s="682"/>
      <c r="AN10" s="682"/>
      <c r="AO10" s="717"/>
      <c r="AP10" s="675" t="s">
        <v>249</v>
      </c>
      <c r="AQ10" s="676"/>
      <c r="AR10" s="676"/>
      <c r="AS10" s="676"/>
      <c r="AT10" s="676"/>
      <c r="AU10" s="676"/>
      <c r="AV10" s="676"/>
      <c r="AW10" s="676"/>
      <c r="AX10" s="676"/>
      <c r="AY10" s="676"/>
      <c r="AZ10" s="676"/>
      <c r="BA10" s="676"/>
      <c r="BB10" s="676"/>
      <c r="BC10" s="676"/>
      <c r="BD10" s="676"/>
      <c r="BE10" s="676"/>
      <c r="BF10" s="677"/>
      <c r="BG10" s="678">
        <v>122950</v>
      </c>
      <c r="BH10" s="679"/>
      <c r="BI10" s="679"/>
      <c r="BJ10" s="679"/>
      <c r="BK10" s="679"/>
      <c r="BL10" s="679"/>
      <c r="BM10" s="679"/>
      <c r="BN10" s="680"/>
      <c r="BO10" s="715">
        <v>2</v>
      </c>
      <c r="BP10" s="715"/>
      <c r="BQ10" s="715"/>
      <c r="BR10" s="715"/>
      <c r="BS10" s="684" t="s">
        <v>237</v>
      </c>
      <c r="BT10" s="679"/>
      <c r="BU10" s="679"/>
      <c r="BV10" s="679"/>
      <c r="BW10" s="679"/>
      <c r="BX10" s="679"/>
      <c r="BY10" s="679"/>
      <c r="BZ10" s="679"/>
      <c r="CA10" s="679"/>
      <c r="CB10" s="722"/>
      <c r="CD10" s="711" t="s">
        <v>250</v>
      </c>
      <c r="CE10" s="712"/>
      <c r="CF10" s="712"/>
      <c r="CG10" s="712"/>
      <c r="CH10" s="712"/>
      <c r="CI10" s="712"/>
      <c r="CJ10" s="712"/>
      <c r="CK10" s="712"/>
      <c r="CL10" s="712"/>
      <c r="CM10" s="712"/>
      <c r="CN10" s="712"/>
      <c r="CO10" s="712"/>
      <c r="CP10" s="712"/>
      <c r="CQ10" s="713"/>
      <c r="CR10" s="678">
        <v>51595</v>
      </c>
      <c r="CS10" s="679"/>
      <c r="CT10" s="679"/>
      <c r="CU10" s="679"/>
      <c r="CV10" s="679"/>
      <c r="CW10" s="679"/>
      <c r="CX10" s="679"/>
      <c r="CY10" s="680"/>
      <c r="CZ10" s="715">
        <v>0.1</v>
      </c>
      <c r="DA10" s="715"/>
      <c r="DB10" s="715"/>
      <c r="DC10" s="715"/>
      <c r="DD10" s="684" t="s">
        <v>248</v>
      </c>
      <c r="DE10" s="679"/>
      <c r="DF10" s="679"/>
      <c r="DG10" s="679"/>
      <c r="DH10" s="679"/>
      <c r="DI10" s="679"/>
      <c r="DJ10" s="679"/>
      <c r="DK10" s="679"/>
      <c r="DL10" s="679"/>
      <c r="DM10" s="679"/>
      <c r="DN10" s="679"/>
      <c r="DO10" s="679"/>
      <c r="DP10" s="680"/>
      <c r="DQ10" s="684">
        <v>49202</v>
      </c>
      <c r="DR10" s="679"/>
      <c r="DS10" s="679"/>
      <c r="DT10" s="679"/>
      <c r="DU10" s="679"/>
      <c r="DV10" s="679"/>
      <c r="DW10" s="679"/>
      <c r="DX10" s="679"/>
      <c r="DY10" s="679"/>
      <c r="DZ10" s="679"/>
      <c r="EA10" s="679"/>
      <c r="EB10" s="679"/>
      <c r="EC10" s="722"/>
    </row>
    <row r="11" spans="2:143" ht="11.25" customHeight="1">
      <c r="B11" s="675" t="s">
        <v>251</v>
      </c>
      <c r="C11" s="676"/>
      <c r="D11" s="676"/>
      <c r="E11" s="676"/>
      <c r="F11" s="676"/>
      <c r="G11" s="676"/>
      <c r="H11" s="676"/>
      <c r="I11" s="676"/>
      <c r="J11" s="676"/>
      <c r="K11" s="676"/>
      <c r="L11" s="676"/>
      <c r="M11" s="676"/>
      <c r="N11" s="676"/>
      <c r="O11" s="676"/>
      <c r="P11" s="676"/>
      <c r="Q11" s="677"/>
      <c r="R11" s="678">
        <v>975198</v>
      </c>
      <c r="S11" s="679"/>
      <c r="T11" s="679"/>
      <c r="U11" s="679"/>
      <c r="V11" s="679"/>
      <c r="W11" s="679"/>
      <c r="X11" s="679"/>
      <c r="Y11" s="680"/>
      <c r="Z11" s="681">
        <v>2.6</v>
      </c>
      <c r="AA11" s="682"/>
      <c r="AB11" s="682"/>
      <c r="AC11" s="683"/>
      <c r="AD11" s="684">
        <v>975198</v>
      </c>
      <c r="AE11" s="679"/>
      <c r="AF11" s="679"/>
      <c r="AG11" s="679"/>
      <c r="AH11" s="679"/>
      <c r="AI11" s="679"/>
      <c r="AJ11" s="679"/>
      <c r="AK11" s="680"/>
      <c r="AL11" s="681">
        <v>6.3</v>
      </c>
      <c r="AM11" s="682"/>
      <c r="AN11" s="682"/>
      <c r="AO11" s="717"/>
      <c r="AP11" s="675" t="s">
        <v>252</v>
      </c>
      <c r="AQ11" s="676"/>
      <c r="AR11" s="676"/>
      <c r="AS11" s="676"/>
      <c r="AT11" s="676"/>
      <c r="AU11" s="676"/>
      <c r="AV11" s="676"/>
      <c r="AW11" s="676"/>
      <c r="AX11" s="676"/>
      <c r="AY11" s="676"/>
      <c r="AZ11" s="676"/>
      <c r="BA11" s="676"/>
      <c r="BB11" s="676"/>
      <c r="BC11" s="676"/>
      <c r="BD11" s="676"/>
      <c r="BE11" s="676"/>
      <c r="BF11" s="677"/>
      <c r="BG11" s="678">
        <v>562361</v>
      </c>
      <c r="BH11" s="679"/>
      <c r="BI11" s="679"/>
      <c r="BJ11" s="679"/>
      <c r="BK11" s="679"/>
      <c r="BL11" s="679"/>
      <c r="BM11" s="679"/>
      <c r="BN11" s="680"/>
      <c r="BO11" s="715">
        <v>9</v>
      </c>
      <c r="BP11" s="715"/>
      <c r="BQ11" s="715"/>
      <c r="BR11" s="715"/>
      <c r="BS11" s="684">
        <v>111580</v>
      </c>
      <c r="BT11" s="679"/>
      <c r="BU11" s="679"/>
      <c r="BV11" s="679"/>
      <c r="BW11" s="679"/>
      <c r="BX11" s="679"/>
      <c r="BY11" s="679"/>
      <c r="BZ11" s="679"/>
      <c r="CA11" s="679"/>
      <c r="CB11" s="722"/>
      <c r="CD11" s="711" t="s">
        <v>253</v>
      </c>
      <c r="CE11" s="712"/>
      <c r="CF11" s="712"/>
      <c r="CG11" s="712"/>
      <c r="CH11" s="712"/>
      <c r="CI11" s="712"/>
      <c r="CJ11" s="712"/>
      <c r="CK11" s="712"/>
      <c r="CL11" s="712"/>
      <c r="CM11" s="712"/>
      <c r="CN11" s="712"/>
      <c r="CO11" s="712"/>
      <c r="CP11" s="712"/>
      <c r="CQ11" s="713"/>
      <c r="CR11" s="678">
        <v>2584275</v>
      </c>
      <c r="CS11" s="679"/>
      <c r="CT11" s="679"/>
      <c r="CU11" s="679"/>
      <c r="CV11" s="679"/>
      <c r="CW11" s="679"/>
      <c r="CX11" s="679"/>
      <c r="CY11" s="680"/>
      <c r="CZ11" s="715">
        <v>7.3</v>
      </c>
      <c r="DA11" s="715"/>
      <c r="DB11" s="715"/>
      <c r="DC11" s="715"/>
      <c r="DD11" s="684">
        <v>928977</v>
      </c>
      <c r="DE11" s="679"/>
      <c r="DF11" s="679"/>
      <c r="DG11" s="679"/>
      <c r="DH11" s="679"/>
      <c r="DI11" s="679"/>
      <c r="DJ11" s="679"/>
      <c r="DK11" s="679"/>
      <c r="DL11" s="679"/>
      <c r="DM11" s="679"/>
      <c r="DN11" s="679"/>
      <c r="DO11" s="679"/>
      <c r="DP11" s="680"/>
      <c r="DQ11" s="684">
        <v>1322379</v>
      </c>
      <c r="DR11" s="679"/>
      <c r="DS11" s="679"/>
      <c r="DT11" s="679"/>
      <c r="DU11" s="679"/>
      <c r="DV11" s="679"/>
      <c r="DW11" s="679"/>
      <c r="DX11" s="679"/>
      <c r="DY11" s="679"/>
      <c r="DZ11" s="679"/>
      <c r="EA11" s="679"/>
      <c r="EB11" s="679"/>
      <c r="EC11" s="722"/>
    </row>
    <row r="12" spans="2:143" ht="11.25" customHeight="1">
      <c r="B12" s="675" t="s">
        <v>254</v>
      </c>
      <c r="C12" s="676"/>
      <c r="D12" s="676"/>
      <c r="E12" s="676"/>
      <c r="F12" s="676"/>
      <c r="G12" s="676"/>
      <c r="H12" s="676"/>
      <c r="I12" s="676"/>
      <c r="J12" s="676"/>
      <c r="K12" s="676"/>
      <c r="L12" s="676"/>
      <c r="M12" s="676"/>
      <c r="N12" s="676"/>
      <c r="O12" s="676"/>
      <c r="P12" s="676"/>
      <c r="Q12" s="677"/>
      <c r="R12" s="678">
        <v>163</v>
      </c>
      <c r="S12" s="679"/>
      <c r="T12" s="679"/>
      <c r="U12" s="679"/>
      <c r="V12" s="679"/>
      <c r="W12" s="679"/>
      <c r="X12" s="679"/>
      <c r="Y12" s="680"/>
      <c r="Z12" s="715">
        <v>0</v>
      </c>
      <c r="AA12" s="715"/>
      <c r="AB12" s="715"/>
      <c r="AC12" s="715"/>
      <c r="AD12" s="716">
        <v>163</v>
      </c>
      <c r="AE12" s="716"/>
      <c r="AF12" s="716"/>
      <c r="AG12" s="716"/>
      <c r="AH12" s="716"/>
      <c r="AI12" s="716"/>
      <c r="AJ12" s="716"/>
      <c r="AK12" s="716"/>
      <c r="AL12" s="681">
        <v>0</v>
      </c>
      <c r="AM12" s="682"/>
      <c r="AN12" s="682"/>
      <c r="AO12" s="717"/>
      <c r="AP12" s="675" t="s">
        <v>255</v>
      </c>
      <c r="AQ12" s="676"/>
      <c r="AR12" s="676"/>
      <c r="AS12" s="676"/>
      <c r="AT12" s="676"/>
      <c r="AU12" s="676"/>
      <c r="AV12" s="676"/>
      <c r="AW12" s="676"/>
      <c r="AX12" s="676"/>
      <c r="AY12" s="676"/>
      <c r="AZ12" s="676"/>
      <c r="BA12" s="676"/>
      <c r="BB12" s="676"/>
      <c r="BC12" s="676"/>
      <c r="BD12" s="676"/>
      <c r="BE12" s="676"/>
      <c r="BF12" s="677"/>
      <c r="BG12" s="678">
        <v>2678445</v>
      </c>
      <c r="BH12" s="679"/>
      <c r="BI12" s="679"/>
      <c r="BJ12" s="679"/>
      <c r="BK12" s="679"/>
      <c r="BL12" s="679"/>
      <c r="BM12" s="679"/>
      <c r="BN12" s="680"/>
      <c r="BO12" s="715">
        <v>42.7</v>
      </c>
      <c r="BP12" s="715"/>
      <c r="BQ12" s="715"/>
      <c r="BR12" s="715"/>
      <c r="BS12" s="684" t="s">
        <v>237</v>
      </c>
      <c r="BT12" s="679"/>
      <c r="BU12" s="679"/>
      <c r="BV12" s="679"/>
      <c r="BW12" s="679"/>
      <c r="BX12" s="679"/>
      <c r="BY12" s="679"/>
      <c r="BZ12" s="679"/>
      <c r="CA12" s="679"/>
      <c r="CB12" s="722"/>
      <c r="CD12" s="711" t="s">
        <v>256</v>
      </c>
      <c r="CE12" s="712"/>
      <c r="CF12" s="712"/>
      <c r="CG12" s="712"/>
      <c r="CH12" s="712"/>
      <c r="CI12" s="712"/>
      <c r="CJ12" s="712"/>
      <c r="CK12" s="712"/>
      <c r="CL12" s="712"/>
      <c r="CM12" s="712"/>
      <c r="CN12" s="712"/>
      <c r="CO12" s="712"/>
      <c r="CP12" s="712"/>
      <c r="CQ12" s="713"/>
      <c r="CR12" s="678">
        <v>574381</v>
      </c>
      <c r="CS12" s="679"/>
      <c r="CT12" s="679"/>
      <c r="CU12" s="679"/>
      <c r="CV12" s="679"/>
      <c r="CW12" s="679"/>
      <c r="CX12" s="679"/>
      <c r="CY12" s="680"/>
      <c r="CZ12" s="715">
        <v>1.6</v>
      </c>
      <c r="DA12" s="715"/>
      <c r="DB12" s="715"/>
      <c r="DC12" s="715"/>
      <c r="DD12" s="684">
        <v>91740</v>
      </c>
      <c r="DE12" s="679"/>
      <c r="DF12" s="679"/>
      <c r="DG12" s="679"/>
      <c r="DH12" s="679"/>
      <c r="DI12" s="679"/>
      <c r="DJ12" s="679"/>
      <c r="DK12" s="679"/>
      <c r="DL12" s="679"/>
      <c r="DM12" s="679"/>
      <c r="DN12" s="679"/>
      <c r="DO12" s="679"/>
      <c r="DP12" s="680"/>
      <c r="DQ12" s="684">
        <v>367954</v>
      </c>
      <c r="DR12" s="679"/>
      <c r="DS12" s="679"/>
      <c r="DT12" s="679"/>
      <c r="DU12" s="679"/>
      <c r="DV12" s="679"/>
      <c r="DW12" s="679"/>
      <c r="DX12" s="679"/>
      <c r="DY12" s="679"/>
      <c r="DZ12" s="679"/>
      <c r="EA12" s="679"/>
      <c r="EB12" s="679"/>
      <c r="EC12" s="722"/>
    </row>
    <row r="13" spans="2:143" ht="11.25" customHeight="1">
      <c r="B13" s="675" t="s">
        <v>257</v>
      </c>
      <c r="C13" s="676"/>
      <c r="D13" s="676"/>
      <c r="E13" s="676"/>
      <c r="F13" s="676"/>
      <c r="G13" s="676"/>
      <c r="H13" s="676"/>
      <c r="I13" s="676"/>
      <c r="J13" s="676"/>
      <c r="K13" s="676"/>
      <c r="L13" s="676"/>
      <c r="M13" s="676"/>
      <c r="N13" s="676"/>
      <c r="O13" s="676"/>
      <c r="P13" s="676"/>
      <c r="Q13" s="677"/>
      <c r="R13" s="678" t="s">
        <v>237</v>
      </c>
      <c r="S13" s="679"/>
      <c r="T13" s="679"/>
      <c r="U13" s="679"/>
      <c r="V13" s="679"/>
      <c r="W13" s="679"/>
      <c r="X13" s="679"/>
      <c r="Y13" s="680"/>
      <c r="Z13" s="715" t="s">
        <v>237</v>
      </c>
      <c r="AA13" s="715"/>
      <c r="AB13" s="715"/>
      <c r="AC13" s="715"/>
      <c r="AD13" s="716" t="s">
        <v>237</v>
      </c>
      <c r="AE13" s="716"/>
      <c r="AF13" s="716"/>
      <c r="AG13" s="716"/>
      <c r="AH13" s="716"/>
      <c r="AI13" s="716"/>
      <c r="AJ13" s="716"/>
      <c r="AK13" s="716"/>
      <c r="AL13" s="681" t="s">
        <v>248</v>
      </c>
      <c r="AM13" s="682"/>
      <c r="AN13" s="682"/>
      <c r="AO13" s="717"/>
      <c r="AP13" s="675" t="s">
        <v>258</v>
      </c>
      <c r="AQ13" s="676"/>
      <c r="AR13" s="676"/>
      <c r="AS13" s="676"/>
      <c r="AT13" s="676"/>
      <c r="AU13" s="676"/>
      <c r="AV13" s="676"/>
      <c r="AW13" s="676"/>
      <c r="AX13" s="676"/>
      <c r="AY13" s="676"/>
      <c r="AZ13" s="676"/>
      <c r="BA13" s="676"/>
      <c r="BB13" s="676"/>
      <c r="BC13" s="676"/>
      <c r="BD13" s="676"/>
      <c r="BE13" s="676"/>
      <c r="BF13" s="677"/>
      <c r="BG13" s="678">
        <v>2670967</v>
      </c>
      <c r="BH13" s="679"/>
      <c r="BI13" s="679"/>
      <c r="BJ13" s="679"/>
      <c r="BK13" s="679"/>
      <c r="BL13" s="679"/>
      <c r="BM13" s="679"/>
      <c r="BN13" s="680"/>
      <c r="BO13" s="715">
        <v>42.6</v>
      </c>
      <c r="BP13" s="715"/>
      <c r="BQ13" s="715"/>
      <c r="BR13" s="715"/>
      <c r="BS13" s="684" t="s">
        <v>248</v>
      </c>
      <c r="BT13" s="679"/>
      <c r="BU13" s="679"/>
      <c r="BV13" s="679"/>
      <c r="BW13" s="679"/>
      <c r="BX13" s="679"/>
      <c r="BY13" s="679"/>
      <c r="BZ13" s="679"/>
      <c r="CA13" s="679"/>
      <c r="CB13" s="722"/>
      <c r="CD13" s="711" t="s">
        <v>259</v>
      </c>
      <c r="CE13" s="712"/>
      <c r="CF13" s="712"/>
      <c r="CG13" s="712"/>
      <c r="CH13" s="712"/>
      <c r="CI13" s="712"/>
      <c r="CJ13" s="712"/>
      <c r="CK13" s="712"/>
      <c r="CL13" s="712"/>
      <c r="CM13" s="712"/>
      <c r="CN13" s="712"/>
      <c r="CO13" s="712"/>
      <c r="CP13" s="712"/>
      <c r="CQ13" s="713"/>
      <c r="CR13" s="678">
        <v>2774664</v>
      </c>
      <c r="CS13" s="679"/>
      <c r="CT13" s="679"/>
      <c r="CU13" s="679"/>
      <c r="CV13" s="679"/>
      <c r="CW13" s="679"/>
      <c r="CX13" s="679"/>
      <c r="CY13" s="680"/>
      <c r="CZ13" s="715">
        <v>7.8</v>
      </c>
      <c r="DA13" s="715"/>
      <c r="DB13" s="715"/>
      <c r="DC13" s="715"/>
      <c r="DD13" s="684">
        <v>1735358</v>
      </c>
      <c r="DE13" s="679"/>
      <c r="DF13" s="679"/>
      <c r="DG13" s="679"/>
      <c r="DH13" s="679"/>
      <c r="DI13" s="679"/>
      <c r="DJ13" s="679"/>
      <c r="DK13" s="679"/>
      <c r="DL13" s="679"/>
      <c r="DM13" s="679"/>
      <c r="DN13" s="679"/>
      <c r="DO13" s="679"/>
      <c r="DP13" s="680"/>
      <c r="DQ13" s="684">
        <v>1033600</v>
      </c>
      <c r="DR13" s="679"/>
      <c r="DS13" s="679"/>
      <c r="DT13" s="679"/>
      <c r="DU13" s="679"/>
      <c r="DV13" s="679"/>
      <c r="DW13" s="679"/>
      <c r="DX13" s="679"/>
      <c r="DY13" s="679"/>
      <c r="DZ13" s="679"/>
      <c r="EA13" s="679"/>
      <c r="EB13" s="679"/>
      <c r="EC13" s="722"/>
    </row>
    <row r="14" spans="2:143" ht="11.25" customHeight="1">
      <c r="B14" s="675" t="s">
        <v>260</v>
      </c>
      <c r="C14" s="676"/>
      <c r="D14" s="676"/>
      <c r="E14" s="676"/>
      <c r="F14" s="676"/>
      <c r="G14" s="676"/>
      <c r="H14" s="676"/>
      <c r="I14" s="676"/>
      <c r="J14" s="676"/>
      <c r="K14" s="676"/>
      <c r="L14" s="676"/>
      <c r="M14" s="676"/>
      <c r="N14" s="676"/>
      <c r="O14" s="676"/>
      <c r="P14" s="676"/>
      <c r="Q14" s="677"/>
      <c r="R14" s="678">
        <v>34783</v>
      </c>
      <c r="S14" s="679"/>
      <c r="T14" s="679"/>
      <c r="U14" s="679"/>
      <c r="V14" s="679"/>
      <c r="W14" s="679"/>
      <c r="X14" s="679"/>
      <c r="Y14" s="680"/>
      <c r="Z14" s="715">
        <v>0.1</v>
      </c>
      <c r="AA14" s="715"/>
      <c r="AB14" s="715"/>
      <c r="AC14" s="715"/>
      <c r="AD14" s="716">
        <v>34783</v>
      </c>
      <c r="AE14" s="716"/>
      <c r="AF14" s="716"/>
      <c r="AG14" s="716"/>
      <c r="AH14" s="716"/>
      <c r="AI14" s="716"/>
      <c r="AJ14" s="716"/>
      <c r="AK14" s="716"/>
      <c r="AL14" s="681">
        <v>0.2</v>
      </c>
      <c r="AM14" s="682"/>
      <c r="AN14" s="682"/>
      <c r="AO14" s="717"/>
      <c r="AP14" s="675" t="s">
        <v>261</v>
      </c>
      <c r="AQ14" s="676"/>
      <c r="AR14" s="676"/>
      <c r="AS14" s="676"/>
      <c r="AT14" s="676"/>
      <c r="AU14" s="676"/>
      <c r="AV14" s="676"/>
      <c r="AW14" s="676"/>
      <c r="AX14" s="676"/>
      <c r="AY14" s="676"/>
      <c r="AZ14" s="676"/>
      <c r="BA14" s="676"/>
      <c r="BB14" s="676"/>
      <c r="BC14" s="676"/>
      <c r="BD14" s="676"/>
      <c r="BE14" s="676"/>
      <c r="BF14" s="677"/>
      <c r="BG14" s="678">
        <v>216359</v>
      </c>
      <c r="BH14" s="679"/>
      <c r="BI14" s="679"/>
      <c r="BJ14" s="679"/>
      <c r="BK14" s="679"/>
      <c r="BL14" s="679"/>
      <c r="BM14" s="679"/>
      <c r="BN14" s="680"/>
      <c r="BO14" s="715">
        <v>3.5</v>
      </c>
      <c r="BP14" s="715"/>
      <c r="BQ14" s="715"/>
      <c r="BR14" s="715"/>
      <c r="BS14" s="684" t="s">
        <v>237</v>
      </c>
      <c r="BT14" s="679"/>
      <c r="BU14" s="679"/>
      <c r="BV14" s="679"/>
      <c r="BW14" s="679"/>
      <c r="BX14" s="679"/>
      <c r="BY14" s="679"/>
      <c r="BZ14" s="679"/>
      <c r="CA14" s="679"/>
      <c r="CB14" s="722"/>
      <c r="CD14" s="711" t="s">
        <v>262</v>
      </c>
      <c r="CE14" s="712"/>
      <c r="CF14" s="712"/>
      <c r="CG14" s="712"/>
      <c r="CH14" s="712"/>
      <c r="CI14" s="712"/>
      <c r="CJ14" s="712"/>
      <c r="CK14" s="712"/>
      <c r="CL14" s="712"/>
      <c r="CM14" s="712"/>
      <c r="CN14" s="712"/>
      <c r="CO14" s="712"/>
      <c r="CP14" s="712"/>
      <c r="CQ14" s="713"/>
      <c r="CR14" s="678">
        <v>1269063</v>
      </c>
      <c r="CS14" s="679"/>
      <c r="CT14" s="679"/>
      <c r="CU14" s="679"/>
      <c r="CV14" s="679"/>
      <c r="CW14" s="679"/>
      <c r="CX14" s="679"/>
      <c r="CY14" s="680"/>
      <c r="CZ14" s="715">
        <v>3.6</v>
      </c>
      <c r="DA14" s="715"/>
      <c r="DB14" s="715"/>
      <c r="DC14" s="715"/>
      <c r="DD14" s="684">
        <v>391740</v>
      </c>
      <c r="DE14" s="679"/>
      <c r="DF14" s="679"/>
      <c r="DG14" s="679"/>
      <c r="DH14" s="679"/>
      <c r="DI14" s="679"/>
      <c r="DJ14" s="679"/>
      <c r="DK14" s="679"/>
      <c r="DL14" s="679"/>
      <c r="DM14" s="679"/>
      <c r="DN14" s="679"/>
      <c r="DO14" s="679"/>
      <c r="DP14" s="680"/>
      <c r="DQ14" s="684">
        <v>885745</v>
      </c>
      <c r="DR14" s="679"/>
      <c r="DS14" s="679"/>
      <c r="DT14" s="679"/>
      <c r="DU14" s="679"/>
      <c r="DV14" s="679"/>
      <c r="DW14" s="679"/>
      <c r="DX14" s="679"/>
      <c r="DY14" s="679"/>
      <c r="DZ14" s="679"/>
      <c r="EA14" s="679"/>
      <c r="EB14" s="679"/>
      <c r="EC14" s="722"/>
    </row>
    <row r="15" spans="2:143" ht="11.25" customHeight="1">
      <c r="B15" s="675" t="s">
        <v>263</v>
      </c>
      <c r="C15" s="676"/>
      <c r="D15" s="676"/>
      <c r="E15" s="676"/>
      <c r="F15" s="676"/>
      <c r="G15" s="676"/>
      <c r="H15" s="676"/>
      <c r="I15" s="676"/>
      <c r="J15" s="676"/>
      <c r="K15" s="676"/>
      <c r="L15" s="676"/>
      <c r="M15" s="676"/>
      <c r="N15" s="676"/>
      <c r="O15" s="676"/>
      <c r="P15" s="676"/>
      <c r="Q15" s="677"/>
      <c r="R15" s="678" t="s">
        <v>237</v>
      </c>
      <c r="S15" s="679"/>
      <c r="T15" s="679"/>
      <c r="U15" s="679"/>
      <c r="V15" s="679"/>
      <c r="W15" s="679"/>
      <c r="X15" s="679"/>
      <c r="Y15" s="680"/>
      <c r="Z15" s="715" t="s">
        <v>237</v>
      </c>
      <c r="AA15" s="715"/>
      <c r="AB15" s="715"/>
      <c r="AC15" s="715"/>
      <c r="AD15" s="716" t="s">
        <v>237</v>
      </c>
      <c r="AE15" s="716"/>
      <c r="AF15" s="716"/>
      <c r="AG15" s="716"/>
      <c r="AH15" s="716"/>
      <c r="AI15" s="716"/>
      <c r="AJ15" s="716"/>
      <c r="AK15" s="716"/>
      <c r="AL15" s="681" t="s">
        <v>237</v>
      </c>
      <c r="AM15" s="682"/>
      <c r="AN15" s="682"/>
      <c r="AO15" s="717"/>
      <c r="AP15" s="675" t="s">
        <v>264</v>
      </c>
      <c r="AQ15" s="676"/>
      <c r="AR15" s="676"/>
      <c r="AS15" s="676"/>
      <c r="AT15" s="676"/>
      <c r="AU15" s="676"/>
      <c r="AV15" s="676"/>
      <c r="AW15" s="676"/>
      <c r="AX15" s="676"/>
      <c r="AY15" s="676"/>
      <c r="AZ15" s="676"/>
      <c r="BA15" s="676"/>
      <c r="BB15" s="676"/>
      <c r="BC15" s="676"/>
      <c r="BD15" s="676"/>
      <c r="BE15" s="676"/>
      <c r="BF15" s="677"/>
      <c r="BG15" s="678">
        <v>370588</v>
      </c>
      <c r="BH15" s="679"/>
      <c r="BI15" s="679"/>
      <c r="BJ15" s="679"/>
      <c r="BK15" s="679"/>
      <c r="BL15" s="679"/>
      <c r="BM15" s="679"/>
      <c r="BN15" s="680"/>
      <c r="BO15" s="715">
        <v>5.9</v>
      </c>
      <c r="BP15" s="715"/>
      <c r="BQ15" s="715"/>
      <c r="BR15" s="715"/>
      <c r="BS15" s="684" t="s">
        <v>248</v>
      </c>
      <c r="BT15" s="679"/>
      <c r="BU15" s="679"/>
      <c r="BV15" s="679"/>
      <c r="BW15" s="679"/>
      <c r="BX15" s="679"/>
      <c r="BY15" s="679"/>
      <c r="BZ15" s="679"/>
      <c r="CA15" s="679"/>
      <c r="CB15" s="722"/>
      <c r="CD15" s="711" t="s">
        <v>265</v>
      </c>
      <c r="CE15" s="712"/>
      <c r="CF15" s="712"/>
      <c r="CG15" s="712"/>
      <c r="CH15" s="712"/>
      <c r="CI15" s="712"/>
      <c r="CJ15" s="712"/>
      <c r="CK15" s="712"/>
      <c r="CL15" s="712"/>
      <c r="CM15" s="712"/>
      <c r="CN15" s="712"/>
      <c r="CO15" s="712"/>
      <c r="CP15" s="712"/>
      <c r="CQ15" s="713"/>
      <c r="CR15" s="678">
        <v>2599980</v>
      </c>
      <c r="CS15" s="679"/>
      <c r="CT15" s="679"/>
      <c r="CU15" s="679"/>
      <c r="CV15" s="679"/>
      <c r="CW15" s="679"/>
      <c r="CX15" s="679"/>
      <c r="CY15" s="680"/>
      <c r="CZ15" s="715">
        <v>7.3</v>
      </c>
      <c r="DA15" s="715"/>
      <c r="DB15" s="715"/>
      <c r="DC15" s="715"/>
      <c r="DD15" s="684">
        <v>680159</v>
      </c>
      <c r="DE15" s="679"/>
      <c r="DF15" s="679"/>
      <c r="DG15" s="679"/>
      <c r="DH15" s="679"/>
      <c r="DI15" s="679"/>
      <c r="DJ15" s="679"/>
      <c r="DK15" s="679"/>
      <c r="DL15" s="679"/>
      <c r="DM15" s="679"/>
      <c r="DN15" s="679"/>
      <c r="DO15" s="679"/>
      <c r="DP15" s="680"/>
      <c r="DQ15" s="684">
        <v>1902936</v>
      </c>
      <c r="DR15" s="679"/>
      <c r="DS15" s="679"/>
      <c r="DT15" s="679"/>
      <c r="DU15" s="679"/>
      <c r="DV15" s="679"/>
      <c r="DW15" s="679"/>
      <c r="DX15" s="679"/>
      <c r="DY15" s="679"/>
      <c r="DZ15" s="679"/>
      <c r="EA15" s="679"/>
      <c r="EB15" s="679"/>
      <c r="EC15" s="722"/>
    </row>
    <row r="16" spans="2:143" ht="11.25" customHeight="1">
      <c r="B16" s="675" t="s">
        <v>266</v>
      </c>
      <c r="C16" s="676"/>
      <c r="D16" s="676"/>
      <c r="E16" s="676"/>
      <c r="F16" s="676"/>
      <c r="G16" s="676"/>
      <c r="H16" s="676"/>
      <c r="I16" s="676"/>
      <c r="J16" s="676"/>
      <c r="K16" s="676"/>
      <c r="L16" s="676"/>
      <c r="M16" s="676"/>
      <c r="N16" s="676"/>
      <c r="O16" s="676"/>
      <c r="P16" s="676"/>
      <c r="Q16" s="677"/>
      <c r="R16" s="678">
        <v>9241</v>
      </c>
      <c r="S16" s="679"/>
      <c r="T16" s="679"/>
      <c r="U16" s="679"/>
      <c r="V16" s="679"/>
      <c r="W16" s="679"/>
      <c r="X16" s="679"/>
      <c r="Y16" s="680"/>
      <c r="Z16" s="715">
        <v>0</v>
      </c>
      <c r="AA16" s="715"/>
      <c r="AB16" s="715"/>
      <c r="AC16" s="715"/>
      <c r="AD16" s="716">
        <v>9241</v>
      </c>
      <c r="AE16" s="716"/>
      <c r="AF16" s="716"/>
      <c r="AG16" s="716"/>
      <c r="AH16" s="716"/>
      <c r="AI16" s="716"/>
      <c r="AJ16" s="716"/>
      <c r="AK16" s="716"/>
      <c r="AL16" s="681">
        <v>0.1</v>
      </c>
      <c r="AM16" s="682"/>
      <c r="AN16" s="682"/>
      <c r="AO16" s="717"/>
      <c r="AP16" s="675" t="s">
        <v>267</v>
      </c>
      <c r="AQ16" s="676"/>
      <c r="AR16" s="676"/>
      <c r="AS16" s="676"/>
      <c r="AT16" s="676"/>
      <c r="AU16" s="676"/>
      <c r="AV16" s="676"/>
      <c r="AW16" s="676"/>
      <c r="AX16" s="676"/>
      <c r="AY16" s="676"/>
      <c r="AZ16" s="676"/>
      <c r="BA16" s="676"/>
      <c r="BB16" s="676"/>
      <c r="BC16" s="676"/>
      <c r="BD16" s="676"/>
      <c r="BE16" s="676"/>
      <c r="BF16" s="677"/>
      <c r="BG16" s="678" t="s">
        <v>248</v>
      </c>
      <c r="BH16" s="679"/>
      <c r="BI16" s="679"/>
      <c r="BJ16" s="679"/>
      <c r="BK16" s="679"/>
      <c r="BL16" s="679"/>
      <c r="BM16" s="679"/>
      <c r="BN16" s="680"/>
      <c r="BO16" s="715" t="s">
        <v>237</v>
      </c>
      <c r="BP16" s="715"/>
      <c r="BQ16" s="715"/>
      <c r="BR16" s="715"/>
      <c r="BS16" s="684" t="s">
        <v>248</v>
      </c>
      <c r="BT16" s="679"/>
      <c r="BU16" s="679"/>
      <c r="BV16" s="679"/>
      <c r="BW16" s="679"/>
      <c r="BX16" s="679"/>
      <c r="BY16" s="679"/>
      <c r="BZ16" s="679"/>
      <c r="CA16" s="679"/>
      <c r="CB16" s="722"/>
      <c r="CD16" s="711" t="s">
        <v>268</v>
      </c>
      <c r="CE16" s="712"/>
      <c r="CF16" s="712"/>
      <c r="CG16" s="712"/>
      <c r="CH16" s="712"/>
      <c r="CI16" s="712"/>
      <c r="CJ16" s="712"/>
      <c r="CK16" s="712"/>
      <c r="CL16" s="712"/>
      <c r="CM16" s="712"/>
      <c r="CN16" s="712"/>
      <c r="CO16" s="712"/>
      <c r="CP16" s="712"/>
      <c r="CQ16" s="713"/>
      <c r="CR16" s="678">
        <v>80456</v>
      </c>
      <c r="CS16" s="679"/>
      <c r="CT16" s="679"/>
      <c r="CU16" s="679"/>
      <c r="CV16" s="679"/>
      <c r="CW16" s="679"/>
      <c r="CX16" s="679"/>
      <c r="CY16" s="680"/>
      <c r="CZ16" s="715">
        <v>0.2</v>
      </c>
      <c r="DA16" s="715"/>
      <c r="DB16" s="715"/>
      <c r="DC16" s="715"/>
      <c r="DD16" s="684" t="s">
        <v>248</v>
      </c>
      <c r="DE16" s="679"/>
      <c r="DF16" s="679"/>
      <c r="DG16" s="679"/>
      <c r="DH16" s="679"/>
      <c r="DI16" s="679"/>
      <c r="DJ16" s="679"/>
      <c r="DK16" s="679"/>
      <c r="DL16" s="679"/>
      <c r="DM16" s="679"/>
      <c r="DN16" s="679"/>
      <c r="DO16" s="679"/>
      <c r="DP16" s="680"/>
      <c r="DQ16" s="684">
        <v>13759</v>
      </c>
      <c r="DR16" s="679"/>
      <c r="DS16" s="679"/>
      <c r="DT16" s="679"/>
      <c r="DU16" s="679"/>
      <c r="DV16" s="679"/>
      <c r="DW16" s="679"/>
      <c r="DX16" s="679"/>
      <c r="DY16" s="679"/>
      <c r="DZ16" s="679"/>
      <c r="EA16" s="679"/>
      <c r="EB16" s="679"/>
      <c r="EC16" s="722"/>
    </row>
    <row r="17" spans="2:133" ht="11.25" customHeight="1">
      <c r="B17" s="675" t="s">
        <v>269</v>
      </c>
      <c r="C17" s="676"/>
      <c r="D17" s="676"/>
      <c r="E17" s="676"/>
      <c r="F17" s="676"/>
      <c r="G17" s="676"/>
      <c r="H17" s="676"/>
      <c r="I17" s="676"/>
      <c r="J17" s="676"/>
      <c r="K17" s="676"/>
      <c r="L17" s="676"/>
      <c r="M17" s="676"/>
      <c r="N17" s="676"/>
      <c r="O17" s="676"/>
      <c r="P17" s="676"/>
      <c r="Q17" s="677"/>
      <c r="R17" s="678">
        <v>92938</v>
      </c>
      <c r="S17" s="679"/>
      <c r="T17" s="679"/>
      <c r="U17" s="679"/>
      <c r="V17" s="679"/>
      <c r="W17" s="679"/>
      <c r="X17" s="679"/>
      <c r="Y17" s="680"/>
      <c r="Z17" s="715">
        <v>0.3</v>
      </c>
      <c r="AA17" s="715"/>
      <c r="AB17" s="715"/>
      <c r="AC17" s="715"/>
      <c r="AD17" s="716">
        <v>92938</v>
      </c>
      <c r="AE17" s="716"/>
      <c r="AF17" s="716"/>
      <c r="AG17" s="716"/>
      <c r="AH17" s="716"/>
      <c r="AI17" s="716"/>
      <c r="AJ17" s="716"/>
      <c r="AK17" s="716"/>
      <c r="AL17" s="681">
        <v>0.6</v>
      </c>
      <c r="AM17" s="682"/>
      <c r="AN17" s="682"/>
      <c r="AO17" s="717"/>
      <c r="AP17" s="675" t="s">
        <v>270</v>
      </c>
      <c r="AQ17" s="676"/>
      <c r="AR17" s="676"/>
      <c r="AS17" s="676"/>
      <c r="AT17" s="676"/>
      <c r="AU17" s="676"/>
      <c r="AV17" s="676"/>
      <c r="AW17" s="676"/>
      <c r="AX17" s="676"/>
      <c r="AY17" s="676"/>
      <c r="AZ17" s="676"/>
      <c r="BA17" s="676"/>
      <c r="BB17" s="676"/>
      <c r="BC17" s="676"/>
      <c r="BD17" s="676"/>
      <c r="BE17" s="676"/>
      <c r="BF17" s="677"/>
      <c r="BG17" s="678" t="s">
        <v>237</v>
      </c>
      <c r="BH17" s="679"/>
      <c r="BI17" s="679"/>
      <c r="BJ17" s="679"/>
      <c r="BK17" s="679"/>
      <c r="BL17" s="679"/>
      <c r="BM17" s="679"/>
      <c r="BN17" s="680"/>
      <c r="BO17" s="715" t="s">
        <v>237</v>
      </c>
      <c r="BP17" s="715"/>
      <c r="BQ17" s="715"/>
      <c r="BR17" s="715"/>
      <c r="BS17" s="684" t="s">
        <v>248</v>
      </c>
      <c r="BT17" s="679"/>
      <c r="BU17" s="679"/>
      <c r="BV17" s="679"/>
      <c r="BW17" s="679"/>
      <c r="BX17" s="679"/>
      <c r="BY17" s="679"/>
      <c r="BZ17" s="679"/>
      <c r="CA17" s="679"/>
      <c r="CB17" s="722"/>
      <c r="CD17" s="711" t="s">
        <v>271</v>
      </c>
      <c r="CE17" s="712"/>
      <c r="CF17" s="712"/>
      <c r="CG17" s="712"/>
      <c r="CH17" s="712"/>
      <c r="CI17" s="712"/>
      <c r="CJ17" s="712"/>
      <c r="CK17" s="712"/>
      <c r="CL17" s="712"/>
      <c r="CM17" s="712"/>
      <c r="CN17" s="712"/>
      <c r="CO17" s="712"/>
      <c r="CP17" s="712"/>
      <c r="CQ17" s="713"/>
      <c r="CR17" s="678">
        <v>2976746</v>
      </c>
      <c r="CS17" s="679"/>
      <c r="CT17" s="679"/>
      <c r="CU17" s="679"/>
      <c r="CV17" s="679"/>
      <c r="CW17" s="679"/>
      <c r="CX17" s="679"/>
      <c r="CY17" s="680"/>
      <c r="CZ17" s="715">
        <v>8.4</v>
      </c>
      <c r="DA17" s="715"/>
      <c r="DB17" s="715"/>
      <c r="DC17" s="715"/>
      <c r="DD17" s="684" t="s">
        <v>237</v>
      </c>
      <c r="DE17" s="679"/>
      <c r="DF17" s="679"/>
      <c r="DG17" s="679"/>
      <c r="DH17" s="679"/>
      <c r="DI17" s="679"/>
      <c r="DJ17" s="679"/>
      <c r="DK17" s="679"/>
      <c r="DL17" s="679"/>
      <c r="DM17" s="679"/>
      <c r="DN17" s="679"/>
      <c r="DO17" s="679"/>
      <c r="DP17" s="680"/>
      <c r="DQ17" s="684">
        <v>2908400</v>
      </c>
      <c r="DR17" s="679"/>
      <c r="DS17" s="679"/>
      <c r="DT17" s="679"/>
      <c r="DU17" s="679"/>
      <c r="DV17" s="679"/>
      <c r="DW17" s="679"/>
      <c r="DX17" s="679"/>
      <c r="DY17" s="679"/>
      <c r="DZ17" s="679"/>
      <c r="EA17" s="679"/>
      <c r="EB17" s="679"/>
      <c r="EC17" s="722"/>
    </row>
    <row r="18" spans="2:133" ht="11.25" customHeight="1">
      <c r="B18" s="675" t="s">
        <v>272</v>
      </c>
      <c r="C18" s="676"/>
      <c r="D18" s="676"/>
      <c r="E18" s="676"/>
      <c r="F18" s="676"/>
      <c r="G18" s="676"/>
      <c r="H18" s="676"/>
      <c r="I18" s="676"/>
      <c r="J18" s="676"/>
      <c r="K18" s="676"/>
      <c r="L18" s="676"/>
      <c r="M18" s="676"/>
      <c r="N18" s="676"/>
      <c r="O18" s="676"/>
      <c r="P18" s="676"/>
      <c r="Q18" s="677"/>
      <c r="R18" s="678">
        <v>37029</v>
      </c>
      <c r="S18" s="679"/>
      <c r="T18" s="679"/>
      <c r="U18" s="679"/>
      <c r="V18" s="679"/>
      <c r="W18" s="679"/>
      <c r="X18" s="679"/>
      <c r="Y18" s="680"/>
      <c r="Z18" s="715">
        <v>0.1</v>
      </c>
      <c r="AA18" s="715"/>
      <c r="AB18" s="715"/>
      <c r="AC18" s="715"/>
      <c r="AD18" s="716">
        <v>37029</v>
      </c>
      <c r="AE18" s="716"/>
      <c r="AF18" s="716"/>
      <c r="AG18" s="716"/>
      <c r="AH18" s="716"/>
      <c r="AI18" s="716"/>
      <c r="AJ18" s="716"/>
      <c r="AK18" s="716"/>
      <c r="AL18" s="681">
        <v>0.2</v>
      </c>
      <c r="AM18" s="682"/>
      <c r="AN18" s="682"/>
      <c r="AO18" s="717"/>
      <c r="AP18" s="675" t="s">
        <v>273</v>
      </c>
      <c r="AQ18" s="676"/>
      <c r="AR18" s="676"/>
      <c r="AS18" s="676"/>
      <c r="AT18" s="676"/>
      <c r="AU18" s="676"/>
      <c r="AV18" s="676"/>
      <c r="AW18" s="676"/>
      <c r="AX18" s="676"/>
      <c r="AY18" s="676"/>
      <c r="AZ18" s="676"/>
      <c r="BA18" s="676"/>
      <c r="BB18" s="676"/>
      <c r="BC18" s="676"/>
      <c r="BD18" s="676"/>
      <c r="BE18" s="676"/>
      <c r="BF18" s="677"/>
      <c r="BG18" s="678" t="s">
        <v>248</v>
      </c>
      <c r="BH18" s="679"/>
      <c r="BI18" s="679"/>
      <c r="BJ18" s="679"/>
      <c r="BK18" s="679"/>
      <c r="BL18" s="679"/>
      <c r="BM18" s="679"/>
      <c r="BN18" s="680"/>
      <c r="BO18" s="715" t="s">
        <v>237</v>
      </c>
      <c r="BP18" s="715"/>
      <c r="BQ18" s="715"/>
      <c r="BR18" s="715"/>
      <c r="BS18" s="684" t="s">
        <v>237</v>
      </c>
      <c r="BT18" s="679"/>
      <c r="BU18" s="679"/>
      <c r="BV18" s="679"/>
      <c r="BW18" s="679"/>
      <c r="BX18" s="679"/>
      <c r="BY18" s="679"/>
      <c r="BZ18" s="679"/>
      <c r="CA18" s="679"/>
      <c r="CB18" s="722"/>
      <c r="CD18" s="711" t="s">
        <v>274</v>
      </c>
      <c r="CE18" s="712"/>
      <c r="CF18" s="712"/>
      <c r="CG18" s="712"/>
      <c r="CH18" s="712"/>
      <c r="CI18" s="712"/>
      <c r="CJ18" s="712"/>
      <c r="CK18" s="712"/>
      <c r="CL18" s="712"/>
      <c r="CM18" s="712"/>
      <c r="CN18" s="712"/>
      <c r="CO18" s="712"/>
      <c r="CP18" s="712"/>
      <c r="CQ18" s="713"/>
      <c r="CR18" s="678" t="s">
        <v>248</v>
      </c>
      <c r="CS18" s="679"/>
      <c r="CT18" s="679"/>
      <c r="CU18" s="679"/>
      <c r="CV18" s="679"/>
      <c r="CW18" s="679"/>
      <c r="CX18" s="679"/>
      <c r="CY18" s="680"/>
      <c r="CZ18" s="715" t="s">
        <v>237</v>
      </c>
      <c r="DA18" s="715"/>
      <c r="DB18" s="715"/>
      <c r="DC18" s="715"/>
      <c r="DD18" s="684" t="s">
        <v>237</v>
      </c>
      <c r="DE18" s="679"/>
      <c r="DF18" s="679"/>
      <c r="DG18" s="679"/>
      <c r="DH18" s="679"/>
      <c r="DI18" s="679"/>
      <c r="DJ18" s="679"/>
      <c r="DK18" s="679"/>
      <c r="DL18" s="679"/>
      <c r="DM18" s="679"/>
      <c r="DN18" s="679"/>
      <c r="DO18" s="679"/>
      <c r="DP18" s="680"/>
      <c r="DQ18" s="684" t="s">
        <v>237</v>
      </c>
      <c r="DR18" s="679"/>
      <c r="DS18" s="679"/>
      <c r="DT18" s="679"/>
      <c r="DU18" s="679"/>
      <c r="DV18" s="679"/>
      <c r="DW18" s="679"/>
      <c r="DX18" s="679"/>
      <c r="DY18" s="679"/>
      <c r="DZ18" s="679"/>
      <c r="EA18" s="679"/>
      <c r="EB18" s="679"/>
      <c r="EC18" s="722"/>
    </row>
    <row r="19" spans="2:133" ht="11.25" customHeight="1">
      <c r="B19" s="675" t="s">
        <v>275</v>
      </c>
      <c r="C19" s="676"/>
      <c r="D19" s="676"/>
      <c r="E19" s="676"/>
      <c r="F19" s="676"/>
      <c r="G19" s="676"/>
      <c r="H19" s="676"/>
      <c r="I19" s="676"/>
      <c r="J19" s="676"/>
      <c r="K19" s="676"/>
      <c r="L19" s="676"/>
      <c r="M19" s="676"/>
      <c r="N19" s="676"/>
      <c r="O19" s="676"/>
      <c r="P19" s="676"/>
      <c r="Q19" s="677"/>
      <c r="R19" s="678">
        <v>4562</v>
      </c>
      <c r="S19" s="679"/>
      <c r="T19" s="679"/>
      <c r="U19" s="679"/>
      <c r="V19" s="679"/>
      <c r="W19" s="679"/>
      <c r="X19" s="679"/>
      <c r="Y19" s="680"/>
      <c r="Z19" s="715">
        <v>0</v>
      </c>
      <c r="AA19" s="715"/>
      <c r="AB19" s="715"/>
      <c r="AC19" s="715"/>
      <c r="AD19" s="716">
        <v>4562</v>
      </c>
      <c r="AE19" s="716"/>
      <c r="AF19" s="716"/>
      <c r="AG19" s="716"/>
      <c r="AH19" s="716"/>
      <c r="AI19" s="716"/>
      <c r="AJ19" s="716"/>
      <c r="AK19" s="716"/>
      <c r="AL19" s="681">
        <v>0</v>
      </c>
      <c r="AM19" s="682"/>
      <c r="AN19" s="682"/>
      <c r="AO19" s="717"/>
      <c r="AP19" s="675" t="s">
        <v>276</v>
      </c>
      <c r="AQ19" s="676"/>
      <c r="AR19" s="676"/>
      <c r="AS19" s="676"/>
      <c r="AT19" s="676"/>
      <c r="AU19" s="676"/>
      <c r="AV19" s="676"/>
      <c r="AW19" s="676"/>
      <c r="AX19" s="676"/>
      <c r="AY19" s="676"/>
      <c r="AZ19" s="676"/>
      <c r="BA19" s="676"/>
      <c r="BB19" s="676"/>
      <c r="BC19" s="676"/>
      <c r="BD19" s="676"/>
      <c r="BE19" s="676"/>
      <c r="BF19" s="677"/>
      <c r="BG19" s="678">
        <v>133110</v>
      </c>
      <c r="BH19" s="679"/>
      <c r="BI19" s="679"/>
      <c r="BJ19" s="679"/>
      <c r="BK19" s="679"/>
      <c r="BL19" s="679"/>
      <c r="BM19" s="679"/>
      <c r="BN19" s="680"/>
      <c r="BO19" s="715">
        <v>2.1</v>
      </c>
      <c r="BP19" s="715"/>
      <c r="BQ19" s="715"/>
      <c r="BR19" s="715"/>
      <c r="BS19" s="684" t="s">
        <v>237</v>
      </c>
      <c r="BT19" s="679"/>
      <c r="BU19" s="679"/>
      <c r="BV19" s="679"/>
      <c r="BW19" s="679"/>
      <c r="BX19" s="679"/>
      <c r="BY19" s="679"/>
      <c r="BZ19" s="679"/>
      <c r="CA19" s="679"/>
      <c r="CB19" s="722"/>
      <c r="CD19" s="711" t="s">
        <v>277</v>
      </c>
      <c r="CE19" s="712"/>
      <c r="CF19" s="712"/>
      <c r="CG19" s="712"/>
      <c r="CH19" s="712"/>
      <c r="CI19" s="712"/>
      <c r="CJ19" s="712"/>
      <c r="CK19" s="712"/>
      <c r="CL19" s="712"/>
      <c r="CM19" s="712"/>
      <c r="CN19" s="712"/>
      <c r="CO19" s="712"/>
      <c r="CP19" s="712"/>
      <c r="CQ19" s="713"/>
      <c r="CR19" s="678" t="s">
        <v>237</v>
      </c>
      <c r="CS19" s="679"/>
      <c r="CT19" s="679"/>
      <c r="CU19" s="679"/>
      <c r="CV19" s="679"/>
      <c r="CW19" s="679"/>
      <c r="CX19" s="679"/>
      <c r="CY19" s="680"/>
      <c r="CZ19" s="715" t="s">
        <v>237</v>
      </c>
      <c r="DA19" s="715"/>
      <c r="DB19" s="715"/>
      <c r="DC19" s="715"/>
      <c r="DD19" s="684" t="s">
        <v>237</v>
      </c>
      <c r="DE19" s="679"/>
      <c r="DF19" s="679"/>
      <c r="DG19" s="679"/>
      <c r="DH19" s="679"/>
      <c r="DI19" s="679"/>
      <c r="DJ19" s="679"/>
      <c r="DK19" s="679"/>
      <c r="DL19" s="679"/>
      <c r="DM19" s="679"/>
      <c r="DN19" s="679"/>
      <c r="DO19" s="679"/>
      <c r="DP19" s="680"/>
      <c r="DQ19" s="684" t="s">
        <v>248</v>
      </c>
      <c r="DR19" s="679"/>
      <c r="DS19" s="679"/>
      <c r="DT19" s="679"/>
      <c r="DU19" s="679"/>
      <c r="DV19" s="679"/>
      <c r="DW19" s="679"/>
      <c r="DX19" s="679"/>
      <c r="DY19" s="679"/>
      <c r="DZ19" s="679"/>
      <c r="EA19" s="679"/>
      <c r="EB19" s="679"/>
      <c r="EC19" s="722"/>
    </row>
    <row r="20" spans="2:133" ht="11.25" customHeight="1">
      <c r="B20" s="675" t="s">
        <v>278</v>
      </c>
      <c r="C20" s="676"/>
      <c r="D20" s="676"/>
      <c r="E20" s="676"/>
      <c r="F20" s="676"/>
      <c r="G20" s="676"/>
      <c r="H20" s="676"/>
      <c r="I20" s="676"/>
      <c r="J20" s="676"/>
      <c r="K20" s="676"/>
      <c r="L20" s="676"/>
      <c r="M20" s="676"/>
      <c r="N20" s="676"/>
      <c r="O20" s="676"/>
      <c r="P20" s="676"/>
      <c r="Q20" s="677"/>
      <c r="R20" s="678">
        <v>1361</v>
      </c>
      <c r="S20" s="679"/>
      <c r="T20" s="679"/>
      <c r="U20" s="679"/>
      <c r="V20" s="679"/>
      <c r="W20" s="679"/>
      <c r="X20" s="679"/>
      <c r="Y20" s="680"/>
      <c r="Z20" s="715">
        <v>0</v>
      </c>
      <c r="AA20" s="715"/>
      <c r="AB20" s="715"/>
      <c r="AC20" s="715"/>
      <c r="AD20" s="716">
        <v>1361</v>
      </c>
      <c r="AE20" s="716"/>
      <c r="AF20" s="716"/>
      <c r="AG20" s="716"/>
      <c r="AH20" s="716"/>
      <c r="AI20" s="716"/>
      <c r="AJ20" s="716"/>
      <c r="AK20" s="716"/>
      <c r="AL20" s="681">
        <v>0</v>
      </c>
      <c r="AM20" s="682"/>
      <c r="AN20" s="682"/>
      <c r="AO20" s="717"/>
      <c r="AP20" s="675" t="s">
        <v>279</v>
      </c>
      <c r="AQ20" s="676"/>
      <c r="AR20" s="676"/>
      <c r="AS20" s="676"/>
      <c r="AT20" s="676"/>
      <c r="AU20" s="676"/>
      <c r="AV20" s="676"/>
      <c r="AW20" s="676"/>
      <c r="AX20" s="676"/>
      <c r="AY20" s="676"/>
      <c r="AZ20" s="676"/>
      <c r="BA20" s="676"/>
      <c r="BB20" s="676"/>
      <c r="BC20" s="676"/>
      <c r="BD20" s="676"/>
      <c r="BE20" s="676"/>
      <c r="BF20" s="677"/>
      <c r="BG20" s="678">
        <v>133110</v>
      </c>
      <c r="BH20" s="679"/>
      <c r="BI20" s="679"/>
      <c r="BJ20" s="679"/>
      <c r="BK20" s="679"/>
      <c r="BL20" s="679"/>
      <c r="BM20" s="679"/>
      <c r="BN20" s="680"/>
      <c r="BO20" s="715">
        <v>2.1</v>
      </c>
      <c r="BP20" s="715"/>
      <c r="BQ20" s="715"/>
      <c r="BR20" s="715"/>
      <c r="BS20" s="684" t="s">
        <v>237</v>
      </c>
      <c r="BT20" s="679"/>
      <c r="BU20" s="679"/>
      <c r="BV20" s="679"/>
      <c r="BW20" s="679"/>
      <c r="BX20" s="679"/>
      <c r="BY20" s="679"/>
      <c r="BZ20" s="679"/>
      <c r="CA20" s="679"/>
      <c r="CB20" s="722"/>
      <c r="CD20" s="711" t="s">
        <v>280</v>
      </c>
      <c r="CE20" s="712"/>
      <c r="CF20" s="712"/>
      <c r="CG20" s="712"/>
      <c r="CH20" s="712"/>
      <c r="CI20" s="712"/>
      <c r="CJ20" s="712"/>
      <c r="CK20" s="712"/>
      <c r="CL20" s="712"/>
      <c r="CM20" s="712"/>
      <c r="CN20" s="712"/>
      <c r="CO20" s="712"/>
      <c r="CP20" s="712"/>
      <c r="CQ20" s="713"/>
      <c r="CR20" s="678">
        <v>35481554</v>
      </c>
      <c r="CS20" s="679"/>
      <c r="CT20" s="679"/>
      <c r="CU20" s="679"/>
      <c r="CV20" s="679"/>
      <c r="CW20" s="679"/>
      <c r="CX20" s="679"/>
      <c r="CY20" s="680"/>
      <c r="CZ20" s="715">
        <v>100</v>
      </c>
      <c r="DA20" s="715"/>
      <c r="DB20" s="715"/>
      <c r="DC20" s="715"/>
      <c r="DD20" s="684">
        <v>9650723</v>
      </c>
      <c r="DE20" s="679"/>
      <c r="DF20" s="679"/>
      <c r="DG20" s="679"/>
      <c r="DH20" s="679"/>
      <c r="DI20" s="679"/>
      <c r="DJ20" s="679"/>
      <c r="DK20" s="679"/>
      <c r="DL20" s="679"/>
      <c r="DM20" s="679"/>
      <c r="DN20" s="679"/>
      <c r="DO20" s="679"/>
      <c r="DP20" s="680"/>
      <c r="DQ20" s="684">
        <v>18563265</v>
      </c>
      <c r="DR20" s="679"/>
      <c r="DS20" s="679"/>
      <c r="DT20" s="679"/>
      <c r="DU20" s="679"/>
      <c r="DV20" s="679"/>
      <c r="DW20" s="679"/>
      <c r="DX20" s="679"/>
      <c r="DY20" s="679"/>
      <c r="DZ20" s="679"/>
      <c r="EA20" s="679"/>
      <c r="EB20" s="679"/>
      <c r="EC20" s="722"/>
    </row>
    <row r="21" spans="2:133" ht="11.25" customHeight="1">
      <c r="B21" s="675" t="s">
        <v>281</v>
      </c>
      <c r="C21" s="676"/>
      <c r="D21" s="676"/>
      <c r="E21" s="676"/>
      <c r="F21" s="676"/>
      <c r="G21" s="676"/>
      <c r="H21" s="676"/>
      <c r="I21" s="676"/>
      <c r="J21" s="676"/>
      <c r="K21" s="676"/>
      <c r="L21" s="676"/>
      <c r="M21" s="676"/>
      <c r="N21" s="676"/>
      <c r="O21" s="676"/>
      <c r="P21" s="676"/>
      <c r="Q21" s="677"/>
      <c r="R21" s="678">
        <v>49986</v>
      </c>
      <c r="S21" s="679"/>
      <c r="T21" s="679"/>
      <c r="U21" s="679"/>
      <c r="V21" s="679"/>
      <c r="W21" s="679"/>
      <c r="X21" s="679"/>
      <c r="Y21" s="680"/>
      <c r="Z21" s="715">
        <v>0.1</v>
      </c>
      <c r="AA21" s="715"/>
      <c r="AB21" s="715"/>
      <c r="AC21" s="715"/>
      <c r="AD21" s="716">
        <v>49986</v>
      </c>
      <c r="AE21" s="716"/>
      <c r="AF21" s="716"/>
      <c r="AG21" s="716"/>
      <c r="AH21" s="716"/>
      <c r="AI21" s="716"/>
      <c r="AJ21" s="716"/>
      <c r="AK21" s="716"/>
      <c r="AL21" s="681">
        <v>0.3</v>
      </c>
      <c r="AM21" s="682"/>
      <c r="AN21" s="682"/>
      <c r="AO21" s="717"/>
      <c r="AP21" s="772" t="s">
        <v>282</v>
      </c>
      <c r="AQ21" s="780"/>
      <c r="AR21" s="780"/>
      <c r="AS21" s="780"/>
      <c r="AT21" s="780"/>
      <c r="AU21" s="780"/>
      <c r="AV21" s="780"/>
      <c r="AW21" s="780"/>
      <c r="AX21" s="780"/>
      <c r="AY21" s="780"/>
      <c r="AZ21" s="780"/>
      <c r="BA21" s="780"/>
      <c r="BB21" s="780"/>
      <c r="BC21" s="780"/>
      <c r="BD21" s="780"/>
      <c r="BE21" s="780"/>
      <c r="BF21" s="774"/>
      <c r="BG21" s="678">
        <v>1447</v>
      </c>
      <c r="BH21" s="679"/>
      <c r="BI21" s="679"/>
      <c r="BJ21" s="679"/>
      <c r="BK21" s="679"/>
      <c r="BL21" s="679"/>
      <c r="BM21" s="679"/>
      <c r="BN21" s="680"/>
      <c r="BO21" s="715">
        <v>0</v>
      </c>
      <c r="BP21" s="715"/>
      <c r="BQ21" s="715"/>
      <c r="BR21" s="715"/>
      <c r="BS21" s="684" t="s">
        <v>248</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c r="B22" s="675" t="s">
        <v>283</v>
      </c>
      <c r="C22" s="676"/>
      <c r="D22" s="676"/>
      <c r="E22" s="676"/>
      <c r="F22" s="676"/>
      <c r="G22" s="676"/>
      <c r="H22" s="676"/>
      <c r="I22" s="676"/>
      <c r="J22" s="676"/>
      <c r="K22" s="676"/>
      <c r="L22" s="676"/>
      <c r="M22" s="676"/>
      <c r="N22" s="676"/>
      <c r="O22" s="676"/>
      <c r="P22" s="676"/>
      <c r="Q22" s="677"/>
      <c r="R22" s="678">
        <v>8749275</v>
      </c>
      <c r="S22" s="679"/>
      <c r="T22" s="679"/>
      <c r="U22" s="679"/>
      <c r="V22" s="679"/>
      <c r="W22" s="679"/>
      <c r="X22" s="679"/>
      <c r="Y22" s="680"/>
      <c r="Z22" s="715">
        <v>23.6</v>
      </c>
      <c r="AA22" s="715"/>
      <c r="AB22" s="715"/>
      <c r="AC22" s="715"/>
      <c r="AD22" s="716">
        <v>7875685</v>
      </c>
      <c r="AE22" s="716"/>
      <c r="AF22" s="716"/>
      <c r="AG22" s="716"/>
      <c r="AH22" s="716"/>
      <c r="AI22" s="716"/>
      <c r="AJ22" s="716"/>
      <c r="AK22" s="716"/>
      <c r="AL22" s="681">
        <v>50.8</v>
      </c>
      <c r="AM22" s="682"/>
      <c r="AN22" s="682"/>
      <c r="AO22" s="717"/>
      <c r="AP22" s="772" t="s">
        <v>284</v>
      </c>
      <c r="AQ22" s="780"/>
      <c r="AR22" s="780"/>
      <c r="AS22" s="780"/>
      <c r="AT22" s="780"/>
      <c r="AU22" s="780"/>
      <c r="AV22" s="780"/>
      <c r="AW22" s="780"/>
      <c r="AX22" s="780"/>
      <c r="AY22" s="780"/>
      <c r="AZ22" s="780"/>
      <c r="BA22" s="780"/>
      <c r="BB22" s="780"/>
      <c r="BC22" s="780"/>
      <c r="BD22" s="780"/>
      <c r="BE22" s="780"/>
      <c r="BF22" s="774"/>
      <c r="BG22" s="678" t="s">
        <v>248</v>
      </c>
      <c r="BH22" s="679"/>
      <c r="BI22" s="679"/>
      <c r="BJ22" s="679"/>
      <c r="BK22" s="679"/>
      <c r="BL22" s="679"/>
      <c r="BM22" s="679"/>
      <c r="BN22" s="680"/>
      <c r="BO22" s="715" t="s">
        <v>248</v>
      </c>
      <c r="BP22" s="715"/>
      <c r="BQ22" s="715"/>
      <c r="BR22" s="715"/>
      <c r="BS22" s="684" t="s">
        <v>237</v>
      </c>
      <c r="BT22" s="679"/>
      <c r="BU22" s="679"/>
      <c r="BV22" s="679"/>
      <c r="BW22" s="679"/>
      <c r="BX22" s="679"/>
      <c r="BY22" s="679"/>
      <c r="BZ22" s="679"/>
      <c r="CA22" s="679"/>
      <c r="CB22" s="722"/>
      <c r="CD22" s="782" t="s">
        <v>285</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c r="B23" s="675" t="s">
        <v>286</v>
      </c>
      <c r="C23" s="676"/>
      <c r="D23" s="676"/>
      <c r="E23" s="676"/>
      <c r="F23" s="676"/>
      <c r="G23" s="676"/>
      <c r="H23" s="676"/>
      <c r="I23" s="676"/>
      <c r="J23" s="676"/>
      <c r="K23" s="676"/>
      <c r="L23" s="676"/>
      <c r="M23" s="676"/>
      <c r="N23" s="676"/>
      <c r="O23" s="676"/>
      <c r="P23" s="676"/>
      <c r="Q23" s="677"/>
      <c r="R23" s="678">
        <v>7875685</v>
      </c>
      <c r="S23" s="679"/>
      <c r="T23" s="679"/>
      <c r="U23" s="679"/>
      <c r="V23" s="679"/>
      <c r="W23" s="679"/>
      <c r="X23" s="679"/>
      <c r="Y23" s="680"/>
      <c r="Z23" s="715">
        <v>21.2</v>
      </c>
      <c r="AA23" s="715"/>
      <c r="AB23" s="715"/>
      <c r="AC23" s="715"/>
      <c r="AD23" s="716">
        <v>7875685</v>
      </c>
      <c r="AE23" s="716"/>
      <c r="AF23" s="716"/>
      <c r="AG23" s="716"/>
      <c r="AH23" s="716"/>
      <c r="AI23" s="716"/>
      <c r="AJ23" s="716"/>
      <c r="AK23" s="716"/>
      <c r="AL23" s="681">
        <v>50.8</v>
      </c>
      <c r="AM23" s="682"/>
      <c r="AN23" s="682"/>
      <c r="AO23" s="717"/>
      <c r="AP23" s="772" t="s">
        <v>287</v>
      </c>
      <c r="AQ23" s="780"/>
      <c r="AR23" s="780"/>
      <c r="AS23" s="780"/>
      <c r="AT23" s="780"/>
      <c r="AU23" s="780"/>
      <c r="AV23" s="780"/>
      <c r="AW23" s="780"/>
      <c r="AX23" s="780"/>
      <c r="AY23" s="780"/>
      <c r="AZ23" s="780"/>
      <c r="BA23" s="780"/>
      <c r="BB23" s="780"/>
      <c r="BC23" s="780"/>
      <c r="BD23" s="780"/>
      <c r="BE23" s="780"/>
      <c r="BF23" s="774"/>
      <c r="BG23" s="678">
        <v>131663</v>
      </c>
      <c r="BH23" s="679"/>
      <c r="BI23" s="679"/>
      <c r="BJ23" s="679"/>
      <c r="BK23" s="679"/>
      <c r="BL23" s="679"/>
      <c r="BM23" s="679"/>
      <c r="BN23" s="680"/>
      <c r="BO23" s="715">
        <v>2.1</v>
      </c>
      <c r="BP23" s="715"/>
      <c r="BQ23" s="715"/>
      <c r="BR23" s="715"/>
      <c r="BS23" s="684" t="s">
        <v>237</v>
      </c>
      <c r="BT23" s="679"/>
      <c r="BU23" s="679"/>
      <c r="BV23" s="679"/>
      <c r="BW23" s="679"/>
      <c r="BX23" s="679"/>
      <c r="BY23" s="679"/>
      <c r="BZ23" s="679"/>
      <c r="CA23" s="679"/>
      <c r="CB23" s="722"/>
      <c r="CD23" s="782" t="s">
        <v>225</v>
      </c>
      <c r="CE23" s="783"/>
      <c r="CF23" s="783"/>
      <c r="CG23" s="783"/>
      <c r="CH23" s="783"/>
      <c r="CI23" s="783"/>
      <c r="CJ23" s="783"/>
      <c r="CK23" s="783"/>
      <c r="CL23" s="783"/>
      <c r="CM23" s="783"/>
      <c r="CN23" s="783"/>
      <c r="CO23" s="783"/>
      <c r="CP23" s="783"/>
      <c r="CQ23" s="784"/>
      <c r="CR23" s="782" t="s">
        <v>288</v>
      </c>
      <c r="CS23" s="783"/>
      <c r="CT23" s="783"/>
      <c r="CU23" s="783"/>
      <c r="CV23" s="783"/>
      <c r="CW23" s="783"/>
      <c r="CX23" s="783"/>
      <c r="CY23" s="784"/>
      <c r="CZ23" s="782" t="s">
        <v>289</v>
      </c>
      <c r="DA23" s="783"/>
      <c r="DB23" s="783"/>
      <c r="DC23" s="784"/>
      <c r="DD23" s="782" t="s">
        <v>290</v>
      </c>
      <c r="DE23" s="783"/>
      <c r="DF23" s="783"/>
      <c r="DG23" s="783"/>
      <c r="DH23" s="783"/>
      <c r="DI23" s="783"/>
      <c r="DJ23" s="783"/>
      <c r="DK23" s="784"/>
      <c r="DL23" s="791" t="s">
        <v>291</v>
      </c>
      <c r="DM23" s="792"/>
      <c r="DN23" s="792"/>
      <c r="DO23" s="792"/>
      <c r="DP23" s="792"/>
      <c r="DQ23" s="792"/>
      <c r="DR23" s="792"/>
      <c r="DS23" s="792"/>
      <c r="DT23" s="792"/>
      <c r="DU23" s="792"/>
      <c r="DV23" s="793"/>
      <c r="DW23" s="782" t="s">
        <v>292</v>
      </c>
      <c r="DX23" s="783"/>
      <c r="DY23" s="783"/>
      <c r="DZ23" s="783"/>
      <c r="EA23" s="783"/>
      <c r="EB23" s="783"/>
      <c r="EC23" s="784"/>
    </row>
    <row r="24" spans="2:133" ht="11.25" customHeight="1">
      <c r="B24" s="675" t="s">
        <v>293</v>
      </c>
      <c r="C24" s="676"/>
      <c r="D24" s="676"/>
      <c r="E24" s="676"/>
      <c r="F24" s="676"/>
      <c r="G24" s="676"/>
      <c r="H24" s="676"/>
      <c r="I24" s="676"/>
      <c r="J24" s="676"/>
      <c r="K24" s="676"/>
      <c r="L24" s="676"/>
      <c r="M24" s="676"/>
      <c r="N24" s="676"/>
      <c r="O24" s="676"/>
      <c r="P24" s="676"/>
      <c r="Q24" s="677"/>
      <c r="R24" s="678">
        <v>873590</v>
      </c>
      <c r="S24" s="679"/>
      <c r="T24" s="679"/>
      <c r="U24" s="679"/>
      <c r="V24" s="679"/>
      <c r="W24" s="679"/>
      <c r="X24" s="679"/>
      <c r="Y24" s="680"/>
      <c r="Z24" s="715">
        <v>2.4</v>
      </c>
      <c r="AA24" s="715"/>
      <c r="AB24" s="715"/>
      <c r="AC24" s="715"/>
      <c r="AD24" s="716" t="s">
        <v>237</v>
      </c>
      <c r="AE24" s="716"/>
      <c r="AF24" s="716"/>
      <c r="AG24" s="716"/>
      <c r="AH24" s="716"/>
      <c r="AI24" s="716"/>
      <c r="AJ24" s="716"/>
      <c r="AK24" s="716"/>
      <c r="AL24" s="681" t="s">
        <v>237</v>
      </c>
      <c r="AM24" s="682"/>
      <c r="AN24" s="682"/>
      <c r="AO24" s="717"/>
      <c r="AP24" s="772" t="s">
        <v>294</v>
      </c>
      <c r="AQ24" s="780"/>
      <c r="AR24" s="780"/>
      <c r="AS24" s="780"/>
      <c r="AT24" s="780"/>
      <c r="AU24" s="780"/>
      <c r="AV24" s="780"/>
      <c r="AW24" s="780"/>
      <c r="AX24" s="780"/>
      <c r="AY24" s="780"/>
      <c r="AZ24" s="780"/>
      <c r="BA24" s="780"/>
      <c r="BB24" s="780"/>
      <c r="BC24" s="780"/>
      <c r="BD24" s="780"/>
      <c r="BE24" s="780"/>
      <c r="BF24" s="774"/>
      <c r="BG24" s="678" t="s">
        <v>248</v>
      </c>
      <c r="BH24" s="679"/>
      <c r="BI24" s="679"/>
      <c r="BJ24" s="679"/>
      <c r="BK24" s="679"/>
      <c r="BL24" s="679"/>
      <c r="BM24" s="679"/>
      <c r="BN24" s="680"/>
      <c r="BO24" s="715" t="s">
        <v>237</v>
      </c>
      <c r="BP24" s="715"/>
      <c r="BQ24" s="715"/>
      <c r="BR24" s="715"/>
      <c r="BS24" s="684" t="s">
        <v>248</v>
      </c>
      <c r="BT24" s="679"/>
      <c r="BU24" s="679"/>
      <c r="BV24" s="679"/>
      <c r="BW24" s="679"/>
      <c r="BX24" s="679"/>
      <c r="BY24" s="679"/>
      <c r="BZ24" s="679"/>
      <c r="CA24" s="679"/>
      <c r="CB24" s="722"/>
      <c r="CD24" s="736" t="s">
        <v>295</v>
      </c>
      <c r="CE24" s="737"/>
      <c r="CF24" s="737"/>
      <c r="CG24" s="737"/>
      <c r="CH24" s="737"/>
      <c r="CI24" s="737"/>
      <c r="CJ24" s="737"/>
      <c r="CK24" s="737"/>
      <c r="CL24" s="737"/>
      <c r="CM24" s="737"/>
      <c r="CN24" s="737"/>
      <c r="CO24" s="737"/>
      <c r="CP24" s="737"/>
      <c r="CQ24" s="738"/>
      <c r="CR24" s="733">
        <v>15687192</v>
      </c>
      <c r="CS24" s="734"/>
      <c r="CT24" s="734"/>
      <c r="CU24" s="734"/>
      <c r="CV24" s="734"/>
      <c r="CW24" s="734"/>
      <c r="CX24" s="734"/>
      <c r="CY24" s="777"/>
      <c r="CZ24" s="778">
        <v>44.2</v>
      </c>
      <c r="DA24" s="749"/>
      <c r="DB24" s="749"/>
      <c r="DC24" s="781"/>
      <c r="DD24" s="776">
        <v>9946962</v>
      </c>
      <c r="DE24" s="734"/>
      <c r="DF24" s="734"/>
      <c r="DG24" s="734"/>
      <c r="DH24" s="734"/>
      <c r="DI24" s="734"/>
      <c r="DJ24" s="734"/>
      <c r="DK24" s="777"/>
      <c r="DL24" s="776">
        <v>9850183</v>
      </c>
      <c r="DM24" s="734"/>
      <c r="DN24" s="734"/>
      <c r="DO24" s="734"/>
      <c r="DP24" s="734"/>
      <c r="DQ24" s="734"/>
      <c r="DR24" s="734"/>
      <c r="DS24" s="734"/>
      <c r="DT24" s="734"/>
      <c r="DU24" s="734"/>
      <c r="DV24" s="777"/>
      <c r="DW24" s="778">
        <v>61</v>
      </c>
      <c r="DX24" s="749"/>
      <c r="DY24" s="749"/>
      <c r="DZ24" s="749"/>
      <c r="EA24" s="749"/>
      <c r="EB24" s="749"/>
      <c r="EC24" s="779"/>
    </row>
    <row r="25" spans="2:133" ht="11.25" customHeight="1">
      <c r="B25" s="675" t="s">
        <v>296</v>
      </c>
      <c r="C25" s="676"/>
      <c r="D25" s="676"/>
      <c r="E25" s="676"/>
      <c r="F25" s="676"/>
      <c r="G25" s="676"/>
      <c r="H25" s="676"/>
      <c r="I25" s="676"/>
      <c r="J25" s="676"/>
      <c r="K25" s="676"/>
      <c r="L25" s="676"/>
      <c r="M25" s="676"/>
      <c r="N25" s="676"/>
      <c r="O25" s="676"/>
      <c r="P25" s="676"/>
      <c r="Q25" s="677"/>
      <c r="R25" s="678" t="s">
        <v>237</v>
      </c>
      <c r="S25" s="679"/>
      <c r="T25" s="679"/>
      <c r="U25" s="679"/>
      <c r="V25" s="679"/>
      <c r="W25" s="679"/>
      <c r="X25" s="679"/>
      <c r="Y25" s="680"/>
      <c r="Z25" s="715" t="s">
        <v>248</v>
      </c>
      <c r="AA25" s="715"/>
      <c r="AB25" s="715"/>
      <c r="AC25" s="715"/>
      <c r="AD25" s="716" t="s">
        <v>237</v>
      </c>
      <c r="AE25" s="716"/>
      <c r="AF25" s="716"/>
      <c r="AG25" s="716"/>
      <c r="AH25" s="716"/>
      <c r="AI25" s="716"/>
      <c r="AJ25" s="716"/>
      <c r="AK25" s="716"/>
      <c r="AL25" s="681" t="s">
        <v>248</v>
      </c>
      <c r="AM25" s="682"/>
      <c r="AN25" s="682"/>
      <c r="AO25" s="717"/>
      <c r="AP25" s="772" t="s">
        <v>297</v>
      </c>
      <c r="AQ25" s="780"/>
      <c r="AR25" s="780"/>
      <c r="AS25" s="780"/>
      <c r="AT25" s="780"/>
      <c r="AU25" s="780"/>
      <c r="AV25" s="780"/>
      <c r="AW25" s="780"/>
      <c r="AX25" s="780"/>
      <c r="AY25" s="780"/>
      <c r="AZ25" s="780"/>
      <c r="BA25" s="780"/>
      <c r="BB25" s="780"/>
      <c r="BC25" s="780"/>
      <c r="BD25" s="780"/>
      <c r="BE25" s="780"/>
      <c r="BF25" s="774"/>
      <c r="BG25" s="678" t="s">
        <v>237</v>
      </c>
      <c r="BH25" s="679"/>
      <c r="BI25" s="679"/>
      <c r="BJ25" s="679"/>
      <c r="BK25" s="679"/>
      <c r="BL25" s="679"/>
      <c r="BM25" s="679"/>
      <c r="BN25" s="680"/>
      <c r="BO25" s="715" t="s">
        <v>237</v>
      </c>
      <c r="BP25" s="715"/>
      <c r="BQ25" s="715"/>
      <c r="BR25" s="715"/>
      <c r="BS25" s="684" t="s">
        <v>237</v>
      </c>
      <c r="BT25" s="679"/>
      <c r="BU25" s="679"/>
      <c r="BV25" s="679"/>
      <c r="BW25" s="679"/>
      <c r="BX25" s="679"/>
      <c r="BY25" s="679"/>
      <c r="BZ25" s="679"/>
      <c r="CA25" s="679"/>
      <c r="CB25" s="722"/>
      <c r="CD25" s="711" t="s">
        <v>298</v>
      </c>
      <c r="CE25" s="712"/>
      <c r="CF25" s="712"/>
      <c r="CG25" s="712"/>
      <c r="CH25" s="712"/>
      <c r="CI25" s="712"/>
      <c r="CJ25" s="712"/>
      <c r="CK25" s="712"/>
      <c r="CL25" s="712"/>
      <c r="CM25" s="712"/>
      <c r="CN25" s="712"/>
      <c r="CO25" s="712"/>
      <c r="CP25" s="712"/>
      <c r="CQ25" s="713"/>
      <c r="CR25" s="678">
        <v>5145628</v>
      </c>
      <c r="CS25" s="697"/>
      <c r="CT25" s="697"/>
      <c r="CU25" s="697"/>
      <c r="CV25" s="697"/>
      <c r="CW25" s="697"/>
      <c r="CX25" s="697"/>
      <c r="CY25" s="698"/>
      <c r="CZ25" s="681">
        <v>14.5</v>
      </c>
      <c r="DA25" s="699"/>
      <c r="DB25" s="699"/>
      <c r="DC25" s="700"/>
      <c r="DD25" s="684">
        <v>4839297</v>
      </c>
      <c r="DE25" s="697"/>
      <c r="DF25" s="697"/>
      <c r="DG25" s="697"/>
      <c r="DH25" s="697"/>
      <c r="DI25" s="697"/>
      <c r="DJ25" s="697"/>
      <c r="DK25" s="698"/>
      <c r="DL25" s="684">
        <v>4745429</v>
      </c>
      <c r="DM25" s="697"/>
      <c r="DN25" s="697"/>
      <c r="DO25" s="697"/>
      <c r="DP25" s="697"/>
      <c r="DQ25" s="697"/>
      <c r="DR25" s="697"/>
      <c r="DS25" s="697"/>
      <c r="DT25" s="697"/>
      <c r="DU25" s="697"/>
      <c r="DV25" s="698"/>
      <c r="DW25" s="681">
        <v>29.4</v>
      </c>
      <c r="DX25" s="699"/>
      <c r="DY25" s="699"/>
      <c r="DZ25" s="699"/>
      <c r="EA25" s="699"/>
      <c r="EB25" s="699"/>
      <c r="EC25" s="714"/>
    </row>
    <row r="26" spans="2:133" ht="11.25" customHeight="1">
      <c r="B26" s="675" t="s">
        <v>299</v>
      </c>
      <c r="C26" s="676"/>
      <c r="D26" s="676"/>
      <c r="E26" s="676"/>
      <c r="F26" s="676"/>
      <c r="G26" s="676"/>
      <c r="H26" s="676"/>
      <c r="I26" s="676"/>
      <c r="J26" s="676"/>
      <c r="K26" s="676"/>
      <c r="L26" s="676"/>
      <c r="M26" s="676"/>
      <c r="N26" s="676"/>
      <c r="O26" s="676"/>
      <c r="P26" s="676"/>
      <c r="Q26" s="677"/>
      <c r="R26" s="678">
        <v>16475215</v>
      </c>
      <c r="S26" s="679"/>
      <c r="T26" s="679"/>
      <c r="U26" s="679"/>
      <c r="V26" s="679"/>
      <c r="W26" s="679"/>
      <c r="X26" s="679"/>
      <c r="Y26" s="680"/>
      <c r="Z26" s="715">
        <v>44.4</v>
      </c>
      <c r="AA26" s="715"/>
      <c r="AB26" s="715"/>
      <c r="AC26" s="715"/>
      <c r="AD26" s="716">
        <v>15469962</v>
      </c>
      <c r="AE26" s="716"/>
      <c r="AF26" s="716"/>
      <c r="AG26" s="716"/>
      <c r="AH26" s="716"/>
      <c r="AI26" s="716"/>
      <c r="AJ26" s="716"/>
      <c r="AK26" s="716"/>
      <c r="AL26" s="681">
        <v>99.8</v>
      </c>
      <c r="AM26" s="682"/>
      <c r="AN26" s="682"/>
      <c r="AO26" s="717"/>
      <c r="AP26" s="772" t="s">
        <v>300</v>
      </c>
      <c r="AQ26" s="773"/>
      <c r="AR26" s="773"/>
      <c r="AS26" s="773"/>
      <c r="AT26" s="773"/>
      <c r="AU26" s="773"/>
      <c r="AV26" s="773"/>
      <c r="AW26" s="773"/>
      <c r="AX26" s="773"/>
      <c r="AY26" s="773"/>
      <c r="AZ26" s="773"/>
      <c r="BA26" s="773"/>
      <c r="BB26" s="773"/>
      <c r="BC26" s="773"/>
      <c r="BD26" s="773"/>
      <c r="BE26" s="773"/>
      <c r="BF26" s="774"/>
      <c r="BG26" s="678" t="s">
        <v>248</v>
      </c>
      <c r="BH26" s="679"/>
      <c r="BI26" s="679"/>
      <c r="BJ26" s="679"/>
      <c r="BK26" s="679"/>
      <c r="BL26" s="679"/>
      <c r="BM26" s="679"/>
      <c r="BN26" s="680"/>
      <c r="BO26" s="715" t="s">
        <v>237</v>
      </c>
      <c r="BP26" s="715"/>
      <c r="BQ26" s="715"/>
      <c r="BR26" s="715"/>
      <c r="BS26" s="684" t="s">
        <v>237</v>
      </c>
      <c r="BT26" s="679"/>
      <c r="BU26" s="679"/>
      <c r="BV26" s="679"/>
      <c r="BW26" s="679"/>
      <c r="BX26" s="679"/>
      <c r="BY26" s="679"/>
      <c r="BZ26" s="679"/>
      <c r="CA26" s="679"/>
      <c r="CB26" s="722"/>
      <c r="CD26" s="711" t="s">
        <v>301</v>
      </c>
      <c r="CE26" s="712"/>
      <c r="CF26" s="712"/>
      <c r="CG26" s="712"/>
      <c r="CH26" s="712"/>
      <c r="CI26" s="712"/>
      <c r="CJ26" s="712"/>
      <c r="CK26" s="712"/>
      <c r="CL26" s="712"/>
      <c r="CM26" s="712"/>
      <c r="CN26" s="712"/>
      <c r="CO26" s="712"/>
      <c r="CP26" s="712"/>
      <c r="CQ26" s="713"/>
      <c r="CR26" s="678">
        <v>3622682</v>
      </c>
      <c r="CS26" s="679"/>
      <c r="CT26" s="679"/>
      <c r="CU26" s="679"/>
      <c r="CV26" s="679"/>
      <c r="CW26" s="679"/>
      <c r="CX26" s="679"/>
      <c r="CY26" s="680"/>
      <c r="CZ26" s="681">
        <v>10.199999999999999</v>
      </c>
      <c r="DA26" s="699"/>
      <c r="DB26" s="699"/>
      <c r="DC26" s="700"/>
      <c r="DD26" s="684">
        <v>3355760</v>
      </c>
      <c r="DE26" s="679"/>
      <c r="DF26" s="679"/>
      <c r="DG26" s="679"/>
      <c r="DH26" s="679"/>
      <c r="DI26" s="679"/>
      <c r="DJ26" s="679"/>
      <c r="DK26" s="680"/>
      <c r="DL26" s="684" t="s">
        <v>237</v>
      </c>
      <c r="DM26" s="679"/>
      <c r="DN26" s="679"/>
      <c r="DO26" s="679"/>
      <c r="DP26" s="679"/>
      <c r="DQ26" s="679"/>
      <c r="DR26" s="679"/>
      <c r="DS26" s="679"/>
      <c r="DT26" s="679"/>
      <c r="DU26" s="679"/>
      <c r="DV26" s="680"/>
      <c r="DW26" s="681" t="s">
        <v>237</v>
      </c>
      <c r="DX26" s="699"/>
      <c r="DY26" s="699"/>
      <c r="DZ26" s="699"/>
      <c r="EA26" s="699"/>
      <c r="EB26" s="699"/>
      <c r="EC26" s="714"/>
    </row>
    <row r="27" spans="2:133" ht="11.25" customHeight="1">
      <c r="B27" s="675" t="s">
        <v>302</v>
      </c>
      <c r="C27" s="676"/>
      <c r="D27" s="676"/>
      <c r="E27" s="676"/>
      <c r="F27" s="676"/>
      <c r="G27" s="676"/>
      <c r="H27" s="676"/>
      <c r="I27" s="676"/>
      <c r="J27" s="676"/>
      <c r="K27" s="676"/>
      <c r="L27" s="676"/>
      <c r="M27" s="676"/>
      <c r="N27" s="676"/>
      <c r="O27" s="676"/>
      <c r="P27" s="676"/>
      <c r="Q27" s="677"/>
      <c r="R27" s="678">
        <v>7201</v>
      </c>
      <c r="S27" s="679"/>
      <c r="T27" s="679"/>
      <c r="U27" s="679"/>
      <c r="V27" s="679"/>
      <c r="W27" s="679"/>
      <c r="X27" s="679"/>
      <c r="Y27" s="680"/>
      <c r="Z27" s="715">
        <v>0</v>
      </c>
      <c r="AA27" s="715"/>
      <c r="AB27" s="715"/>
      <c r="AC27" s="715"/>
      <c r="AD27" s="716">
        <v>7201</v>
      </c>
      <c r="AE27" s="716"/>
      <c r="AF27" s="716"/>
      <c r="AG27" s="716"/>
      <c r="AH27" s="716"/>
      <c r="AI27" s="716"/>
      <c r="AJ27" s="716"/>
      <c r="AK27" s="716"/>
      <c r="AL27" s="681">
        <v>0</v>
      </c>
      <c r="AM27" s="682"/>
      <c r="AN27" s="682"/>
      <c r="AO27" s="717"/>
      <c r="AP27" s="675" t="s">
        <v>303</v>
      </c>
      <c r="AQ27" s="676"/>
      <c r="AR27" s="676"/>
      <c r="AS27" s="676"/>
      <c r="AT27" s="676"/>
      <c r="AU27" s="676"/>
      <c r="AV27" s="676"/>
      <c r="AW27" s="676"/>
      <c r="AX27" s="676"/>
      <c r="AY27" s="676"/>
      <c r="AZ27" s="676"/>
      <c r="BA27" s="676"/>
      <c r="BB27" s="676"/>
      <c r="BC27" s="676"/>
      <c r="BD27" s="676"/>
      <c r="BE27" s="676"/>
      <c r="BF27" s="677"/>
      <c r="BG27" s="678">
        <v>6268076</v>
      </c>
      <c r="BH27" s="679"/>
      <c r="BI27" s="679"/>
      <c r="BJ27" s="679"/>
      <c r="BK27" s="679"/>
      <c r="BL27" s="679"/>
      <c r="BM27" s="679"/>
      <c r="BN27" s="680"/>
      <c r="BO27" s="715">
        <v>100</v>
      </c>
      <c r="BP27" s="715"/>
      <c r="BQ27" s="715"/>
      <c r="BR27" s="715"/>
      <c r="BS27" s="684">
        <v>111580</v>
      </c>
      <c r="BT27" s="679"/>
      <c r="BU27" s="679"/>
      <c r="BV27" s="679"/>
      <c r="BW27" s="679"/>
      <c r="BX27" s="679"/>
      <c r="BY27" s="679"/>
      <c r="BZ27" s="679"/>
      <c r="CA27" s="679"/>
      <c r="CB27" s="722"/>
      <c r="CD27" s="711" t="s">
        <v>304</v>
      </c>
      <c r="CE27" s="712"/>
      <c r="CF27" s="712"/>
      <c r="CG27" s="712"/>
      <c r="CH27" s="712"/>
      <c r="CI27" s="712"/>
      <c r="CJ27" s="712"/>
      <c r="CK27" s="712"/>
      <c r="CL27" s="712"/>
      <c r="CM27" s="712"/>
      <c r="CN27" s="712"/>
      <c r="CO27" s="712"/>
      <c r="CP27" s="712"/>
      <c r="CQ27" s="713"/>
      <c r="CR27" s="678">
        <v>7564818</v>
      </c>
      <c r="CS27" s="697"/>
      <c r="CT27" s="697"/>
      <c r="CU27" s="697"/>
      <c r="CV27" s="697"/>
      <c r="CW27" s="697"/>
      <c r="CX27" s="697"/>
      <c r="CY27" s="698"/>
      <c r="CZ27" s="681">
        <v>21.3</v>
      </c>
      <c r="DA27" s="699"/>
      <c r="DB27" s="699"/>
      <c r="DC27" s="700"/>
      <c r="DD27" s="684">
        <v>2199265</v>
      </c>
      <c r="DE27" s="697"/>
      <c r="DF27" s="697"/>
      <c r="DG27" s="697"/>
      <c r="DH27" s="697"/>
      <c r="DI27" s="697"/>
      <c r="DJ27" s="697"/>
      <c r="DK27" s="698"/>
      <c r="DL27" s="684">
        <v>2196354</v>
      </c>
      <c r="DM27" s="697"/>
      <c r="DN27" s="697"/>
      <c r="DO27" s="697"/>
      <c r="DP27" s="697"/>
      <c r="DQ27" s="697"/>
      <c r="DR27" s="697"/>
      <c r="DS27" s="697"/>
      <c r="DT27" s="697"/>
      <c r="DU27" s="697"/>
      <c r="DV27" s="698"/>
      <c r="DW27" s="681">
        <v>13.6</v>
      </c>
      <c r="DX27" s="699"/>
      <c r="DY27" s="699"/>
      <c r="DZ27" s="699"/>
      <c r="EA27" s="699"/>
      <c r="EB27" s="699"/>
      <c r="EC27" s="714"/>
    </row>
    <row r="28" spans="2:133" ht="11.25" customHeight="1">
      <c r="B28" s="675" t="s">
        <v>305</v>
      </c>
      <c r="C28" s="676"/>
      <c r="D28" s="676"/>
      <c r="E28" s="676"/>
      <c r="F28" s="676"/>
      <c r="G28" s="676"/>
      <c r="H28" s="676"/>
      <c r="I28" s="676"/>
      <c r="J28" s="676"/>
      <c r="K28" s="676"/>
      <c r="L28" s="676"/>
      <c r="M28" s="676"/>
      <c r="N28" s="676"/>
      <c r="O28" s="676"/>
      <c r="P28" s="676"/>
      <c r="Q28" s="677"/>
      <c r="R28" s="678">
        <v>176010</v>
      </c>
      <c r="S28" s="679"/>
      <c r="T28" s="679"/>
      <c r="U28" s="679"/>
      <c r="V28" s="679"/>
      <c r="W28" s="679"/>
      <c r="X28" s="679"/>
      <c r="Y28" s="680"/>
      <c r="Z28" s="715">
        <v>0.5</v>
      </c>
      <c r="AA28" s="715"/>
      <c r="AB28" s="715"/>
      <c r="AC28" s="715"/>
      <c r="AD28" s="716" t="s">
        <v>237</v>
      </c>
      <c r="AE28" s="716"/>
      <c r="AF28" s="716"/>
      <c r="AG28" s="716"/>
      <c r="AH28" s="716"/>
      <c r="AI28" s="716"/>
      <c r="AJ28" s="716"/>
      <c r="AK28" s="716"/>
      <c r="AL28" s="681" t="s">
        <v>237</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306</v>
      </c>
      <c r="CE28" s="712"/>
      <c r="CF28" s="712"/>
      <c r="CG28" s="712"/>
      <c r="CH28" s="712"/>
      <c r="CI28" s="712"/>
      <c r="CJ28" s="712"/>
      <c r="CK28" s="712"/>
      <c r="CL28" s="712"/>
      <c r="CM28" s="712"/>
      <c r="CN28" s="712"/>
      <c r="CO28" s="712"/>
      <c r="CP28" s="712"/>
      <c r="CQ28" s="713"/>
      <c r="CR28" s="678">
        <v>2976746</v>
      </c>
      <c r="CS28" s="679"/>
      <c r="CT28" s="679"/>
      <c r="CU28" s="679"/>
      <c r="CV28" s="679"/>
      <c r="CW28" s="679"/>
      <c r="CX28" s="679"/>
      <c r="CY28" s="680"/>
      <c r="CZ28" s="681">
        <v>8.4</v>
      </c>
      <c r="DA28" s="699"/>
      <c r="DB28" s="699"/>
      <c r="DC28" s="700"/>
      <c r="DD28" s="684">
        <v>2908400</v>
      </c>
      <c r="DE28" s="679"/>
      <c r="DF28" s="679"/>
      <c r="DG28" s="679"/>
      <c r="DH28" s="679"/>
      <c r="DI28" s="679"/>
      <c r="DJ28" s="679"/>
      <c r="DK28" s="680"/>
      <c r="DL28" s="684">
        <v>2908400</v>
      </c>
      <c r="DM28" s="679"/>
      <c r="DN28" s="679"/>
      <c r="DO28" s="679"/>
      <c r="DP28" s="679"/>
      <c r="DQ28" s="679"/>
      <c r="DR28" s="679"/>
      <c r="DS28" s="679"/>
      <c r="DT28" s="679"/>
      <c r="DU28" s="679"/>
      <c r="DV28" s="680"/>
      <c r="DW28" s="681">
        <v>18</v>
      </c>
      <c r="DX28" s="699"/>
      <c r="DY28" s="699"/>
      <c r="DZ28" s="699"/>
      <c r="EA28" s="699"/>
      <c r="EB28" s="699"/>
      <c r="EC28" s="714"/>
    </row>
    <row r="29" spans="2:133" ht="11.25" customHeight="1">
      <c r="B29" s="675" t="s">
        <v>307</v>
      </c>
      <c r="C29" s="676"/>
      <c r="D29" s="676"/>
      <c r="E29" s="676"/>
      <c r="F29" s="676"/>
      <c r="G29" s="676"/>
      <c r="H29" s="676"/>
      <c r="I29" s="676"/>
      <c r="J29" s="676"/>
      <c r="K29" s="676"/>
      <c r="L29" s="676"/>
      <c r="M29" s="676"/>
      <c r="N29" s="676"/>
      <c r="O29" s="676"/>
      <c r="P29" s="676"/>
      <c r="Q29" s="677"/>
      <c r="R29" s="678">
        <v>447039</v>
      </c>
      <c r="S29" s="679"/>
      <c r="T29" s="679"/>
      <c r="U29" s="679"/>
      <c r="V29" s="679"/>
      <c r="W29" s="679"/>
      <c r="X29" s="679"/>
      <c r="Y29" s="680"/>
      <c r="Z29" s="715">
        <v>1.2</v>
      </c>
      <c r="AA29" s="715"/>
      <c r="AB29" s="715"/>
      <c r="AC29" s="715"/>
      <c r="AD29" s="716">
        <v>24794</v>
      </c>
      <c r="AE29" s="716"/>
      <c r="AF29" s="716"/>
      <c r="AG29" s="716"/>
      <c r="AH29" s="716"/>
      <c r="AI29" s="716"/>
      <c r="AJ29" s="716"/>
      <c r="AK29" s="716"/>
      <c r="AL29" s="681">
        <v>0.2</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308</v>
      </c>
      <c r="CE29" s="764"/>
      <c r="CF29" s="711" t="s">
        <v>70</v>
      </c>
      <c r="CG29" s="712"/>
      <c r="CH29" s="712"/>
      <c r="CI29" s="712"/>
      <c r="CJ29" s="712"/>
      <c r="CK29" s="712"/>
      <c r="CL29" s="712"/>
      <c r="CM29" s="712"/>
      <c r="CN29" s="712"/>
      <c r="CO29" s="712"/>
      <c r="CP29" s="712"/>
      <c r="CQ29" s="713"/>
      <c r="CR29" s="678">
        <v>2976746</v>
      </c>
      <c r="CS29" s="697"/>
      <c r="CT29" s="697"/>
      <c r="CU29" s="697"/>
      <c r="CV29" s="697"/>
      <c r="CW29" s="697"/>
      <c r="CX29" s="697"/>
      <c r="CY29" s="698"/>
      <c r="CZ29" s="681">
        <v>8.4</v>
      </c>
      <c r="DA29" s="699"/>
      <c r="DB29" s="699"/>
      <c r="DC29" s="700"/>
      <c r="DD29" s="684">
        <v>2908400</v>
      </c>
      <c r="DE29" s="697"/>
      <c r="DF29" s="697"/>
      <c r="DG29" s="697"/>
      <c r="DH29" s="697"/>
      <c r="DI29" s="697"/>
      <c r="DJ29" s="697"/>
      <c r="DK29" s="698"/>
      <c r="DL29" s="684">
        <v>2908400</v>
      </c>
      <c r="DM29" s="697"/>
      <c r="DN29" s="697"/>
      <c r="DO29" s="697"/>
      <c r="DP29" s="697"/>
      <c r="DQ29" s="697"/>
      <c r="DR29" s="697"/>
      <c r="DS29" s="697"/>
      <c r="DT29" s="697"/>
      <c r="DU29" s="697"/>
      <c r="DV29" s="698"/>
      <c r="DW29" s="681">
        <v>18</v>
      </c>
      <c r="DX29" s="699"/>
      <c r="DY29" s="699"/>
      <c r="DZ29" s="699"/>
      <c r="EA29" s="699"/>
      <c r="EB29" s="699"/>
      <c r="EC29" s="714"/>
    </row>
    <row r="30" spans="2:133" ht="11.25" customHeight="1">
      <c r="B30" s="675" t="s">
        <v>309</v>
      </c>
      <c r="C30" s="676"/>
      <c r="D30" s="676"/>
      <c r="E30" s="676"/>
      <c r="F30" s="676"/>
      <c r="G30" s="676"/>
      <c r="H30" s="676"/>
      <c r="I30" s="676"/>
      <c r="J30" s="676"/>
      <c r="K30" s="676"/>
      <c r="L30" s="676"/>
      <c r="M30" s="676"/>
      <c r="N30" s="676"/>
      <c r="O30" s="676"/>
      <c r="P30" s="676"/>
      <c r="Q30" s="677"/>
      <c r="R30" s="678">
        <v>212925</v>
      </c>
      <c r="S30" s="679"/>
      <c r="T30" s="679"/>
      <c r="U30" s="679"/>
      <c r="V30" s="679"/>
      <c r="W30" s="679"/>
      <c r="X30" s="679"/>
      <c r="Y30" s="680"/>
      <c r="Z30" s="715">
        <v>0.6</v>
      </c>
      <c r="AA30" s="715"/>
      <c r="AB30" s="715"/>
      <c r="AC30" s="715"/>
      <c r="AD30" s="716" t="s">
        <v>248</v>
      </c>
      <c r="AE30" s="716"/>
      <c r="AF30" s="716"/>
      <c r="AG30" s="716"/>
      <c r="AH30" s="716"/>
      <c r="AI30" s="716"/>
      <c r="AJ30" s="716"/>
      <c r="AK30" s="716"/>
      <c r="AL30" s="681" t="s">
        <v>237</v>
      </c>
      <c r="AM30" s="682"/>
      <c r="AN30" s="682"/>
      <c r="AO30" s="717"/>
      <c r="AP30" s="739" t="s">
        <v>225</v>
      </c>
      <c r="AQ30" s="740"/>
      <c r="AR30" s="740"/>
      <c r="AS30" s="740"/>
      <c r="AT30" s="740"/>
      <c r="AU30" s="740"/>
      <c r="AV30" s="740"/>
      <c r="AW30" s="740"/>
      <c r="AX30" s="740"/>
      <c r="AY30" s="740"/>
      <c r="AZ30" s="740"/>
      <c r="BA30" s="740"/>
      <c r="BB30" s="740"/>
      <c r="BC30" s="740"/>
      <c r="BD30" s="740"/>
      <c r="BE30" s="740"/>
      <c r="BF30" s="741"/>
      <c r="BG30" s="739" t="s">
        <v>310</v>
      </c>
      <c r="BH30" s="752"/>
      <c r="BI30" s="752"/>
      <c r="BJ30" s="752"/>
      <c r="BK30" s="752"/>
      <c r="BL30" s="752"/>
      <c r="BM30" s="752"/>
      <c r="BN30" s="752"/>
      <c r="BO30" s="752"/>
      <c r="BP30" s="752"/>
      <c r="BQ30" s="753"/>
      <c r="BR30" s="739" t="s">
        <v>311</v>
      </c>
      <c r="BS30" s="752"/>
      <c r="BT30" s="752"/>
      <c r="BU30" s="752"/>
      <c r="BV30" s="752"/>
      <c r="BW30" s="752"/>
      <c r="BX30" s="752"/>
      <c r="BY30" s="752"/>
      <c r="BZ30" s="752"/>
      <c r="CA30" s="752"/>
      <c r="CB30" s="753"/>
      <c r="CD30" s="765"/>
      <c r="CE30" s="766"/>
      <c r="CF30" s="711" t="s">
        <v>312</v>
      </c>
      <c r="CG30" s="712"/>
      <c r="CH30" s="712"/>
      <c r="CI30" s="712"/>
      <c r="CJ30" s="712"/>
      <c r="CK30" s="712"/>
      <c r="CL30" s="712"/>
      <c r="CM30" s="712"/>
      <c r="CN30" s="712"/>
      <c r="CO30" s="712"/>
      <c r="CP30" s="712"/>
      <c r="CQ30" s="713"/>
      <c r="CR30" s="678">
        <v>2853295</v>
      </c>
      <c r="CS30" s="679"/>
      <c r="CT30" s="679"/>
      <c r="CU30" s="679"/>
      <c r="CV30" s="679"/>
      <c r="CW30" s="679"/>
      <c r="CX30" s="679"/>
      <c r="CY30" s="680"/>
      <c r="CZ30" s="681">
        <v>8</v>
      </c>
      <c r="DA30" s="699"/>
      <c r="DB30" s="699"/>
      <c r="DC30" s="700"/>
      <c r="DD30" s="684">
        <v>2790200</v>
      </c>
      <c r="DE30" s="679"/>
      <c r="DF30" s="679"/>
      <c r="DG30" s="679"/>
      <c r="DH30" s="679"/>
      <c r="DI30" s="679"/>
      <c r="DJ30" s="679"/>
      <c r="DK30" s="680"/>
      <c r="DL30" s="684">
        <v>2790200</v>
      </c>
      <c r="DM30" s="679"/>
      <c r="DN30" s="679"/>
      <c r="DO30" s="679"/>
      <c r="DP30" s="679"/>
      <c r="DQ30" s="679"/>
      <c r="DR30" s="679"/>
      <c r="DS30" s="679"/>
      <c r="DT30" s="679"/>
      <c r="DU30" s="679"/>
      <c r="DV30" s="680"/>
      <c r="DW30" s="681">
        <v>17.3</v>
      </c>
      <c r="DX30" s="699"/>
      <c r="DY30" s="699"/>
      <c r="DZ30" s="699"/>
      <c r="EA30" s="699"/>
      <c r="EB30" s="699"/>
      <c r="EC30" s="714"/>
    </row>
    <row r="31" spans="2:133" ht="11.25" customHeight="1">
      <c r="B31" s="675" t="s">
        <v>313</v>
      </c>
      <c r="C31" s="676"/>
      <c r="D31" s="676"/>
      <c r="E31" s="676"/>
      <c r="F31" s="676"/>
      <c r="G31" s="676"/>
      <c r="H31" s="676"/>
      <c r="I31" s="676"/>
      <c r="J31" s="676"/>
      <c r="K31" s="676"/>
      <c r="L31" s="676"/>
      <c r="M31" s="676"/>
      <c r="N31" s="676"/>
      <c r="O31" s="676"/>
      <c r="P31" s="676"/>
      <c r="Q31" s="677"/>
      <c r="R31" s="678">
        <v>5160134</v>
      </c>
      <c r="S31" s="679"/>
      <c r="T31" s="679"/>
      <c r="U31" s="679"/>
      <c r="V31" s="679"/>
      <c r="W31" s="679"/>
      <c r="X31" s="679"/>
      <c r="Y31" s="680"/>
      <c r="Z31" s="715">
        <v>13.9</v>
      </c>
      <c r="AA31" s="715"/>
      <c r="AB31" s="715"/>
      <c r="AC31" s="715"/>
      <c r="AD31" s="716" t="s">
        <v>248</v>
      </c>
      <c r="AE31" s="716"/>
      <c r="AF31" s="716"/>
      <c r="AG31" s="716"/>
      <c r="AH31" s="716"/>
      <c r="AI31" s="716"/>
      <c r="AJ31" s="716"/>
      <c r="AK31" s="716"/>
      <c r="AL31" s="681" t="s">
        <v>237</v>
      </c>
      <c r="AM31" s="682"/>
      <c r="AN31" s="682"/>
      <c r="AO31" s="717"/>
      <c r="AP31" s="754" t="s">
        <v>314</v>
      </c>
      <c r="AQ31" s="755"/>
      <c r="AR31" s="755"/>
      <c r="AS31" s="755"/>
      <c r="AT31" s="760" t="s">
        <v>315</v>
      </c>
      <c r="AU31" s="231"/>
      <c r="AV31" s="231"/>
      <c r="AW31" s="231"/>
      <c r="AX31" s="744" t="s">
        <v>188</v>
      </c>
      <c r="AY31" s="745"/>
      <c r="AZ31" s="745"/>
      <c r="BA31" s="745"/>
      <c r="BB31" s="745"/>
      <c r="BC31" s="745"/>
      <c r="BD31" s="745"/>
      <c r="BE31" s="745"/>
      <c r="BF31" s="746"/>
      <c r="BG31" s="747">
        <v>99.2</v>
      </c>
      <c r="BH31" s="748"/>
      <c r="BI31" s="748"/>
      <c r="BJ31" s="748"/>
      <c r="BK31" s="748"/>
      <c r="BL31" s="748"/>
      <c r="BM31" s="749">
        <v>97.3</v>
      </c>
      <c r="BN31" s="748"/>
      <c r="BO31" s="748"/>
      <c r="BP31" s="748"/>
      <c r="BQ31" s="750"/>
      <c r="BR31" s="747">
        <v>99.3</v>
      </c>
      <c r="BS31" s="748"/>
      <c r="BT31" s="748"/>
      <c r="BU31" s="748"/>
      <c r="BV31" s="748"/>
      <c r="BW31" s="748"/>
      <c r="BX31" s="749">
        <v>97.3</v>
      </c>
      <c r="BY31" s="748"/>
      <c r="BZ31" s="748"/>
      <c r="CA31" s="748"/>
      <c r="CB31" s="750"/>
      <c r="CD31" s="765"/>
      <c r="CE31" s="766"/>
      <c r="CF31" s="711" t="s">
        <v>316</v>
      </c>
      <c r="CG31" s="712"/>
      <c r="CH31" s="712"/>
      <c r="CI31" s="712"/>
      <c r="CJ31" s="712"/>
      <c r="CK31" s="712"/>
      <c r="CL31" s="712"/>
      <c r="CM31" s="712"/>
      <c r="CN31" s="712"/>
      <c r="CO31" s="712"/>
      <c r="CP31" s="712"/>
      <c r="CQ31" s="713"/>
      <c r="CR31" s="678">
        <v>123451</v>
      </c>
      <c r="CS31" s="697"/>
      <c r="CT31" s="697"/>
      <c r="CU31" s="697"/>
      <c r="CV31" s="697"/>
      <c r="CW31" s="697"/>
      <c r="CX31" s="697"/>
      <c r="CY31" s="698"/>
      <c r="CZ31" s="681">
        <v>0.3</v>
      </c>
      <c r="DA31" s="699"/>
      <c r="DB31" s="699"/>
      <c r="DC31" s="700"/>
      <c r="DD31" s="684">
        <v>118200</v>
      </c>
      <c r="DE31" s="697"/>
      <c r="DF31" s="697"/>
      <c r="DG31" s="697"/>
      <c r="DH31" s="697"/>
      <c r="DI31" s="697"/>
      <c r="DJ31" s="697"/>
      <c r="DK31" s="698"/>
      <c r="DL31" s="684">
        <v>118200</v>
      </c>
      <c r="DM31" s="697"/>
      <c r="DN31" s="697"/>
      <c r="DO31" s="697"/>
      <c r="DP31" s="697"/>
      <c r="DQ31" s="697"/>
      <c r="DR31" s="697"/>
      <c r="DS31" s="697"/>
      <c r="DT31" s="697"/>
      <c r="DU31" s="697"/>
      <c r="DV31" s="698"/>
      <c r="DW31" s="681">
        <v>0.7</v>
      </c>
      <c r="DX31" s="699"/>
      <c r="DY31" s="699"/>
      <c r="DZ31" s="699"/>
      <c r="EA31" s="699"/>
      <c r="EB31" s="699"/>
      <c r="EC31" s="714"/>
    </row>
    <row r="32" spans="2:133" ht="11.25" customHeight="1">
      <c r="B32" s="769" t="s">
        <v>317</v>
      </c>
      <c r="C32" s="770"/>
      <c r="D32" s="770"/>
      <c r="E32" s="770"/>
      <c r="F32" s="770"/>
      <c r="G32" s="770"/>
      <c r="H32" s="770"/>
      <c r="I32" s="770"/>
      <c r="J32" s="770"/>
      <c r="K32" s="770"/>
      <c r="L32" s="770"/>
      <c r="M32" s="770"/>
      <c r="N32" s="770"/>
      <c r="O32" s="770"/>
      <c r="P32" s="770"/>
      <c r="Q32" s="771"/>
      <c r="R32" s="678" t="s">
        <v>237</v>
      </c>
      <c r="S32" s="679"/>
      <c r="T32" s="679"/>
      <c r="U32" s="679"/>
      <c r="V32" s="679"/>
      <c r="W32" s="679"/>
      <c r="X32" s="679"/>
      <c r="Y32" s="680"/>
      <c r="Z32" s="715" t="s">
        <v>237</v>
      </c>
      <c r="AA32" s="715"/>
      <c r="AB32" s="715"/>
      <c r="AC32" s="715"/>
      <c r="AD32" s="716" t="s">
        <v>248</v>
      </c>
      <c r="AE32" s="716"/>
      <c r="AF32" s="716"/>
      <c r="AG32" s="716"/>
      <c r="AH32" s="716"/>
      <c r="AI32" s="716"/>
      <c r="AJ32" s="716"/>
      <c r="AK32" s="716"/>
      <c r="AL32" s="681" t="s">
        <v>237</v>
      </c>
      <c r="AM32" s="682"/>
      <c r="AN32" s="682"/>
      <c r="AO32" s="717"/>
      <c r="AP32" s="756"/>
      <c r="AQ32" s="757"/>
      <c r="AR32" s="757"/>
      <c r="AS32" s="757"/>
      <c r="AT32" s="761"/>
      <c r="AU32" s="230" t="s">
        <v>318</v>
      </c>
      <c r="AV32" s="230"/>
      <c r="AW32" s="230"/>
      <c r="AX32" s="675" t="s">
        <v>319</v>
      </c>
      <c r="AY32" s="676"/>
      <c r="AZ32" s="676"/>
      <c r="BA32" s="676"/>
      <c r="BB32" s="676"/>
      <c r="BC32" s="676"/>
      <c r="BD32" s="676"/>
      <c r="BE32" s="676"/>
      <c r="BF32" s="677"/>
      <c r="BG32" s="751">
        <v>99.4</v>
      </c>
      <c r="BH32" s="697"/>
      <c r="BI32" s="697"/>
      <c r="BJ32" s="697"/>
      <c r="BK32" s="697"/>
      <c r="BL32" s="697"/>
      <c r="BM32" s="682">
        <v>98.1</v>
      </c>
      <c r="BN32" s="743"/>
      <c r="BO32" s="743"/>
      <c r="BP32" s="743"/>
      <c r="BQ32" s="721"/>
      <c r="BR32" s="751">
        <v>99.5</v>
      </c>
      <c r="BS32" s="697"/>
      <c r="BT32" s="697"/>
      <c r="BU32" s="697"/>
      <c r="BV32" s="697"/>
      <c r="BW32" s="697"/>
      <c r="BX32" s="682">
        <v>98.1</v>
      </c>
      <c r="BY32" s="743"/>
      <c r="BZ32" s="743"/>
      <c r="CA32" s="743"/>
      <c r="CB32" s="721"/>
      <c r="CD32" s="767"/>
      <c r="CE32" s="768"/>
      <c r="CF32" s="711" t="s">
        <v>320</v>
      </c>
      <c r="CG32" s="712"/>
      <c r="CH32" s="712"/>
      <c r="CI32" s="712"/>
      <c r="CJ32" s="712"/>
      <c r="CK32" s="712"/>
      <c r="CL32" s="712"/>
      <c r="CM32" s="712"/>
      <c r="CN32" s="712"/>
      <c r="CO32" s="712"/>
      <c r="CP32" s="712"/>
      <c r="CQ32" s="713"/>
      <c r="CR32" s="678" t="s">
        <v>248</v>
      </c>
      <c r="CS32" s="679"/>
      <c r="CT32" s="679"/>
      <c r="CU32" s="679"/>
      <c r="CV32" s="679"/>
      <c r="CW32" s="679"/>
      <c r="CX32" s="679"/>
      <c r="CY32" s="680"/>
      <c r="CZ32" s="681" t="s">
        <v>248</v>
      </c>
      <c r="DA32" s="699"/>
      <c r="DB32" s="699"/>
      <c r="DC32" s="700"/>
      <c r="DD32" s="684" t="s">
        <v>248</v>
      </c>
      <c r="DE32" s="679"/>
      <c r="DF32" s="679"/>
      <c r="DG32" s="679"/>
      <c r="DH32" s="679"/>
      <c r="DI32" s="679"/>
      <c r="DJ32" s="679"/>
      <c r="DK32" s="680"/>
      <c r="DL32" s="684" t="s">
        <v>248</v>
      </c>
      <c r="DM32" s="679"/>
      <c r="DN32" s="679"/>
      <c r="DO32" s="679"/>
      <c r="DP32" s="679"/>
      <c r="DQ32" s="679"/>
      <c r="DR32" s="679"/>
      <c r="DS32" s="679"/>
      <c r="DT32" s="679"/>
      <c r="DU32" s="679"/>
      <c r="DV32" s="680"/>
      <c r="DW32" s="681" t="s">
        <v>237</v>
      </c>
      <c r="DX32" s="699"/>
      <c r="DY32" s="699"/>
      <c r="DZ32" s="699"/>
      <c r="EA32" s="699"/>
      <c r="EB32" s="699"/>
      <c r="EC32" s="714"/>
    </row>
    <row r="33" spans="2:133" ht="11.25" customHeight="1">
      <c r="B33" s="675" t="s">
        <v>321</v>
      </c>
      <c r="C33" s="676"/>
      <c r="D33" s="676"/>
      <c r="E33" s="676"/>
      <c r="F33" s="676"/>
      <c r="G33" s="676"/>
      <c r="H33" s="676"/>
      <c r="I33" s="676"/>
      <c r="J33" s="676"/>
      <c r="K33" s="676"/>
      <c r="L33" s="676"/>
      <c r="M33" s="676"/>
      <c r="N33" s="676"/>
      <c r="O33" s="676"/>
      <c r="P33" s="676"/>
      <c r="Q33" s="677"/>
      <c r="R33" s="678">
        <v>3301588</v>
      </c>
      <c r="S33" s="679"/>
      <c r="T33" s="679"/>
      <c r="U33" s="679"/>
      <c r="V33" s="679"/>
      <c r="W33" s="679"/>
      <c r="X33" s="679"/>
      <c r="Y33" s="680"/>
      <c r="Z33" s="715">
        <v>8.9</v>
      </c>
      <c r="AA33" s="715"/>
      <c r="AB33" s="715"/>
      <c r="AC33" s="715"/>
      <c r="AD33" s="716" t="s">
        <v>248</v>
      </c>
      <c r="AE33" s="716"/>
      <c r="AF33" s="716"/>
      <c r="AG33" s="716"/>
      <c r="AH33" s="716"/>
      <c r="AI33" s="716"/>
      <c r="AJ33" s="716"/>
      <c r="AK33" s="716"/>
      <c r="AL33" s="681" t="s">
        <v>248</v>
      </c>
      <c r="AM33" s="682"/>
      <c r="AN33" s="682"/>
      <c r="AO33" s="717"/>
      <c r="AP33" s="758"/>
      <c r="AQ33" s="759"/>
      <c r="AR33" s="759"/>
      <c r="AS33" s="759"/>
      <c r="AT33" s="762"/>
      <c r="AU33" s="232"/>
      <c r="AV33" s="232"/>
      <c r="AW33" s="232"/>
      <c r="AX33" s="659" t="s">
        <v>322</v>
      </c>
      <c r="AY33" s="660"/>
      <c r="AZ33" s="660"/>
      <c r="BA33" s="660"/>
      <c r="BB33" s="660"/>
      <c r="BC33" s="660"/>
      <c r="BD33" s="660"/>
      <c r="BE33" s="660"/>
      <c r="BF33" s="661"/>
      <c r="BG33" s="742">
        <v>99.1</v>
      </c>
      <c r="BH33" s="663"/>
      <c r="BI33" s="663"/>
      <c r="BJ33" s="663"/>
      <c r="BK33" s="663"/>
      <c r="BL33" s="663"/>
      <c r="BM33" s="706">
        <v>96.4</v>
      </c>
      <c r="BN33" s="663"/>
      <c r="BO33" s="663"/>
      <c r="BP33" s="663"/>
      <c r="BQ33" s="727"/>
      <c r="BR33" s="742">
        <v>99.2</v>
      </c>
      <c r="BS33" s="663"/>
      <c r="BT33" s="663"/>
      <c r="BU33" s="663"/>
      <c r="BV33" s="663"/>
      <c r="BW33" s="663"/>
      <c r="BX33" s="706">
        <v>96.3</v>
      </c>
      <c r="BY33" s="663"/>
      <c r="BZ33" s="663"/>
      <c r="CA33" s="663"/>
      <c r="CB33" s="727"/>
      <c r="CD33" s="711" t="s">
        <v>323</v>
      </c>
      <c r="CE33" s="712"/>
      <c r="CF33" s="712"/>
      <c r="CG33" s="712"/>
      <c r="CH33" s="712"/>
      <c r="CI33" s="712"/>
      <c r="CJ33" s="712"/>
      <c r="CK33" s="712"/>
      <c r="CL33" s="712"/>
      <c r="CM33" s="712"/>
      <c r="CN33" s="712"/>
      <c r="CO33" s="712"/>
      <c r="CP33" s="712"/>
      <c r="CQ33" s="713"/>
      <c r="CR33" s="678">
        <v>10063183</v>
      </c>
      <c r="CS33" s="697"/>
      <c r="CT33" s="697"/>
      <c r="CU33" s="697"/>
      <c r="CV33" s="697"/>
      <c r="CW33" s="697"/>
      <c r="CX33" s="697"/>
      <c r="CY33" s="698"/>
      <c r="CZ33" s="681">
        <v>28.4</v>
      </c>
      <c r="DA33" s="699"/>
      <c r="DB33" s="699"/>
      <c r="DC33" s="700"/>
      <c r="DD33" s="684">
        <v>7355146</v>
      </c>
      <c r="DE33" s="697"/>
      <c r="DF33" s="697"/>
      <c r="DG33" s="697"/>
      <c r="DH33" s="697"/>
      <c r="DI33" s="697"/>
      <c r="DJ33" s="697"/>
      <c r="DK33" s="698"/>
      <c r="DL33" s="684">
        <v>5734463</v>
      </c>
      <c r="DM33" s="697"/>
      <c r="DN33" s="697"/>
      <c r="DO33" s="697"/>
      <c r="DP33" s="697"/>
      <c r="DQ33" s="697"/>
      <c r="DR33" s="697"/>
      <c r="DS33" s="697"/>
      <c r="DT33" s="697"/>
      <c r="DU33" s="697"/>
      <c r="DV33" s="698"/>
      <c r="DW33" s="681">
        <v>35.5</v>
      </c>
      <c r="DX33" s="699"/>
      <c r="DY33" s="699"/>
      <c r="DZ33" s="699"/>
      <c r="EA33" s="699"/>
      <c r="EB33" s="699"/>
      <c r="EC33" s="714"/>
    </row>
    <row r="34" spans="2:133" ht="11.25" customHeight="1">
      <c r="B34" s="675" t="s">
        <v>324</v>
      </c>
      <c r="C34" s="676"/>
      <c r="D34" s="676"/>
      <c r="E34" s="676"/>
      <c r="F34" s="676"/>
      <c r="G34" s="676"/>
      <c r="H34" s="676"/>
      <c r="I34" s="676"/>
      <c r="J34" s="676"/>
      <c r="K34" s="676"/>
      <c r="L34" s="676"/>
      <c r="M34" s="676"/>
      <c r="N34" s="676"/>
      <c r="O34" s="676"/>
      <c r="P34" s="676"/>
      <c r="Q34" s="677"/>
      <c r="R34" s="678">
        <v>155560</v>
      </c>
      <c r="S34" s="679"/>
      <c r="T34" s="679"/>
      <c r="U34" s="679"/>
      <c r="V34" s="679"/>
      <c r="W34" s="679"/>
      <c r="X34" s="679"/>
      <c r="Y34" s="680"/>
      <c r="Z34" s="715">
        <v>0.4</v>
      </c>
      <c r="AA34" s="715"/>
      <c r="AB34" s="715"/>
      <c r="AC34" s="715"/>
      <c r="AD34" s="716" t="s">
        <v>237</v>
      </c>
      <c r="AE34" s="716"/>
      <c r="AF34" s="716"/>
      <c r="AG34" s="716"/>
      <c r="AH34" s="716"/>
      <c r="AI34" s="716"/>
      <c r="AJ34" s="716"/>
      <c r="AK34" s="716"/>
      <c r="AL34" s="681" t="s">
        <v>237</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325</v>
      </c>
      <c r="CE34" s="712"/>
      <c r="CF34" s="712"/>
      <c r="CG34" s="712"/>
      <c r="CH34" s="712"/>
      <c r="CI34" s="712"/>
      <c r="CJ34" s="712"/>
      <c r="CK34" s="712"/>
      <c r="CL34" s="712"/>
      <c r="CM34" s="712"/>
      <c r="CN34" s="712"/>
      <c r="CO34" s="712"/>
      <c r="CP34" s="712"/>
      <c r="CQ34" s="713"/>
      <c r="CR34" s="678">
        <v>3794556</v>
      </c>
      <c r="CS34" s="679"/>
      <c r="CT34" s="679"/>
      <c r="CU34" s="679"/>
      <c r="CV34" s="679"/>
      <c r="CW34" s="679"/>
      <c r="CX34" s="679"/>
      <c r="CY34" s="680"/>
      <c r="CZ34" s="681">
        <v>10.7</v>
      </c>
      <c r="DA34" s="699"/>
      <c r="DB34" s="699"/>
      <c r="DC34" s="700"/>
      <c r="DD34" s="684">
        <v>2907874</v>
      </c>
      <c r="DE34" s="679"/>
      <c r="DF34" s="679"/>
      <c r="DG34" s="679"/>
      <c r="DH34" s="679"/>
      <c r="DI34" s="679"/>
      <c r="DJ34" s="679"/>
      <c r="DK34" s="680"/>
      <c r="DL34" s="684">
        <v>2354332</v>
      </c>
      <c r="DM34" s="679"/>
      <c r="DN34" s="679"/>
      <c r="DO34" s="679"/>
      <c r="DP34" s="679"/>
      <c r="DQ34" s="679"/>
      <c r="DR34" s="679"/>
      <c r="DS34" s="679"/>
      <c r="DT34" s="679"/>
      <c r="DU34" s="679"/>
      <c r="DV34" s="680"/>
      <c r="DW34" s="681">
        <v>14.6</v>
      </c>
      <c r="DX34" s="699"/>
      <c r="DY34" s="699"/>
      <c r="DZ34" s="699"/>
      <c r="EA34" s="699"/>
      <c r="EB34" s="699"/>
      <c r="EC34" s="714"/>
    </row>
    <row r="35" spans="2:133" ht="11.25" customHeight="1">
      <c r="B35" s="675" t="s">
        <v>326</v>
      </c>
      <c r="C35" s="676"/>
      <c r="D35" s="676"/>
      <c r="E35" s="676"/>
      <c r="F35" s="676"/>
      <c r="G35" s="676"/>
      <c r="H35" s="676"/>
      <c r="I35" s="676"/>
      <c r="J35" s="676"/>
      <c r="K35" s="676"/>
      <c r="L35" s="676"/>
      <c r="M35" s="676"/>
      <c r="N35" s="676"/>
      <c r="O35" s="676"/>
      <c r="P35" s="676"/>
      <c r="Q35" s="677"/>
      <c r="R35" s="678">
        <v>102658</v>
      </c>
      <c r="S35" s="679"/>
      <c r="T35" s="679"/>
      <c r="U35" s="679"/>
      <c r="V35" s="679"/>
      <c r="W35" s="679"/>
      <c r="X35" s="679"/>
      <c r="Y35" s="680"/>
      <c r="Z35" s="715">
        <v>0.3</v>
      </c>
      <c r="AA35" s="715"/>
      <c r="AB35" s="715"/>
      <c r="AC35" s="715"/>
      <c r="AD35" s="716" t="s">
        <v>248</v>
      </c>
      <c r="AE35" s="716"/>
      <c r="AF35" s="716"/>
      <c r="AG35" s="716"/>
      <c r="AH35" s="716"/>
      <c r="AI35" s="716"/>
      <c r="AJ35" s="716"/>
      <c r="AK35" s="716"/>
      <c r="AL35" s="681" t="s">
        <v>237</v>
      </c>
      <c r="AM35" s="682"/>
      <c r="AN35" s="682"/>
      <c r="AO35" s="717"/>
      <c r="AP35" s="235"/>
      <c r="AQ35" s="739" t="s">
        <v>327</v>
      </c>
      <c r="AR35" s="740"/>
      <c r="AS35" s="740"/>
      <c r="AT35" s="740"/>
      <c r="AU35" s="740"/>
      <c r="AV35" s="740"/>
      <c r="AW35" s="740"/>
      <c r="AX35" s="740"/>
      <c r="AY35" s="740"/>
      <c r="AZ35" s="740"/>
      <c r="BA35" s="740"/>
      <c r="BB35" s="740"/>
      <c r="BC35" s="740"/>
      <c r="BD35" s="740"/>
      <c r="BE35" s="740"/>
      <c r="BF35" s="741"/>
      <c r="BG35" s="739" t="s">
        <v>328</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329</v>
      </c>
      <c r="CE35" s="712"/>
      <c r="CF35" s="712"/>
      <c r="CG35" s="712"/>
      <c r="CH35" s="712"/>
      <c r="CI35" s="712"/>
      <c r="CJ35" s="712"/>
      <c r="CK35" s="712"/>
      <c r="CL35" s="712"/>
      <c r="CM35" s="712"/>
      <c r="CN35" s="712"/>
      <c r="CO35" s="712"/>
      <c r="CP35" s="712"/>
      <c r="CQ35" s="713"/>
      <c r="CR35" s="678">
        <v>273984</v>
      </c>
      <c r="CS35" s="697"/>
      <c r="CT35" s="697"/>
      <c r="CU35" s="697"/>
      <c r="CV35" s="697"/>
      <c r="CW35" s="697"/>
      <c r="CX35" s="697"/>
      <c r="CY35" s="698"/>
      <c r="CZ35" s="681">
        <v>0.8</v>
      </c>
      <c r="DA35" s="699"/>
      <c r="DB35" s="699"/>
      <c r="DC35" s="700"/>
      <c r="DD35" s="684">
        <v>155744</v>
      </c>
      <c r="DE35" s="697"/>
      <c r="DF35" s="697"/>
      <c r="DG35" s="697"/>
      <c r="DH35" s="697"/>
      <c r="DI35" s="697"/>
      <c r="DJ35" s="697"/>
      <c r="DK35" s="698"/>
      <c r="DL35" s="684">
        <v>155744</v>
      </c>
      <c r="DM35" s="697"/>
      <c r="DN35" s="697"/>
      <c r="DO35" s="697"/>
      <c r="DP35" s="697"/>
      <c r="DQ35" s="697"/>
      <c r="DR35" s="697"/>
      <c r="DS35" s="697"/>
      <c r="DT35" s="697"/>
      <c r="DU35" s="697"/>
      <c r="DV35" s="698"/>
      <c r="DW35" s="681">
        <v>1</v>
      </c>
      <c r="DX35" s="699"/>
      <c r="DY35" s="699"/>
      <c r="DZ35" s="699"/>
      <c r="EA35" s="699"/>
      <c r="EB35" s="699"/>
      <c r="EC35" s="714"/>
    </row>
    <row r="36" spans="2:133" ht="11.25" customHeight="1">
      <c r="B36" s="675" t="s">
        <v>330</v>
      </c>
      <c r="C36" s="676"/>
      <c r="D36" s="676"/>
      <c r="E36" s="676"/>
      <c r="F36" s="676"/>
      <c r="G36" s="676"/>
      <c r="H36" s="676"/>
      <c r="I36" s="676"/>
      <c r="J36" s="676"/>
      <c r="K36" s="676"/>
      <c r="L36" s="676"/>
      <c r="M36" s="676"/>
      <c r="N36" s="676"/>
      <c r="O36" s="676"/>
      <c r="P36" s="676"/>
      <c r="Q36" s="677"/>
      <c r="R36" s="678">
        <v>4234989</v>
      </c>
      <c r="S36" s="679"/>
      <c r="T36" s="679"/>
      <c r="U36" s="679"/>
      <c r="V36" s="679"/>
      <c r="W36" s="679"/>
      <c r="X36" s="679"/>
      <c r="Y36" s="680"/>
      <c r="Z36" s="715">
        <v>11.4</v>
      </c>
      <c r="AA36" s="715"/>
      <c r="AB36" s="715"/>
      <c r="AC36" s="715"/>
      <c r="AD36" s="716" t="s">
        <v>248</v>
      </c>
      <c r="AE36" s="716"/>
      <c r="AF36" s="716"/>
      <c r="AG36" s="716"/>
      <c r="AH36" s="716"/>
      <c r="AI36" s="716"/>
      <c r="AJ36" s="716"/>
      <c r="AK36" s="716"/>
      <c r="AL36" s="681" t="s">
        <v>237</v>
      </c>
      <c r="AM36" s="682"/>
      <c r="AN36" s="682"/>
      <c r="AO36" s="717"/>
      <c r="AP36" s="235"/>
      <c r="AQ36" s="730" t="s">
        <v>331</v>
      </c>
      <c r="AR36" s="731"/>
      <c r="AS36" s="731"/>
      <c r="AT36" s="731"/>
      <c r="AU36" s="731"/>
      <c r="AV36" s="731"/>
      <c r="AW36" s="731"/>
      <c r="AX36" s="731"/>
      <c r="AY36" s="732"/>
      <c r="AZ36" s="733">
        <v>3666028</v>
      </c>
      <c r="BA36" s="734"/>
      <c r="BB36" s="734"/>
      <c r="BC36" s="734"/>
      <c r="BD36" s="734"/>
      <c r="BE36" s="734"/>
      <c r="BF36" s="735"/>
      <c r="BG36" s="736" t="s">
        <v>332</v>
      </c>
      <c r="BH36" s="737"/>
      <c r="BI36" s="737"/>
      <c r="BJ36" s="737"/>
      <c r="BK36" s="737"/>
      <c r="BL36" s="737"/>
      <c r="BM36" s="737"/>
      <c r="BN36" s="737"/>
      <c r="BO36" s="737"/>
      <c r="BP36" s="737"/>
      <c r="BQ36" s="737"/>
      <c r="BR36" s="737"/>
      <c r="BS36" s="737"/>
      <c r="BT36" s="737"/>
      <c r="BU36" s="738"/>
      <c r="BV36" s="733">
        <v>35716</v>
      </c>
      <c r="BW36" s="734"/>
      <c r="BX36" s="734"/>
      <c r="BY36" s="734"/>
      <c r="BZ36" s="734"/>
      <c r="CA36" s="734"/>
      <c r="CB36" s="735"/>
      <c r="CD36" s="711" t="s">
        <v>333</v>
      </c>
      <c r="CE36" s="712"/>
      <c r="CF36" s="712"/>
      <c r="CG36" s="712"/>
      <c r="CH36" s="712"/>
      <c r="CI36" s="712"/>
      <c r="CJ36" s="712"/>
      <c r="CK36" s="712"/>
      <c r="CL36" s="712"/>
      <c r="CM36" s="712"/>
      <c r="CN36" s="712"/>
      <c r="CO36" s="712"/>
      <c r="CP36" s="712"/>
      <c r="CQ36" s="713"/>
      <c r="CR36" s="678">
        <v>2109777</v>
      </c>
      <c r="CS36" s="679"/>
      <c r="CT36" s="679"/>
      <c r="CU36" s="679"/>
      <c r="CV36" s="679"/>
      <c r="CW36" s="679"/>
      <c r="CX36" s="679"/>
      <c r="CY36" s="680"/>
      <c r="CZ36" s="681">
        <v>5.9</v>
      </c>
      <c r="DA36" s="699"/>
      <c r="DB36" s="699"/>
      <c r="DC36" s="700"/>
      <c r="DD36" s="684">
        <v>1296927</v>
      </c>
      <c r="DE36" s="679"/>
      <c r="DF36" s="679"/>
      <c r="DG36" s="679"/>
      <c r="DH36" s="679"/>
      <c r="DI36" s="679"/>
      <c r="DJ36" s="679"/>
      <c r="DK36" s="680"/>
      <c r="DL36" s="684">
        <v>599064</v>
      </c>
      <c r="DM36" s="679"/>
      <c r="DN36" s="679"/>
      <c r="DO36" s="679"/>
      <c r="DP36" s="679"/>
      <c r="DQ36" s="679"/>
      <c r="DR36" s="679"/>
      <c r="DS36" s="679"/>
      <c r="DT36" s="679"/>
      <c r="DU36" s="679"/>
      <c r="DV36" s="680"/>
      <c r="DW36" s="681">
        <v>3.7</v>
      </c>
      <c r="DX36" s="699"/>
      <c r="DY36" s="699"/>
      <c r="DZ36" s="699"/>
      <c r="EA36" s="699"/>
      <c r="EB36" s="699"/>
      <c r="EC36" s="714"/>
    </row>
    <row r="37" spans="2:133" ht="11.25" customHeight="1">
      <c r="B37" s="675" t="s">
        <v>334</v>
      </c>
      <c r="C37" s="676"/>
      <c r="D37" s="676"/>
      <c r="E37" s="676"/>
      <c r="F37" s="676"/>
      <c r="G37" s="676"/>
      <c r="H37" s="676"/>
      <c r="I37" s="676"/>
      <c r="J37" s="676"/>
      <c r="K37" s="676"/>
      <c r="L37" s="676"/>
      <c r="M37" s="676"/>
      <c r="N37" s="676"/>
      <c r="O37" s="676"/>
      <c r="P37" s="676"/>
      <c r="Q37" s="677"/>
      <c r="R37" s="678">
        <v>611072</v>
      </c>
      <c r="S37" s="679"/>
      <c r="T37" s="679"/>
      <c r="U37" s="679"/>
      <c r="V37" s="679"/>
      <c r="W37" s="679"/>
      <c r="X37" s="679"/>
      <c r="Y37" s="680"/>
      <c r="Z37" s="715">
        <v>1.6</v>
      </c>
      <c r="AA37" s="715"/>
      <c r="AB37" s="715"/>
      <c r="AC37" s="715"/>
      <c r="AD37" s="716" t="s">
        <v>237</v>
      </c>
      <c r="AE37" s="716"/>
      <c r="AF37" s="716"/>
      <c r="AG37" s="716"/>
      <c r="AH37" s="716"/>
      <c r="AI37" s="716"/>
      <c r="AJ37" s="716"/>
      <c r="AK37" s="716"/>
      <c r="AL37" s="681" t="s">
        <v>237</v>
      </c>
      <c r="AM37" s="682"/>
      <c r="AN37" s="682"/>
      <c r="AO37" s="717"/>
      <c r="AQ37" s="718" t="s">
        <v>335</v>
      </c>
      <c r="AR37" s="719"/>
      <c r="AS37" s="719"/>
      <c r="AT37" s="719"/>
      <c r="AU37" s="719"/>
      <c r="AV37" s="719"/>
      <c r="AW37" s="719"/>
      <c r="AX37" s="719"/>
      <c r="AY37" s="720"/>
      <c r="AZ37" s="678">
        <v>643920</v>
      </c>
      <c r="BA37" s="679"/>
      <c r="BB37" s="679"/>
      <c r="BC37" s="679"/>
      <c r="BD37" s="697"/>
      <c r="BE37" s="697"/>
      <c r="BF37" s="721"/>
      <c r="BG37" s="711" t="s">
        <v>336</v>
      </c>
      <c r="BH37" s="712"/>
      <c r="BI37" s="712"/>
      <c r="BJ37" s="712"/>
      <c r="BK37" s="712"/>
      <c r="BL37" s="712"/>
      <c r="BM37" s="712"/>
      <c r="BN37" s="712"/>
      <c r="BO37" s="712"/>
      <c r="BP37" s="712"/>
      <c r="BQ37" s="712"/>
      <c r="BR37" s="712"/>
      <c r="BS37" s="712"/>
      <c r="BT37" s="712"/>
      <c r="BU37" s="713"/>
      <c r="BV37" s="678">
        <v>-72908</v>
      </c>
      <c r="BW37" s="679"/>
      <c r="BX37" s="679"/>
      <c r="BY37" s="679"/>
      <c r="BZ37" s="679"/>
      <c r="CA37" s="679"/>
      <c r="CB37" s="722"/>
      <c r="CD37" s="711" t="s">
        <v>337</v>
      </c>
      <c r="CE37" s="712"/>
      <c r="CF37" s="712"/>
      <c r="CG37" s="712"/>
      <c r="CH37" s="712"/>
      <c r="CI37" s="712"/>
      <c r="CJ37" s="712"/>
      <c r="CK37" s="712"/>
      <c r="CL37" s="712"/>
      <c r="CM37" s="712"/>
      <c r="CN37" s="712"/>
      <c r="CO37" s="712"/>
      <c r="CP37" s="712"/>
      <c r="CQ37" s="713"/>
      <c r="CR37" s="678">
        <v>64864</v>
      </c>
      <c r="CS37" s="697"/>
      <c r="CT37" s="697"/>
      <c r="CU37" s="697"/>
      <c r="CV37" s="697"/>
      <c r="CW37" s="697"/>
      <c r="CX37" s="697"/>
      <c r="CY37" s="698"/>
      <c r="CZ37" s="681">
        <v>0.2</v>
      </c>
      <c r="DA37" s="699"/>
      <c r="DB37" s="699"/>
      <c r="DC37" s="700"/>
      <c r="DD37" s="684">
        <v>64864</v>
      </c>
      <c r="DE37" s="697"/>
      <c r="DF37" s="697"/>
      <c r="DG37" s="697"/>
      <c r="DH37" s="697"/>
      <c r="DI37" s="697"/>
      <c r="DJ37" s="697"/>
      <c r="DK37" s="698"/>
      <c r="DL37" s="684">
        <v>55073</v>
      </c>
      <c r="DM37" s="697"/>
      <c r="DN37" s="697"/>
      <c r="DO37" s="697"/>
      <c r="DP37" s="697"/>
      <c r="DQ37" s="697"/>
      <c r="DR37" s="697"/>
      <c r="DS37" s="697"/>
      <c r="DT37" s="697"/>
      <c r="DU37" s="697"/>
      <c r="DV37" s="698"/>
      <c r="DW37" s="681">
        <v>0.3</v>
      </c>
      <c r="DX37" s="699"/>
      <c r="DY37" s="699"/>
      <c r="DZ37" s="699"/>
      <c r="EA37" s="699"/>
      <c r="EB37" s="699"/>
      <c r="EC37" s="714"/>
    </row>
    <row r="38" spans="2:133" ht="11.25" customHeight="1">
      <c r="B38" s="675" t="s">
        <v>338</v>
      </c>
      <c r="C38" s="676"/>
      <c r="D38" s="676"/>
      <c r="E38" s="676"/>
      <c r="F38" s="676"/>
      <c r="G38" s="676"/>
      <c r="H38" s="676"/>
      <c r="I38" s="676"/>
      <c r="J38" s="676"/>
      <c r="K38" s="676"/>
      <c r="L38" s="676"/>
      <c r="M38" s="676"/>
      <c r="N38" s="676"/>
      <c r="O38" s="676"/>
      <c r="P38" s="676"/>
      <c r="Q38" s="677"/>
      <c r="R38" s="678">
        <v>302955</v>
      </c>
      <c r="S38" s="679"/>
      <c r="T38" s="679"/>
      <c r="U38" s="679"/>
      <c r="V38" s="679"/>
      <c r="W38" s="679"/>
      <c r="X38" s="679"/>
      <c r="Y38" s="680"/>
      <c r="Z38" s="715">
        <v>0.8</v>
      </c>
      <c r="AA38" s="715"/>
      <c r="AB38" s="715"/>
      <c r="AC38" s="715"/>
      <c r="AD38" s="716">
        <v>17</v>
      </c>
      <c r="AE38" s="716"/>
      <c r="AF38" s="716"/>
      <c r="AG38" s="716"/>
      <c r="AH38" s="716"/>
      <c r="AI38" s="716"/>
      <c r="AJ38" s="716"/>
      <c r="AK38" s="716"/>
      <c r="AL38" s="681">
        <v>0</v>
      </c>
      <c r="AM38" s="682"/>
      <c r="AN38" s="682"/>
      <c r="AO38" s="717"/>
      <c r="AQ38" s="718" t="s">
        <v>339</v>
      </c>
      <c r="AR38" s="719"/>
      <c r="AS38" s="719"/>
      <c r="AT38" s="719"/>
      <c r="AU38" s="719"/>
      <c r="AV38" s="719"/>
      <c r="AW38" s="719"/>
      <c r="AX38" s="719"/>
      <c r="AY38" s="720"/>
      <c r="AZ38" s="678">
        <v>174834</v>
      </c>
      <c r="BA38" s="679"/>
      <c r="BB38" s="679"/>
      <c r="BC38" s="679"/>
      <c r="BD38" s="697"/>
      <c r="BE38" s="697"/>
      <c r="BF38" s="721"/>
      <c r="BG38" s="711" t="s">
        <v>340</v>
      </c>
      <c r="BH38" s="712"/>
      <c r="BI38" s="712"/>
      <c r="BJ38" s="712"/>
      <c r="BK38" s="712"/>
      <c r="BL38" s="712"/>
      <c r="BM38" s="712"/>
      <c r="BN38" s="712"/>
      <c r="BO38" s="712"/>
      <c r="BP38" s="712"/>
      <c r="BQ38" s="712"/>
      <c r="BR38" s="712"/>
      <c r="BS38" s="712"/>
      <c r="BT38" s="712"/>
      <c r="BU38" s="713"/>
      <c r="BV38" s="678">
        <v>7919</v>
      </c>
      <c r="BW38" s="679"/>
      <c r="BX38" s="679"/>
      <c r="BY38" s="679"/>
      <c r="BZ38" s="679"/>
      <c r="CA38" s="679"/>
      <c r="CB38" s="722"/>
      <c r="CD38" s="711" t="s">
        <v>341</v>
      </c>
      <c r="CE38" s="712"/>
      <c r="CF38" s="712"/>
      <c r="CG38" s="712"/>
      <c r="CH38" s="712"/>
      <c r="CI38" s="712"/>
      <c r="CJ38" s="712"/>
      <c r="CK38" s="712"/>
      <c r="CL38" s="712"/>
      <c r="CM38" s="712"/>
      <c r="CN38" s="712"/>
      <c r="CO38" s="712"/>
      <c r="CP38" s="712"/>
      <c r="CQ38" s="713"/>
      <c r="CR38" s="678">
        <v>3491194</v>
      </c>
      <c r="CS38" s="679"/>
      <c r="CT38" s="679"/>
      <c r="CU38" s="679"/>
      <c r="CV38" s="679"/>
      <c r="CW38" s="679"/>
      <c r="CX38" s="679"/>
      <c r="CY38" s="680"/>
      <c r="CZ38" s="681">
        <v>9.8000000000000007</v>
      </c>
      <c r="DA38" s="699"/>
      <c r="DB38" s="699"/>
      <c r="DC38" s="700"/>
      <c r="DD38" s="684">
        <v>2916129</v>
      </c>
      <c r="DE38" s="679"/>
      <c r="DF38" s="679"/>
      <c r="DG38" s="679"/>
      <c r="DH38" s="679"/>
      <c r="DI38" s="679"/>
      <c r="DJ38" s="679"/>
      <c r="DK38" s="680"/>
      <c r="DL38" s="684">
        <v>2625323</v>
      </c>
      <c r="DM38" s="679"/>
      <c r="DN38" s="679"/>
      <c r="DO38" s="679"/>
      <c r="DP38" s="679"/>
      <c r="DQ38" s="679"/>
      <c r="DR38" s="679"/>
      <c r="DS38" s="679"/>
      <c r="DT38" s="679"/>
      <c r="DU38" s="679"/>
      <c r="DV38" s="680"/>
      <c r="DW38" s="681">
        <v>16.3</v>
      </c>
      <c r="DX38" s="699"/>
      <c r="DY38" s="699"/>
      <c r="DZ38" s="699"/>
      <c r="EA38" s="699"/>
      <c r="EB38" s="699"/>
      <c r="EC38" s="714"/>
    </row>
    <row r="39" spans="2:133" ht="11.25" customHeight="1">
      <c r="B39" s="675" t="s">
        <v>342</v>
      </c>
      <c r="C39" s="676"/>
      <c r="D39" s="676"/>
      <c r="E39" s="676"/>
      <c r="F39" s="676"/>
      <c r="G39" s="676"/>
      <c r="H39" s="676"/>
      <c r="I39" s="676"/>
      <c r="J39" s="676"/>
      <c r="K39" s="676"/>
      <c r="L39" s="676"/>
      <c r="M39" s="676"/>
      <c r="N39" s="676"/>
      <c r="O39" s="676"/>
      <c r="P39" s="676"/>
      <c r="Q39" s="677"/>
      <c r="R39" s="678">
        <v>5878171</v>
      </c>
      <c r="S39" s="679"/>
      <c r="T39" s="679"/>
      <c r="U39" s="679"/>
      <c r="V39" s="679"/>
      <c r="W39" s="679"/>
      <c r="X39" s="679"/>
      <c r="Y39" s="680"/>
      <c r="Z39" s="715">
        <v>15.9</v>
      </c>
      <c r="AA39" s="715"/>
      <c r="AB39" s="715"/>
      <c r="AC39" s="715"/>
      <c r="AD39" s="716" t="s">
        <v>237</v>
      </c>
      <c r="AE39" s="716"/>
      <c r="AF39" s="716"/>
      <c r="AG39" s="716"/>
      <c r="AH39" s="716"/>
      <c r="AI39" s="716"/>
      <c r="AJ39" s="716"/>
      <c r="AK39" s="716"/>
      <c r="AL39" s="681" t="s">
        <v>237</v>
      </c>
      <c r="AM39" s="682"/>
      <c r="AN39" s="682"/>
      <c r="AO39" s="717"/>
      <c r="AQ39" s="718" t="s">
        <v>343</v>
      </c>
      <c r="AR39" s="719"/>
      <c r="AS39" s="719"/>
      <c r="AT39" s="719"/>
      <c r="AU39" s="719"/>
      <c r="AV39" s="719"/>
      <c r="AW39" s="719"/>
      <c r="AX39" s="719"/>
      <c r="AY39" s="720"/>
      <c r="AZ39" s="678">
        <v>19453</v>
      </c>
      <c r="BA39" s="679"/>
      <c r="BB39" s="679"/>
      <c r="BC39" s="679"/>
      <c r="BD39" s="697"/>
      <c r="BE39" s="697"/>
      <c r="BF39" s="721"/>
      <c r="BG39" s="711" t="s">
        <v>344</v>
      </c>
      <c r="BH39" s="712"/>
      <c r="BI39" s="712"/>
      <c r="BJ39" s="712"/>
      <c r="BK39" s="712"/>
      <c r="BL39" s="712"/>
      <c r="BM39" s="712"/>
      <c r="BN39" s="712"/>
      <c r="BO39" s="712"/>
      <c r="BP39" s="712"/>
      <c r="BQ39" s="712"/>
      <c r="BR39" s="712"/>
      <c r="BS39" s="712"/>
      <c r="BT39" s="712"/>
      <c r="BU39" s="713"/>
      <c r="BV39" s="678">
        <v>12079</v>
      </c>
      <c r="BW39" s="679"/>
      <c r="BX39" s="679"/>
      <c r="BY39" s="679"/>
      <c r="BZ39" s="679"/>
      <c r="CA39" s="679"/>
      <c r="CB39" s="722"/>
      <c r="CD39" s="711" t="s">
        <v>345</v>
      </c>
      <c r="CE39" s="712"/>
      <c r="CF39" s="712"/>
      <c r="CG39" s="712"/>
      <c r="CH39" s="712"/>
      <c r="CI39" s="712"/>
      <c r="CJ39" s="712"/>
      <c r="CK39" s="712"/>
      <c r="CL39" s="712"/>
      <c r="CM39" s="712"/>
      <c r="CN39" s="712"/>
      <c r="CO39" s="712"/>
      <c r="CP39" s="712"/>
      <c r="CQ39" s="713"/>
      <c r="CR39" s="678">
        <v>329672</v>
      </c>
      <c r="CS39" s="697"/>
      <c r="CT39" s="697"/>
      <c r="CU39" s="697"/>
      <c r="CV39" s="697"/>
      <c r="CW39" s="697"/>
      <c r="CX39" s="697"/>
      <c r="CY39" s="698"/>
      <c r="CZ39" s="681">
        <v>0.9</v>
      </c>
      <c r="DA39" s="699"/>
      <c r="DB39" s="699"/>
      <c r="DC39" s="700"/>
      <c r="DD39" s="684">
        <v>78472</v>
      </c>
      <c r="DE39" s="697"/>
      <c r="DF39" s="697"/>
      <c r="DG39" s="697"/>
      <c r="DH39" s="697"/>
      <c r="DI39" s="697"/>
      <c r="DJ39" s="697"/>
      <c r="DK39" s="698"/>
      <c r="DL39" s="684" t="s">
        <v>237</v>
      </c>
      <c r="DM39" s="697"/>
      <c r="DN39" s="697"/>
      <c r="DO39" s="697"/>
      <c r="DP39" s="697"/>
      <c r="DQ39" s="697"/>
      <c r="DR39" s="697"/>
      <c r="DS39" s="697"/>
      <c r="DT39" s="697"/>
      <c r="DU39" s="697"/>
      <c r="DV39" s="698"/>
      <c r="DW39" s="681" t="s">
        <v>237</v>
      </c>
      <c r="DX39" s="699"/>
      <c r="DY39" s="699"/>
      <c r="DZ39" s="699"/>
      <c r="EA39" s="699"/>
      <c r="EB39" s="699"/>
      <c r="EC39" s="714"/>
    </row>
    <row r="40" spans="2:133" ht="11.25" customHeight="1">
      <c r="B40" s="675" t="s">
        <v>346</v>
      </c>
      <c r="C40" s="676"/>
      <c r="D40" s="676"/>
      <c r="E40" s="676"/>
      <c r="F40" s="676"/>
      <c r="G40" s="676"/>
      <c r="H40" s="676"/>
      <c r="I40" s="676"/>
      <c r="J40" s="676"/>
      <c r="K40" s="676"/>
      <c r="L40" s="676"/>
      <c r="M40" s="676"/>
      <c r="N40" s="676"/>
      <c r="O40" s="676"/>
      <c r="P40" s="676"/>
      <c r="Q40" s="677"/>
      <c r="R40" s="678" t="s">
        <v>248</v>
      </c>
      <c r="S40" s="679"/>
      <c r="T40" s="679"/>
      <c r="U40" s="679"/>
      <c r="V40" s="679"/>
      <c r="W40" s="679"/>
      <c r="X40" s="679"/>
      <c r="Y40" s="680"/>
      <c r="Z40" s="715" t="s">
        <v>237</v>
      </c>
      <c r="AA40" s="715"/>
      <c r="AB40" s="715"/>
      <c r="AC40" s="715"/>
      <c r="AD40" s="716" t="s">
        <v>248</v>
      </c>
      <c r="AE40" s="716"/>
      <c r="AF40" s="716"/>
      <c r="AG40" s="716"/>
      <c r="AH40" s="716"/>
      <c r="AI40" s="716"/>
      <c r="AJ40" s="716"/>
      <c r="AK40" s="716"/>
      <c r="AL40" s="681" t="s">
        <v>237</v>
      </c>
      <c r="AM40" s="682"/>
      <c r="AN40" s="682"/>
      <c r="AO40" s="717"/>
      <c r="AQ40" s="718" t="s">
        <v>347</v>
      </c>
      <c r="AR40" s="719"/>
      <c r="AS40" s="719"/>
      <c r="AT40" s="719"/>
      <c r="AU40" s="719"/>
      <c r="AV40" s="719"/>
      <c r="AW40" s="719"/>
      <c r="AX40" s="719"/>
      <c r="AY40" s="720"/>
      <c r="AZ40" s="678" t="s">
        <v>237</v>
      </c>
      <c r="BA40" s="679"/>
      <c r="BB40" s="679"/>
      <c r="BC40" s="679"/>
      <c r="BD40" s="697"/>
      <c r="BE40" s="697"/>
      <c r="BF40" s="721"/>
      <c r="BG40" s="723" t="s">
        <v>348</v>
      </c>
      <c r="BH40" s="724"/>
      <c r="BI40" s="724"/>
      <c r="BJ40" s="724"/>
      <c r="BK40" s="724"/>
      <c r="BL40" s="236"/>
      <c r="BM40" s="712" t="s">
        <v>349</v>
      </c>
      <c r="BN40" s="712"/>
      <c r="BO40" s="712"/>
      <c r="BP40" s="712"/>
      <c r="BQ40" s="712"/>
      <c r="BR40" s="712"/>
      <c r="BS40" s="712"/>
      <c r="BT40" s="712"/>
      <c r="BU40" s="713"/>
      <c r="BV40" s="678">
        <v>79</v>
      </c>
      <c r="BW40" s="679"/>
      <c r="BX40" s="679"/>
      <c r="BY40" s="679"/>
      <c r="BZ40" s="679"/>
      <c r="CA40" s="679"/>
      <c r="CB40" s="722"/>
      <c r="CD40" s="711" t="s">
        <v>350</v>
      </c>
      <c r="CE40" s="712"/>
      <c r="CF40" s="712"/>
      <c r="CG40" s="712"/>
      <c r="CH40" s="712"/>
      <c r="CI40" s="712"/>
      <c r="CJ40" s="712"/>
      <c r="CK40" s="712"/>
      <c r="CL40" s="712"/>
      <c r="CM40" s="712"/>
      <c r="CN40" s="712"/>
      <c r="CO40" s="712"/>
      <c r="CP40" s="712"/>
      <c r="CQ40" s="713"/>
      <c r="CR40" s="678">
        <v>64000</v>
      </c>
      <c r="CS40" s="679"/>
      <c r="CT40" s="679"/>
      <c r="CU40" s="679"/>
      <c r="CV40" s="679"/>
      <c r="CW40" s="679"/>
      <c r="CX40" s="679"/>
      <c r="CY40" s="680"/>
      <c r="CZ40" s="681">
        <v>0.2</v>
      </c>
      <c r="DA40" s="699"/>
      <c r="DB40" s="699"/>
      <c r="DC40" s="700"/>
      <c r="DD40" s="684" t="s">
        <v>248</v>
      </c>
      <c r="DE40" s="679"/>
      <c r="DF40" s="679"/>
      <c r="DG40" s="679"/>
      <c r="DH40" s="679"/>
      <c r="DI40" s="679"/>
      <c r="DJ40" s="679"/>
      <c r="DK40" s="680"/>
      <c r="DL40" s="684" t="s">
        <v>237</v>
      </c>
      <c r="DM40" s="679"/>
      <c r="DN40" s="679"/>
      <c r="DO40" s="679"/>
      <c r="DP40" s="679"/>
      <c r="DQ40" s="679"/>
      <c r="DR40" s="679"/>
      <c r="DS40" s="679"/>
      <c r="DT40" s="679"/>
      <c r="DU40" s="679"/>
      <c r="DV40" s="680"/>
      <c r="DW40" s="681" t="s">
        <v>237</v>
      </c>
      <c r="DX40" s="699"/>
      <c r="DY40" s="699"/>
      <c r="DZ40" s="699"/>
      <c r="EA40" s="699"/>
      <c r="EB40" s="699"/>
      <c r="EC40" s="714"/>
    </row>
    <row r="41" spans="2:133" ht="11.25" customHeight="1">
      <c r="B41" s="675" t="s">
        <v>351</v>
      </c>
      <c r="C41" s="676"/>
      <c r="D41" s="676"/>
      <c r="E41" s="676"/>
      <c r="F41" s="676"/>
      <c r="G41" s="676"/>
      <c r="H41" s="676"/>
      <c r="I41" s="676"/>
      <c r="J41" s="676"/>
      <c r="K41" s="676"/>
      <c r="L41" s="676"/>
      <c r="M41" s="676"/>
      <c r="N41" s="676"/>
      <c r="O41" s="676"/>
      <c r="P41" s="676"/>
      <c r="Q41" s="677"/>
      <c r="R41" s="678">
        <v>637771</v>
      </c>
      <c r="S41" s="679"/>
      <c r="T41" s="679"/>
      <c r="U41" s="679"/>
      <c r="V41" s="679"/>
      <c r="W41" s="679"/>
      <c r="X41" s="679"/>
      <c r="Y41" s="680"/>
      <c r="Z41" s="715">
        <v>1.7</v>
      </c>
      <c r="AA41" s="715"/>
      <c r="AB41" s="715"/>
      <c r="AC41" s="715"/>
      <c r="AD41" s="716" t="s">
        <v>237</v>
      </c>
      <c r="AE41" s="716"/>
      <c r="AF41" s="716"/>
      <c r="AG41" s="716"/>
      <c r="AH41" s="716"/>
      <c r="AI41" s="716"/>
      <c r="AJ41" s="716"/>
      <c r="AK41" s="716"/>
      <c r="AL41" s="681" t="s">
        <v>248</v>
      </c>
      <c r="AM41" s="682"/>
      <c r="AN41" s="682"/>
      <c r="AO41" s="717"/>
      <c r="AQ41" s="718" t="s">
        <v>352</v>
      </c>
      <c r="AR41" s="719"/>
      <c r="AS41" s="719"/>
      <c r="AT41" s="719"/>
      <c r="AU41" s="719"/>
      <c r="AV41" s="719"/>
      <c r="AW41" s="719"/>
      <c r="AX41" s="719"/>
      <c r="AY41" s="720"/>
      <c r="AZ41" s="678">
        <v>586859</v>
      </c>
      <c r="BA41" s="679"/>
      <c r="BB41" s="679"/>
      <c r="BC41" s="679"/>
      <c r="BD41" s="697"/>
      <c r="BE41" s="697"/>
      <c r="BF41" s="721"/>
      <c r="BG41" s="723"/>
      <c r="BH41" s="724"/>
      <c r="BI41" s="724"/>
      <c r="BJ41" s="724"/>
      <c r="BK41" s="724"/>
      <c r="BL41" s="236"/>
      <c r="BM41" s="712" t="s">
        <v>353</v>
      </c>
      <c r="BN41" s="712"/>
      <c r="BO41" s="712"/>
      <c r="BP41" s="712"/>
      <c r="BQ41" s="712"/>
      <c r="BR41" s="712"/>
      <c r="BS41" s="712"/>
      <c r="BT41" s="712"/>
      <c r="BU41" s="713"/>
      <c r="BV41" s="678" t="s">
        <v>248</v>
      </c>
      <c r="BW41" s="679"/>
      <c r="BX41" s="679"/>
      <c r="BY41" s="679"/>
      <c r="BZ41" s="679"/>
      <c r="CA41" s="679"/>
      <c r="CB41" s="722"/>
      <c r="CD41" s="711" t="s">
        <v>354</v>
      </c>
      <c r="CE41" s="712"/>
      <c r="CF41" s="712"/>
      <c r="CG41" s="712"/>
      <c r="CH41" s="712"/>
      <c r="CI41" s="712"/>
      <c r="CJ41" s="712"/>
      <c r="CK41" s="712"/>
      <c r="CL41" s="712"/>
      <c r="CM41" s="712"/>
      <c r="CN41" s="712"/>
      <c r="CO41" s="712"/>
      <c r="CP41" s="712"/>
      <c r="CQ41" s="713"/>
      <c r="CR41" s="678" t="s">
        <v>237</v>
      </c>
      <c r="CS41" s="697"/>
      <c r="CT41" s="697"/>
      <c r="CU41" s="697"/>
      <c r="CV41" s="697"/>
      <c r="CW41" s="697"/>
      <c r="CX41" s="697"/>
      <c r="CY41" s="698"/>
      <c r="CZ41" s="681" t="s">
        <v>237</v>
      </c>
      <c r="DA41" s="699"/>
      <c r="DB41" s="699"/>
      <c r="DC41" s="700"/>
      <c r="DD41" s="684" t="s">
        <v>237</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c r="B42" s="659" t="s">
        <v>355</v>
      </c>
      <c r="C42" s="660"/>
      <c r="D42" s="660"/>
      <c r="E42" s="660"/>
      <c r="F42" s="660"/>
      <c r="G42" s="660"/>
      <c r="H42" s="660"/>
      <c r="I42" s="660"/>
      <c r="J42" s="660"/>
      <c r="K42" s="660"/>
      <c r="L42" s="660"/>
      <c r="M42" s="660"/>
      <c r="N42" s="660"/>
      <c r="O42" s="660"/>
      <c r="P42" s="660"/>
      <c r="Q42" s="661"/>
      <c r="R42" s="662">
        <v>37065517</v>
      </c>
      <c r="S42" s="701"/>
      <c r="T42" s="701"/>
      <c r="U42" s="701"/>
      <c r="V42" s="701"/>
      <c r="W42" s="701"/>
      <c r="X42" s="701"/>
      <c r="Y42" s="703"/>
      <c r="Z42" s="704">
        <v>100</v>
      </c>
      <c r="AA42" s="704"/>
      <c r="AB42" s="704"/>
      <c r="AC42" s="704"/>
      <c r="AD42" s="705">
        <v>15501974</v>
      </c>
      <c r="AE42" s="705"/>
      <c r="AF42" s="705"/>
      <c r="AG42" s="705"/>
      <c r="AH42" s="705"/>
      <c r="AI42" s="705"/>
      <c r="AJ42" s="705"/>
      <c r="AK42" s="705"/>
      <c r="AL42" s="665">
        <v>100</v>
      </c>
      <c r="AM42" s="706"/>
      <c r="AN42" s="706"/>
      <c r="AO42" s="707"/>
      <c r="AQ42" s="708" t="s">
        <v>356</v>
      </c>
      <c r="AR42" s="709"/>
      <c r="AS42" s="709"/>
      <c r="AT42" s="709"/>
      <c r="AU42" s="709"/>
      <c r="AV42" s="709"/>
      <c r="AW42" s="709"/>
      <c r="AX42" s="709"/>
      <c r="AY42" s="710"/>
      <c r="AZ42" s="662">
        <v>2240962</v>
      </c>
      <c r="BA42" s="701"/>
      <c r="BB42" s="701"/>
      <c r="BC42" s="701"/>
      <c r="BD42" s="663"/>
      <c r="BE42" s="663"/>
      <c r="BF42" s="727"/>
      <c r="BG42" s="725"/>
      <c r="BH42" s="726"/>
      <c r="BI42" s="726"/>
      <c r="BJ42" s="726"/>
      <c r="BK42" s="726"/>
      <c r="BL42" s="237"/>
      <c r="BM42" s="728" t="s">
        <v>357</v>
      </c>
      <c r="BN42" s="728"/>
      <c r="BO42" s="728"/>
      <c r="BP42" s="728"/>
      <c r="BQ42" s="728"/>
      <c r="BR42" s="728"/>
      <c r="BS42" s="728"/>
      <c r="BT42" s="728"/>
      <c r="BU42" s="729"/>
      <c r="BV42" s="662">
        <v>402</v>
      </c>
      <c r="BW42" s="701"/>
      <c r="BX42" s="701"/>
      <c r="BY42" s="701"/>
      <c r="BZ42" s="701"/>
      <c r="CA42" s="701"/>
      <c r="CB42" s="702"/>
      <c r="CD42" s="675" t="s">
        <v>358</v>
      </c>
      <c r="CE42" s="676"/>
      <c r="CF42" s="676"/>
      <c r="CG42" s="676"/>
      <c r="CH42" s="676"/>
      <c r="CI42" s="676"/>
      <c r="CJ42" s="676"/>
      <c r="CK42" s="676"/>
      <c r="CL42" s="676"/>
      <c r="CM42" s="676"/>
      <c r="CN42" s="676"/>
      <c r="CO42" s="676"/>
      <c r="CP42" s="676"/>
      <c r="CQ42" s="677"/>
      <c r="CR42" s="678">
        <v>9731179</v>
      </c>
      <c r="CS42" s="679"/>
      <c r="CT42" s="679"/>
      <c r="CU42" s="679"/>
      <c r="CV42" s="679"/>
      <c r="CW42" s="679"/>
      <c r="CX42" s="679"/>
      <c r="CY42" s="680"/>
      <c r="CZ42" s="681">
        <v>27.4</v>
      </c>
      <c r="DA42" s="682"/>
      <c r="DB42" s="682"/>
      <c r="DC42" s="683"/>
      <c r="DD42" s="684">
        <v>1261157</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c r="BV43" s="238"/>
      <c r="BW43" s="238"/>
      <c r="BX43" s="238"/>
      <c r="BY43" s="238"/>
      <c r="BZ43" s="238"/>
      <c r="CA43" s="238"/>
      <c r="CB43" s="238"/>
      <c r="CD43" s="675" t="s">
        <v>359</v>
      </c>
      <c r="CE43" s="676"/>
      <c r="CF43" s="676"/>
      <c r="CG43" s="676"/>
      <c r="CH43" s="676"/>
      <c r="CI43" s="676"/>
      <c r="CJ43" s="676"/>
      <c r="CK43" s="676"/>
      <c r="CL43" s="676"/>
      <c r="CM43" s="676"/>
      <c r="CN43" s="676"/>
      <c r="CO43" s="676"/>
      <c r="CP43" s="676"/>
      <c r="CQ43" s="677"/>
      <c r="CR43" s="678">
        <v>117000</v>
      </c>
      <c r="CS43" s="697"/>
      <c r="CT43" s="697"/>
      <c r="CU43" s="697"/>
      <c r="CV43" s="697"/>
      <c r="CW43" s="697"/>
      <c r="CX43" s="697"/>
      <c r="CY43" s="698"/>
      <c r="CZ43" s="681">
        <v>0.3</v>
      </c>
      <c r="DA43" s="699"/>
      <c r="DB43" s="699"/>
      <c r="DC43" s="700"/>
      <c r="DD43" s="684">
        <v>117000</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c r="CD44" s="691" t="s">
        <v>308</v>
      </c>
      <c r="CE44" s="692"/>
      <c r="CF44" s="675" t="s">
        <v>360</v>
      </c>
      <c r="CG44" s="676"/>
      <c r="CH44" s="676"/>
      <c r="CI44" s="676"/>
      <c r="CJ44" s="676"/>
      <c r="CK44" s="676"/>
      <c r="CL44" s="676"/>
      <c r="CM44" s="676"/>
      <c r="CN44" s="676"/>
      <c r="CO44" s="676"/>
      <c r="CP44" s="676"/>
      <c r="CQ44" s="677"/>
      <c r="CR44" s="678">
        <v>9650723</v>
      </c>
      <c r="CS44" s="679"/>
      <c r="CT44" s="679"/>
      <c r="CU44" s="679"/>
      <c r="CV44" s="679"/>
      <c r="CW44" s="679"/>
      <c r="CX44" s="679"/>
      <c r="CY44" s="680"/>
      <c r="CZ44" s="681">
        <v>27.2</v>
      </c>
      <c r="DA44" s="682"/>
      <c r="DB44" s="682"/>
      <c r="DC44" s="683"/>
      <c r="DD44" s="684">
        <v>1247398</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c r="CD45" s="693"/>
      <c r="CE45" s="694"/>
      <c r="CF45" s="675" t="s">
        <v>361</v>
      </c>
      <c r="CG45" s="676"/>
      <c r="CH45" s="676"/>
      <c r="CI45" s="676"/>
      <c r="CJ45" s="676"/>
      <c r="CK45" s="676"/>
      <c r="CL45" s="676"/>
      <c r="CM45" s="676"/>
      <c r="CN45" s="676"/>
      <c r="CO45" s="676"/>
      <c r="CP45" s="676"/>
      <c r="CQ45" s="677"/>
      <c r="CR45" s="678">
        <v>2764139</v>
      </c>
      <c r="CS45" s="697"/>
      <c r="CT45" s="697"/>
      <c r="CU45" s="697"/>
      <c r="CV45" s="697"/>
      <c r="CW45" s="697"/>
      <c r="CX45" s="697"/>
      <c r="CY45" s="698"/>
      <c r="CZ45" s="681">
        <v>7.8</v>
      </c>
      <c r="DA45" s="699"/>
      <c r="DB45" s="699"/>
      <c r="DC45" s="700"/>
      <c r="DD45" s="684">
        <v>404300</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c r="B46" s="230" t="s">
        <v>362</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363</v>
      </c>
      <c r="CG46" s="676"/>
      <c r="CH46" s="676"/>
      <c r="CI46" s="676"/>
      <c r="CJ46" s="676"/>
      <c r="CK46" s="676"/>
      <c r="CL46" s="676"/>
      <c r="CM46" s="676"/>
      <c r="CN46" s="676"/>
      <c r="CO46" s="676"/>
      <c r="CP46" s="676"/>
      <c r="CQ46" s="677"/>
      <c r="CR46" s="678">
        <v>6528509</v>
      </c>
      <c r="CS46" s="679"/>
      <c r="CT46" s="679"/>
      <c r="CU46" s="679"/>
      <c r="CV46" s="679"/>
      <c r="CW46" s="679"/>
      <c r="CX46" s="679"/>
      <c r="CY46" s="680"/>
      <c r="CZ46" s="681">
        <v>18.399999999999999</v>
      </c>
      <c r="DA46" s="682"/>
      <c r="DB46" s="682"/>
      <c r="DC46" s="683"/>
      <c r="DD46" s="684">
        <v>700526</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c r="B47" s="240" t="s">
        <v>364</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365</v>
      </c>
      <c r="CG47" s="676"/>
      <c r="CH47" s="676"/>
      <c r="CI47" s="676"/>
      <c r="CJ47" s="676"/>
      <c r="CK47" s="676"/>
      <c r="CL47" s="676"/>
      <c r="CM47" s="676"/>
      <c r="CN47" s="676"/>
      <c r="CO47" s="676"/>
      <c r="CP47" s="676"/>
      <c r="CQ47" s="677"/>
      <c r="CR47" s="678">
        <v>80456</v>
      </c>
      <c r="CS47" s="697"/>
      <c r="CT47" s="697"/>
      <c r="CU47" s="697"/>
      <c r="CV47" s="697"/>
      <c r="CW47" s="697"/>
      <c r="CX47" s="697"/>
      <c r="CY47" s="698"/>
      <c r="CZ47" s="681">
        <v>0.2</v>
      </c>
      <c r="DA47" s="699"/>
      <c r="DB47" s="699"/>
      <c r="DC47" s="700"/>
      <c r="DD47" s="684">
        <v>13759</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c r="B48" s="241" t="s">
        <v>366</v>
      </c>
      <c r="CD48" s="695"/>
      <c r="CE48" s="696"/>
      <c r="CF48" s="675" t="s">
        <v>367</v>
      </c>
      <c r="CG48" s="676"/>
      <c r="CH48" s="676"/>
      <c r="CI48" s="676"/>
      <c r="CJ48" s="676"/>
      <c r="CK48" s="676"/>
      <c r="CL48" s="676"/>
      <c r="CM48" s="676"/>
      <c r="CN48" s="676"/>
      <c r="CO48" s="676"/>
      <c r="CP48" s="676"/>
      <c r="CQ48" s="677"/>
      <c r="CR48" s="678" t="s">
        <v>237</v>
      </c>
      <c r="CS48" s="679"/>
      <c r="CT48" s="679"/>
      <c r="CU48" s="679"/>
      <c r="CV48" s="679"/>
      <c r="CW48" s="679"/>
      <c r="CX48" s="679"/>
      <c r="CY48" s="680"/>
      <c r="CZ48" s="681" t="s">
        <v>237</v>
      </c>
      <c r="DA48" s="682"/>
      <c r="DB48" s="682"/>
      <c r="DC48" s="683"/>
      <c r="DD48" s="684" t="s">
        <v>237</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c r="CD49" s="659" t="s">
        <v>368</v>
      </c>
      <c r="CE49" s="660"/>
      <c r="CF49" s="660"/>
      <c r="CG49" s="660"/>
      <c r="CH49" s="660"/>
      <c r="CI49" s="660"/>
      <c r="CJ49" s="660"/>
      <c r="CK49" s="660"/>
      <c r="CL49" s="660"/>
      <c r="CM49" s="660"/>
      <c r="CN49" s="660"/>
      <c r="CO49" s="660"/>
      <c r="CP49" s="660"/>
      <c r="CQ49" s="661"/>
      <c r="CR49" s="662">
        <v>35481554</v>
      </c>
      <c r="CS49" s="663"/>
      <c r="CT49" s="663"/>
      <c r="CU49" s="663"/>
      <c r="CV49" s="663"/>
      <c r="CW49" s="663"/>
      <c r="CX49" s="663"/>
      <c r="CY49" s="664"/>
      <c r="CZ49" s="665">
        <v>100</v>
      </c>
      <c r="DA49" s="666"/>
      <c r="DB49" s="666"/>
      <c r="DC49" s="667"/>
      <c r="DD49" s="668">
        <v>18563265</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Ix9RbiRtEHXbt31ZB/omchhqP+CNm+xOi52aJPjW7qcqB2DAlDbepWFZ34SNUaZQwolQRRLNFUOOSaCYhOmFKg==" saltValue="r0qIOZB2RaQULof5Bn2eD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5"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369</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5" t="s">
        <v>370</v>
      </c>
      <c r="DK2" s="1206"/>
      <c r="DL2" s="1206"/>
      <c r="DM2" s="1206"/>
      <c r="DN2" s="1206"/>
      <c r="DO2" s="1207"/>
      <c r="DP2" s="250"/>
      <c r="DQ2" s="1205" t="s">
        <v>371</v>
      </c>
      <c r="DR2" s="1206"/>
      <c r="DS2" s="1206"/>
      <c r="DT2" s="1206"/>
      <c r="DU2" s="1206"/>
      <c r="DV2" s="1206"/>
      <c r="DW2" s="1206"/>
      <c r="DX2" s="1206"/>
      <c r="DY2" s="1206"/>
      <c r="DZ2" s="1207"/>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1158" t="s">
        <v>372</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3"/>
      <c r="BA4" s="253"/>
      <c r="BB4" s="253"/>
      <c r="BC4" s="253"/>
      <c r="BD4" s="253"/>
      <c r="BE4" s="254"/>
      <c r="BF4" s="254"/>
      <c r="BG4" s="254"/>
      <c r="BH4" s="254"/>
      <c r="BI4" s="254"/>
      <c r="BJ4" s="254"/>
      <c r="BK4" s="254"/>
      <c r="BL4" s="254"/>
      <c r="BM4" s="254"/>
      <c r="BN4" s="254"/>
      <c r="BO4" s="254"/>
      <c r="BP4" s="254"/>
      <c r="BQ4" s="253" t="s">
        <v>373</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1088" t="s">
        <v>374</v>
      </c>
      <c r="B5" s="1089"/>
      <c r="C5" s="1089"/>
      <c r="D5" s="1089"/>
      <c r="E5" s="1089"/>
      <c r="F5" s="1089"/>
      <c r="G5" s="1089"/>
      <c r="H5" s="1089"/>
      <c r="I5" s="1089"/>
      <c r="J5" s="1089"/>
      <c r="K5" s="1089"/>
      <c r="L5" s="1089"/>
      <c r="M5" s="1089"/>
      <c r="N5" s="1089"/>
      <c r="O5" s="1089"/>
      <c r="P5" s="1090"/>
      <c r="Q5" s="1094" t="s">
        <v>375</v>
      </c>
      <c r="R5" s="1095"/>
      <c r="S5" s="1095"/>
      <c r="T5" s="1095"/>
      <c r="U5" s="1096"/>
      <c r="V5" s="1094" t="s">
        <v>376</v>
      </c>
      <c r="W5" s="1095"/>
      <c r="X5" s="1095"/>
      <c r="Y5" s="1095"/>
      <c r="Z5" s="1096"/>
      <c r="AA5" s="1094" t="s">
        <v>377</v>
      </c>
      <c r="AB5" s="1095"/>
      <c r="AC5" s="1095"/>
      <c r="AD5" s="1095"/>
      <c r="AE5" s="1095"/>
      <c r="AF5" s="1208" t="s">
        <v>378</v>
      </c>
      <c r="AG5" s="1095"/>
      <c r="AH5" s="1095"/>
      <c r="AI5" s="1095"/>
      <c r="AJ5" s="1110"/>
      <c r="AK5" s="1095" t="s">
        <v>379</v>
      </c>
      <c r="AL5" s="1095"/>
      <c r="AM5" s="1095"/>
      <c r="AN5" s="1095"/>
      <c r="AO5" s="1096"/>
      <c r="AP5" s="1094" t="s">
        <v>380</v>
      </c>
      <c r="AQ5" s="1095"/>
      <c r="AR5" s="1095"/>
      <c r="AS5" s="1095"/>
      <c r="AT5" s="1096"/>
      <c r="AU5" s="1094" t="s">
        <v>381</v>
      </c>
      <c r="AV5" s="1095"/>
      <c r="AW5" s="1095"/>
      <c r="AX5" s="1095"/>
      <c r="AY5" s="1110"/>
      <c r="AZ5" s="257"/>
      <c r="BA5" s="257"/>
      <c r="BB5" s="257"/>
      <c r="BC5" s="257"/>
      <c r="BD5" s="257"/>
      <c r="BE5" s="258"/>
      <c r="BF5" s="258"/>
      <c r="BG5" s="258"/>
      <c r="BH5" s="258"/>
      <c r="BI5" s="258"/>
      <c r="BJ5" s="258"/>
      <c r="BK5" s="258"/>
      <c r="BL5" s="258"/>
      <c r="BM5" s="258"/>
      <c r="BN5" s="258"/>
      <c r="BO5" s="258"/>
      <c r="BP5" s="258"/>
      <c r="BQ5" s="1088" t="s">
        <v>382</v>
      </c>
      <c r="BR5" s="1089"/>
      <c r="BS5" s="1089"/>
      <c r="BT5" s="1089"/>
      <c r="BU5" s="1089"/>
      <c r="BV5" s="1089"/>
      <c r="BW5" s="1089"/>
      <c r="BX5" s="1089"/>
      <c r="BY5" s="1089"/>
      <c r="BZ5" s="1089"/>
      <c r="CA5" s="1089"/>
      <c r="CB5" s="1089"/>
      <c r="CC5" s="1089"/>
      <c r="CD5" s="1089"/>
      <c r="CE5" s="1089"/>
      <c r="CF5" s="1089"/>
      <c r="CG5" s="1090"/>
      <c r="CH5" s="1094" t="s">
        <v>383</v>
      </c>
      <c r="CI5" s="1095"/>
      <c r="CJ5" s="1095"/>
      <c r="CK5" s="1095"/>
      <c r="CL5" s="1096"/>
      <c r="CM5" s="1094" t="s">
        <v>384</v>
      </c>
      <c r="CN5" s="1095"/>
      <c r="CO5" s="1095"/>
      <c r="CP5" s="1095"/>
      <c r="CQ5" s="1096"/>
      <c r="CR5" s="1094" t="s">
        <v>385</v>
      </c>
      <c r="CS5" s="1095"/>
      <c r="CT5" s="1095"/>
      <c r="CU5" s="1095"/>
      <c r="CV5" s="1096"/>
      <c r="CW5" s="1094" t="s">
        <v>386</v>
      </c>
      <c r="CX5" s="1095"/>
      <c r="CY5" s="1095"/>
      <c r="CZ5" s="1095"/>
      <c r="DA5" s="1096"/>
      <c r="DB5" s="1094" t="s">
        <v>387</v>
      </c>
      <c r="DC5" s="1095"/>
      <c r="DD5" s="1095"/>
      <c r="DE5" s="1095"/>
      <c r="DF5" s="1096"/>
      <c r="DG5" s="1193" t="s">
        <v>388</v>
      </c>
      <c r="DH5" s="1194"/>
      <c r="DI5" s="1194"/>
      <c r="DJ5" s="1194"/>
      <c r="DK5" s="1195"/>
      <c r="DL5" s="1193" t="s">
        <v>389</v>
      </c>
      <c r="DM5" s="1194"/>
      <c r="DN5" s="1194"/>
      <c r="DO5" s="1194"/>
      <c r="DP5" s="1195"/>
      <c r="DQ5" s="1094" t="s">
        <v>390</v>
      </c>
      <c r="DR5" s="1095"/>
      <c r="DS5" s="1095"/>
      <c r="DT5" s="1095"/>
      <c r="DU5" s="1096"/>
      <c r="DV5" s="1094" t="s">
        <v>381</v>
      </c>
      <c r="DW5" s="1095"/>
      <c r="DX5" s="1095"/>
      <c r="DY5" s="1095"/>
      <c r="DZ5" s="1110"/>
      <c r="EA5" s="255"/>
    </row>
    <row r="6" spans="1:131" s="256" customFormat="1" ht="26.25" customHeight="1" thickBot="1">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9"/>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6"/>
      <c r="DH6" s="1197"/>
      <c r="DI6" s="1197"/>
      <c r="DJ6" s="1197"/>
      <c r="DK6" s="1198"/>
      <c r="DL6" s="1196"/>
      <c r="DM6" s="1197"/>
      <c r="DN6" s="1197"/>
      <c r="DO6" s="1197"/>
      <c r="DP6" s="1198"/>
      <c r="DQ6" s="1097"/>
      <c r="DR6" s="1098"/>
      <c r="DS6" s="1098"/>
      <c r="DT6" s="1098"/>
      <c r="DU6" s="1099"/>
      <c r="DV6" s="1097"/>
      <c r="DW6" s="1098"/>
      <c r="DX6" s="1098"/>
      <c r="DY6" s="1098"/>
      <c r="DZ6" s="1111"/>
      <c r="EA6" s="255"/>
    </row>
    <row r="7" spans="1:131" s="256" customFormat="1" ht="26.25" customHeight="1" thickTop="1">
      <c r="A7" s="259">
        <v>1</v>
      </c>
      <c r="B7" s="1145" t="s">
        <v>391</v>
      </c>
      <c r="C7" s="1146"/>
      <c r="D7" s="1146"/>
      <c r="E7" s="1146"/>
      <c r="F7" s="1146"/>
      <c r="G7" s="1146"/>
      <c r="H7" s="1146"/>
      <c r="I7" s="1146"/>
      <c r="J7" s="1146"/>
      <c r="K7" s="1146"/>
      <c r="L7" s="1146"/>
      <c r="M7" s="1146"/>
      <c r="N7" s="1146"/>
      <c r="O7" s="1146"/>
      <c r="P7" s="1147"/>
      <c r="Q7" s="1199">
        <v>37073</v>
      </c>
      <c r="R7" s="1200"/>
      <c r="S7" s="1200"/>
      <c r="T7" s="1200"/>
      <c r="U7" s="1200"/>
      <c r="V7" s="1200">
        <v>35489</v>
      </c>
      <c r="W7" s="1200"/>
      <c r="X7" s="1200"/>
      <c r="Y7" s="1200"/>
      <c r="Z7" s="1200"/>
      <c r="AA7" s="1200">
        <v>1584</v>
      </c>
      <c r="AB7" s="1200"/>
      <c r="AC7" s="1200"/>
      <c r="AD7" s="1200"/>
      <c r="AE7" s="1201"/>
      <c r="AF7" s="1202">
        <v>1206</v>
      </c>
      <c r="AG7" s="1203"/>
      <c r="AH7" s="1203"/>
      <c r="AI7" s="1203"/>
      <c r="AJ7" s="1204"/>
      <c r="AK7" s="1186">
        <v>4235</v>
      </c>
      <c r="AL7" s="1187"/>
      <c r="AM7" s="1187"/>
      <c r="AN7" s="1187"/>
      <c r="AO7" s="1187"/>
      <c r="AP7" s="1187">
        <v>29426</v>
      </c>
      <c r="AQ7" s="1187"/>
      <c r="AR7" s="1187"/>
      <c r="AS7" s="1187"/>
      <c r="AT7" s="1187"/>
      <c r="AU7" s="1188" t="s">
        <v>587</v>
      </c>
      <c r="AV7" s="1188"/>
      <c r="AW7" s="1188"/>
      <c r="AX7" s="1188"/>
      <c r="AY7" s="1189"/>
      <c r="AZ7" s="253"/>
      <c r="BA7" s="253"/>
      <c r="BB7" s="253"/>
      <c r="BC7" s="253"/>
      <c r="BD7" s="253"/>
      <c r="BE7" s="254"/>
      <c r="BF7" s="254"/>
      <c r="BG7" s="254"/>
      <c r="BH7" s="254"/>
      <c r="BI7" s="254"/>
      <c r="BJ7" s="254"/>
      <c r="BK7" s="254"/>
      <c r="BL7" s="254"/>
      <c r="BM7" s="254"/>
      <c r="BN7" s="254"/>
      <c r="BO7" s="254"/>
      <c r="BP7" s="254"/>
      <c r="BQ7" s="260">
        <v>1</v>
      </c>
      <c r="BR7" s="261"/>
      <c r="BS7" s="1190" t="s">
        <v>591</v>
      </c>
      <c r="BT7" s="1191"/>
      <c r="BU7" s="1191"/>
      <c r="BV7" s="1191"/>
      <c r="BW7" s="1191"/>
      <c r="BX7" s="1191"/>
      <c r="BY7" s="1191"/>
      <c r="BZ7" s="1191"/>
      <c r="CA7" s="1191"/>
      <c r="CB7" s="1191"/>
      <c r="CC7" s="1191"/>
      <c r="CD7" s="1191"/>
      <c r="CE7" s="1191"/>
      <c r="CF7" s="1191"/>
      <c r="CG7" s="1192"/>
      <c r="CH7" s="1183">
        <v>-15</v>
      </c>
      <c r="CI7" s="1184"/>
      <c r="CJ7" s="1184"/>
      <c r="CK7" s="1184"/>
      <c r="CL7" s="1185"/>
      <c r="CM7" s="1183">
        <v>-309</v>
      </c>
      <c r="CN7" s="1184"/>
      <c r="CO7" s="1184"/>
      <c r="CP7" s="1184"/>
      <c r="CQ7" s="1185"/>
      <c r="CR7" s="1183">
        <v>4</v>
      </c>
      <c r="CS7" s="1184"/>
      <c r="CT7" s="1184"/>
      <c r="CU7" s="1184"/>
      <c r="CV7" s="1185"/>
      <c r="CW7" s="1183" t="s">
        <v>588</v>
      </c>
      <c r="CX7" s="1184"/>
      <c r="CY7" s="1184"/>
      <c r="CZ7" s="1184"/>
      <c r="DA7" s="1185"/>
      <c r="DB7" s="1183" t="s">
        <v>588</v>
      </c>
      <c r="DC7" s="1184"/>
      <c r="DD7" s="1184"/>
      <c r="DE7" s="1184"/>
      <c r="DF7" s="1185"/>
      <c r="DG7" s="1183">
        <v>781</v>
      </c>
      <c r="DH7" s="1184"/>
      <c r="DI7" s="1184"/>
      <c r="DJ7" s="1184"/>
      <c r="DK7" s="1185"/>
      <c r="DL7" s="1183" t="s">
        <v>588</v>
      </c>
      <c r="DM7" s="1184"/>
      <c r="DN7" s="1184"/>
      <c r="DO7" s="1184"/>
      <c r="DP7" s="1185"/>
      <c r="DQ7" s="1183" t="s">
        <v>588</v>
      </c>
      <c r="DR7" s="1184"/>
      <c r="DS7" s="1184"/>
      <c r="DT7" s="1184"/>
      <c r="DU7" s="1185"/>
      <c r="DV7" s="1210"/>
      <c r="DW7" s="1211"/>
      <c r="DX7" s="1211"/>
      <c r="DY7" s="1211"/>
      <c r="DZ7" s="1212"/>
      <c r="EA7" s="255"/>
    </row>
    <row r="8" spans="1:131" s="256" customFormat="1" ht="26.25" customHeight="1">
      <c r="A8" s="262">
        <v>2</v>
      </c>
      <c r="B8" s="1130"/>
      <c r="C8" s="1131"/>
      <c r="D8" s="1131"/>
      <c r="E8" s="1131"/>
      <c r="F8" s="1131"/>
      <c r="G8" s="1131"/>
      <c r="H8" s="1131"/>
      <c r="I8" s="1131"/>
      <c r="J8" s="1131"/>
      <c r="K8" s="1131"/>
      <c r="L8" s="1131"/>
      <c r="M8" s="1131"/>
      <c r="N8" s="1131"/>
      <c r="O8" s="1131"/>
      <c r="P8" s="1132"/>
      <c r="Q8" s="1136"/>
      <c r="R8" s="1137"/>
      <c r="S8" s="1137"/>
      <c r="T8" s="1137"/>
      <c r="U8" s="1137"/>
      <c r="V8" s="1137"/>
      <c r="W8" s="1137"/>
      <c r="X8" s="1137"/>
      <c r="Y8" s="1137"/>
      <c r="Z8" s="1137"/>
      <c r="AA8" s="1137"/>
      <c r="AB8" s="1137"/>
      <c r="AC8" s="1137"/>
      <c r="AD8" s="1137"/>
      <c r="AE8" s="1138"/>
      <c r="AF8" s="1112"/>
      <c r="AG8" s="1113"/>
      <c r="AH8" s="1113"/>
      <c r="AI8" s="1113"/>
      <c r="AJ8" s="1114"/>
      <c r="AK8" s="1181"/>
      <c r="AL8" s="1182"/>
      <c r="AM8" s="1182"/>
      <c r="AN8" s="1182"/>
      <c r="AO8" s="1182"/>
      <c r="AP8" s="1182"/>
      <c r="AQ8" s="1182"/>
      <c r="AR8" s="1182"/>
      <c r="AS8" s="1182"/>
      <c r="AT8" s="1182"/>
      <c r="AU8" s="1179"/>
      <c r="AV8" s="1179"/>
      <c r="AW8" s="1179"/>
      <c r="AX8" s="1179"/>
      <c r="AY8" s="1180"/>
      <c r="AZ8" s="253"/>
      <c r="BA8" s="253"/>
      <c r="BB8" s="253"/>
      <c r="BC8" s="253"/>
      <c r="BD8" s="253"/>
      <c r="BE8" s="254"/>
      <c r="BF8" s="254"/>
      <c r="BG8" s="254"/>
      <c r="BH8" s="254"/>
      <c r="BI8" s="254"/>
      <c r="BJ8" s="254"/>
      <c r="BK8" s="254"/>
      <c r="BL8" s="254"/>
      <c r="BM8" s="254"/>
      <c r="BN8" s="254"/>
      <c r="BO8" s="254"/>
      <c r="BP8" s="254"/>
      <c r="BQ8" s="263">
        <v>2</v>
      </c>
      <c r="BR8" s="264"/>
      <c r="BS8" s="1107" t="s">
        <v>592</v>
      </c>
      <c r="BT8" s="1108"/>
      <c r="BU8" s="1108"/>
      <c r="BV8" s="1108"/>
      <c r="BW8" s="1108"/>
      <c r="BX8" s="1108"/>
      <c r="BY8" s="1108"/>
      <c r="BZ8" s="1108"/>
      <c r="CA8" s="1108"/>
      <c r="CB8" s="1108"/>
      <c r="CC8" s="1108"/>
      <c r="CD8" s="1108"/>
      <c r="CE8" s="1108"/>
      <c r="CF8" s="1108"/>
      <c r="CG8" s="1109"/>
      <c r="CH8" s="1082">
        <v>4</v>
      </c>
      <c r="CI8" s="1083"/>
      <c r="CJ8" s="1083"/>
      <c r="CK8" s="1083"/>
      <c r="CL8" s="1084"/>
      <c r="CM8" s="1082">
        <v>15</v>
      </c>
      <c r="CN8" s="1083"/>
      <c r="CO8" s="1083"/>
      <c r="CP8" s="1083"/>
      <c r="CQ8" s="1084"/>
      <c r="CR8" s="1082">
        <v>40</v>
      </c>
      <c r="CS8" s="1083"/>
      <c r="CT8" s="1083"/>
      <c r="CU8" s="1083"/>
      <c r="CV8" s="1084"/>
      <c r="CW8" s="1082">
        <v>19</v>
      </c>
      <c r="CX8" s="1083"/>
      <c r="CY8" s="1083"/>
      <c r="CZ8" s="1083"/>
      <c r="DA8" s="1084"/>
      <c r="DB8" s="1082" t="s">
        <v>588</v>
      </c>
      <c r="DC8" s="1083"/>
      <c r="DD8" s="1083"/>
      <c r="DE8" s="1083"/>
      <c r="DF8" s="1084"/>
      <c r="DG8" s="1082" t="s">
        <v>588</v>
      </c>
      <c r="DH8" s="1083"/>
      <c r="DI8" s="1083"/>
      <c r="DJ8" s="1083"/>
      <c r="DK8" s="1084"/>
      <c r="DL8" s="1082" t="s">
        <v>588</v>
      </c>
      <c r="DM8" s="1083"/>
      <c r="DN8" s="1083"/>
      <c r="DO8" s="1083"/>
      <c r="DP8" s="1084"/>
      <c r="DQ8" s="1082" t="s">
        <v>588</v>
      </c>
      <c r="DR8" s="1083"/>
      <c r="DS8" s="1083"/>
      <c r="DT8" s="1083"/>
      <c r="DU8" s="1084"/>
      <c r="DV8" s="1085"/>
      <c r="DW8" s="1086"/>
      <c r="DX8" s="1086"/>
      <c r="DY8" s="1086"/>
      <c r="DZ8" s="1087"/>
      <c r="EA8" s="255"/>
    </row>
    <row r="9" spans="1:131" s="256" customFormat="1" ht="26.25" customHeight="1">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81"/>
      <c r="AL9" s="1182"/>
      <c r="AM9" s="1182"/>
      <c r="AN9" s="1182"/>
      <c r="AO9" s="1182"/>
      <c r="AP9" s="1182"/>
      <c r="AQ9" s="1182"/>
      <c r="AR9" s="1182"/>
      <c r="AS9" s="1182"/>
      <c r="AT9" s="1182"/>
      <c r="AU9" s="1179"/>
      <c r="AV9" s="1179"/>
      <c r="AW9" s="1179"/>
      <c r="AX9" s="1179"/>
      <c r="AY9" s="1180"/>
      <c r="AZ9" s="253"/>
      <c r="BA9" s="253"/>
      <c r="BB9" s="253"/>
      <c r="BC9" s="253"/>
      <c r="BD9" s="253"/>
      <c r="BE9" s="254"/>
      <c r="BF9" s="254"/>
      <c r="BG9" s="254"/>
      <c r="BH9" s="254"/>
      <c r="BI9" s="254"/>
      <c r="BJ9" s="254"/>
      <c r="BK9" s="254"/>
      <c r="BL9" s="254"/>
      <c r="BM9" s="254"/>
      <c r="BN9" s="254"/>
      <c r="BO9" s="254"/>
      <c r="BP9" s="254"/>
      <c r="BQ9" s="263">
        <v>3</v>
      </c>
      <c r="BR9" s="264"/>
      <c r="BS9" s="1107" t="s">
        <v>595</v>
      </c>
      <c r="BT9" s="1108"/>
      <c r="BU9" s="1108"/>
      <c r="BV9" s="1108"/>
      <c r="BW9" s="1108"/>
      <c r="BX9" s="1108"/>
      <c r="BY9" s="1108"/>
      <c r="BZ9" s="1108"/>
      <c r="CA9" s="1108"/>
      <c r="CB9" s="1108"/>
      <c r="CC9" s="1108"/>
      <c r="CD9" s="1108"/>
      <c r="CE9" s="1108"/>
      <c r="CF9" s="1108"/>
      <c r="CG9" s="1109"/>
      <c r="CH9" s="1082">
        <v>-6</v>
      </c>
      <c r="CI9" s="1083"/>
      <c r="CJ9" s="1083"/>
      <c r="CK9" s="1083"/>
      <c r="CL9" s="1084"/>
      <c r="CM9" s="1082">
        <v>-16</v>
      </c>
      <c r="CN9" s="1083"/>
      <c r="CO9" s="1083"/>
      <c r="CP9" s="1083"/>
      <c r="CQ9" s="1084"/>
      <c r="CR9" s="1082">
        <v>5</v>
      </c>
      <c r="CS9" s="1083"/>
      <c r="CT9" s="1083"/>
      <c r="CU9" s="1083"/>
      <c r="CV9" s="1084"/>
      <c r="CW9" s="1082" t="s">
        <v>588</v>
      </c>
      <c r="CX9" s="1083"/>
      <c r="CY9" s="1083"/>
      <c r="CZ9" s="1083"/>
      <c r="DA9" s="1084"/>
      <c r="DB9" s="1082" t="s">
        <v>588</v>
      </c>
      <c r="DC9" s="1083"/>
      <c r="DD9" s="1083"/>
      <c r="DE9" s="1083"/>
      <c r="DF9" s="1084"/>
      <c r="DG9" s="1082" t="s">
        <v>588</v>
      </c>
      <c r="DH9" s="1083"/>
      <c r="DI9" s="1083"/>
      <c r="DJ9" s="1083"/>
      <c r="DK9" s="1084"/>
      <c r="DL9" s="1082" t="s">
        <v>588</v>
      </c>
      <c r="DM9" s="1083"/>
      <c r="DN9" s="1083"/>
      <c r="DO9" s="1083"/>
      <c r="DP9" s="1084"/>
      <c r="DQ9" s="1082" t="s">
        <v>588</v>
      </c>
      <c r="DR9" s="1083"/>
      <c r="DS9" s="1083"/>
      <c r="DT9" s="1083"/>
      <c r="DU9" s="1084"/>
      <c r="DV9" s="1085"/>
      <c r="DW9" s="1086"/>
      <c r="DX9" s="1086"/>
      <c r="DY9" s="1086"/>
      <c r="DZ9" s="1087"/>
      <c r="EA9" s="255"/>
    </row>
    <row r="10" spans="1:131" s="256" customFormat="1" ht="26.25" customHeight="1">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81"/>
      <c r="AL10" s="1182"/>
      <c r="AM10" s="1182"/>
      <c r="AN10" s="1182"/>
      <c r="AO10" s="1182"/>
      <c r="AP10" s="1182"/>
      <c r="AQ10" s="1182"/>
      <c r="AR10" s="1182"/>
      <c r="AS10" s="1182"/>
      <c r="AT10" s="1182"/>
      <c r="AU10" s="1179"/>
      <c r="AV10" s="1179"/>
      <c r="AW10" s="1179"/>
      <c r="AX10" s="1179"/>
      <c r="AY10" s="1180"/>
      <c r="AZ10" s="253"/>
      <c r="BA10" s="253"/>
      <c r="BB10" s="253"/>
      <c r="BC10" s="253"/>
      <c r="BD10" s="253"/>
      <c r="BE10" s="254"/>
      <c r="BF10" s="254"/>
      <c r="BG10" s="254"/>
      <c r="BH10" s="254"/>
      <c r="BI10" s="254"/>
      <c r="BJ10" s="254"/>
      <c r="BK10" s="254"/>
      <c r="BL10" s="254"/>
      <c r="BM10" s="254"/>
      <c r="BN10" s="254"/>
      <c r="BO10" s="254"/>
      <c r="BP10" s="254"/>
      <c r="BQ10" s="263">
        <v>4</v>
      </c>
      <c r="BR10" s="264"/>
      <c r="BS10" s="1107" t="s">
        <v>593</v>
      </c>
      <c r="BT10" s="1108"/>
      <c r="BU10" s="1108"/>
      <c r="BV10" s="1108"/>
      <c r="BW10" s="1108"/>
      <c r="BX10" s="1108"/>
      <c r="BY10" s="1108"/>
      <c r="BZ10" s="1108"/>
      <c r="CA10" s="1108"/>
      <c r="CB10" s="1108"/>
      <c r="CC10" s="1108"/>
      <c r="CD10" s="1108"/>
      <c r="CE10" s="1108"/>
      <c r="CF10" s="1108"/>
      <c r="CG10" s="1109"/>
      <c r="CH10" s="1082">
        <v>11</v>
      </c>
      <c r="CI10" s="1083"/>
      <c r="CJ10" s="1083"/>
      <c r="CK10" s="1083"/>
      <c r="CL10" s="1084"/>
      <c r="CM10" s="1082">
        <v>152</v>
      </c>
      <c r="CN10" s="1083"/>
      <c r="CO10" s="1083"/>
      <c r="CP10" s="1083"/>
      <c r="CQ10" s="1084"/>
      <c r="CR10" s="1082">
        <v>5</v>
      </c>
      <c r="CS10" s="1083"/>
      <c r="CT10" s="1083"/>
      <c r="CU10" s="1083"/>
      <c r="CV10" s="1084"/>
      <c r="CW10" s="1082" t="s">
        <v>588</v>
      </c>
      <c r="CX10" s="1083"/>
      <c r="CY10" s="1083"/>
      <c r="CZ10" s="1083"/>
      <c r="DA10" s="1084"/>
      <c r="DB10" s="1082" t="s">
        <v>588</v>
      </c>
      <c r="DC10" s="1083"/>
      <c r="DD10" s="1083"/>
      <c r="DE10" s="1083"/>
      <c r="DF10" s="1084"/>
      <c r="DG10" s="1082" t="s">
        <v>588</v>
      </c>
      <c r="DH10" s="1083"/>
      <c r="DI10" s="1083"/>
      <c r="DJ10" s="1083"/>
      <c r="DK10" s="1084"/>
      <c r="DL10" s="1082" t="s">
        <v>588</v>
      </c>
      <c r="DM10" s="1083"/>
      <c r="DN10" s="1083"/>
      <c r="DO10" s="1083"/>
      <c r="DP10" s="1084"/>
      <c r="DQ10" s="1082" t="s">
        <v>588</v>
      </c>
      <c r="DR10" s="1083"/>
      <c r="DS10" s="1083"/>
      <c r="DT10" s="1083"/>
      <c r="DU10" s="1084"/>
      <c r="DV10" s="1085"/>
      <c r="DW10" s="1086"/>
      <c r="DX10" s="1086"/>
      <c r="DY10" s="1086"/>
      <c r="DZ10" s="1087"/>
      <c r="EA10" s="255"/>
    </row>
    <row r="11" spans="1:131" s="256" customFormat="1" ht="26.25" customHeight="1">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81"/>
      <c r="AL11" s="1182"/>
      <c r="AM11" s="1182"/>
      <c r="AN11" s="1182"/>
      <c r="AO11" s="1182"/>
      <c r="AP11" s="1182"/>
      <c r="AQ11" s="1182"/>
      <c r="AR11" s="1182"/>
      <c r="AS11" s="1182"/>
      <c r="AT11" s="1182"/>
      <c r="AU11" s="1179"/>
      <c r="AV11" s="1179"/>
      <c r="AW11" s="1179"/>
      <c r="AX11" s="1179"/>
      <c r="AY11" s="1180"/>
      <c r="AZ11" s="253"/>
      <c r="BA11" s="253"/>
      <c r="BB11" s="253"/>
      <c r="BC11" s="253"/>
      <c r="BD11" s="253"/>
      <c r="BE11" s="254"/>
      <c r="BF11" s="254"/>
      <c r="BG11" s="254"/>
      <c r="BH11" s="254"/>
      <c r="BI11" s="254"/>
      <c r="BJ11" s="254"/>
      <c r="BK11" s="254"/>
      <c r="BL11" s="254"/>
      <c r="BM11" s="254"/>
      <c r="BN11" s="254"/>
      <c r="BO11" s="254"/>
      <c r="BP11" s="254"/>
      <c r="BQ11" s="263">
        <v>5</v>
      </c>
      <c r="BR11" s="264"/>
      <c r="BS11" s="1107" t="s">
        <v>594</v>
      </c>
      <c r="BT11" s="1108"/>
      <c r="BU11" s="1108"/>
      <c r="BV11" s="1108"/>
      <c r="BW11" s="1108"/>
      <c r="BX11" s="1108"/>
      <c r="BY11" s="1108"/>
      <c r="BZ11" s="1108"/>
      <c r="CA11" s="1108"/>
      <c r="CB11" s="1108"/>
      <c r="CC11" s="1108"/>
      <c r="CD11" s="1108"/>
      <c r="CE11" s="1108"/>
      <c r="CF11" s="1108"/>
      <c r="CG11" s="1109"/>
      <c r="CH11" s="1082">
        <v>-96</v>
      </c>
      <c r="CI11" s="1083"/>
      <c r="CJ11" s="1083"/>
      <c r="CK11" s="1083"/>
      <c r="CL11" s="1084"/>
      <c r="CM11" s="1082">
        <v>-45</v>
      </c>
      <c r="CN11" s="1083"/>
      <c r="CO11" s="1083"/>
      <c r="CP11" s="1083"/>
      <c r="CQ11" s="1084"/>
      <c r="CR11" s="1082">
        <v>30</v>
      </c>
      <c r="CS11" s="1083"/>
      <c r="CT11" s="1083"/>
      <c r="CU11" s="1083"/>
      <c r="CV11" s="1084"/>
      <c r="CW11" s="1082">
        <v>13</v>
      </c>
      <c r="CX11" s="1083"/>
      <c r="CY11" s="1083"/>
      <c r="CZ11" s="1083"/>
      <c r="DA11" s="1084"/>
      <c r="DB11" s="1082" t="s">
        <v>588</v>
      </c>
      <c r="DC11" s="1083"/>
      <c r="DD11" s="1083"/>
      <c r="DE11" s="1083"/>
      <c r="DF11" s="1084"/>
      <c r="DG11" s="1082" t="s">
        <v>588</v>
      </c>
      <c r="DH11" s="1083"/>
      <c r="DI11" s="1083"/>
      <c r="DJ11" s="1083"/>
      <c r="DK11" s="1084"/>
      <c r="DL11" s="1082" t="s">
        <v>588</v>
      </c>
      <c r="DM11" s="1083"/>
      <c r="DN11" s="1083"/>
      <c r="DO11" s="1083"/>
      <c r="DP11" s="1084"/>
      <c r="DQ11" s="1082" t="s">
        <v>588</v>
      </c>
      <c r="DR11" s="1083"/>
      <c r="DS11" s="1083"/>
      <c r="DT11" s="1083"/>
      <c r="DU11" s="1084"/>
      <c r="DV11" s="1085"/>
      <c r="DW11" s="1086"/>
      <c r="DX11" s="1086"/>
      <c r="DY11" s="1086"/>
      <c r="DZ11" s="1087"/>
      <c r="EA11" s="255"/>
    </row>
    <row r="12" spans="1:131" s="256" customFormat="1" ht="26.25" customHeight="1">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81"/>
      <c r="AL12" s="1182"/>
      <c r="AM12" s="1182"/>
      <c r="AN12" s="1182"/>
      <c r="AO12" s="1182"/>
      <c r="AP12" s="1182"/>
      <c r="AQ12" s="1182"/>
      <c r="AR12" s="1182"/>
      <c r="AS12" s="1182"/>
      <c r="AT12" s="1182"/>
      <c r="AU12" s="1179"/>
      <c r="AV12" s="1179"/>
      <c r="AW12" s="1179"/>
      <c r="AX12" s="1179"/>
      <c r="AY12" s="1180"/>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81"/>
      <c r="AL13" s="1182"/>
      <c r="AM13" s="1182"/>
      <c r="AN13" s="1182"/>
      <c r="AO13" s="1182"/>
      <c r="AP13" s="1182"/>
      <c r="AQ13" s="1182"/>
      <c r="AR13" s="1182"/>
      <c r="AS13" s="1182"/>
      <c r="AT13" s="1182"/>
      <c r="AU13" s="1179"/>
      <c r="AV13" s="1179"/>
      <c r="AW13" s="1179"/>
      <c r="AX13" s="1179"/>
      <c r="AY13" s="1180"/>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81"/>
      <c r="AL14" s="1182"/>
      <c r="AM14" s="1182"/>
      <c r="AN14" s="1182"/>
      <c r="AO14" s="1182"/>
      <c r="AP14" s="1182"/>
      <c r="AQ14" s="1182"/>
      <c r="AR14" s="1182"/>
      <c r="AS14" s="1182"/>
      <c r="AT14" s="1182"/>
      <c r="AU14" s="1179"/>
      <c r="AV14" s="1179"/>
      <c r="AW14" s="1179"/>
      <c r="AX14" s="1179"/>
      <c r="AY14" s="1180"/>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81"/>
      <c r="AL15" s="1182"/>
      <c r="AM15" s="1182"/>
      <c r="AN15" s="1182"/>
      <c r="AO15" s="1182"/>
      <c r="AP15" s="1182"/>
      <c r="AQ15" s="1182"/>
      <c r="AR15" s="1182"/>
      <c r="AS15" s="1182"/>
      <c r="AT15" s="1182"/>
      <c r="AU15" s="1179"/>
      <c r="AV15" s="1179"/>
      <c r="AW15" s="1179"/>
      <c r="AX15" s="1179"/>
      <c r="AY15" s="1180"/>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81"/>
      <c r="AL16" s="1182"/>
      <c r="AM16" s="1182"/>
      <c r="AN16" s="1182"/>
      <c r="AO16" s="1182"/>
      <c r="AP16" s="1182"/>
      <c r="AQ16" s="1182"/>
      <c r="AR16" s="1182"/>
      <c r="AS16" s="1182"/>
      <c r="AT16" s="1182"/>
      <c r="AU16" s="1179"/>
      <c r="AV16" s="1179"/>
      <c r="AW16" s="1179"/>
      <c r="AX16" s="1179"/>
      <c r="AY16" s="1180"/>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81"/>
      <c r="AL17" s="1182"/>
      <c r="AM17" s="1182"/>
      <c r="AN17" s="1182"/>
      <c r="AO17" s="1182"/>
      <c r="AP17" s="1182"/>
      <c r="AQ17" s="1182"/>
      <c r="AR17" s="1182"/>
      <c r="AS17" s="1182"/>
      <c r="AT17" s="1182"/>
      <c r="AU17" s="1179"/>
      <c r="AV17" s="1179"/>
      <c r="AW17" s="1179"/>
      <c r="AX17" s="1179"/>
      <c r="AY17" s="1180"/>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81"/>
      <c r="AL18" s="1182"/>
      <c r="AM18" s="1182"/>
      <c r="AN18" s="1182"/>
      <c r="AO18" s="1182"/>
      <c r="AP18" s="1182"/>
      <c r="AQ18" s="1182"/>
      <c r="AR18" s="1182"/>
      <c r="AS18" s="1182"/>
      <c r="AT18" s="1182"/>
      <c r="AU18" s="1179"/>
      <c r="AV18" s="1179"/>
      <c r="AW18" s="1179"/>
      <c r="AX18" s="1179"/>
      <c r="AY18" s="1180"/>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81"/>
      <c r="AL19" s="1182"/>
      <c r="AM19" s="1182"/>
      <c r="AN19" s="1182"/>
      <c r="AO19" s="1182"/>
      <c r="AP19" s="1182"/>
      <c r="AQ19" s="1182"/>
      <c r="AR19" s="1182"/>
      <c r="AS19" s="1182"/>
      <c r="AT19" s="1182"/>
      <c r="AU19" s="1179"/>
      <c r="AV19" s="1179"/>
      <c r="AW19" s="1179"/>
      <c r="AX19" s="1179"/>
      <c r="AY19" s="1180"/>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81"/>
      <c r="AL20" s="1182"/>
      <c r="AM20" s="1182"/>
      <c r="AN20" s="1182"/>
      <c r="AO20" s="1182"/>
      <c r="AP20" s="1182"/>
      <c r="AQ20" s="1182"/>
      <c r="AR20" s="1182"/>
      <c r="AS20" s="1182"/>
      <c r="AT20" s="1182"/>
      <c r="AU20" s="1179"/>
      <c r="AV20" s="1179"/>
      <c r="AW20" s="1179"/>
      <c r="AX20" s="1179"/>
      <c r="AY20" s="1180"/>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81"/>
      <c r="AL21" s="1182"/>
      <c r="AM21" s="1182"/>
      <c r="AN21" s="1182"/>
      <c r="AO21" s="1182"/>
      <c r="AP21" s="1182"/>
      <c r="AQ21" s="1182"/>
      <c r="AR21" s="1182"/>
      <c r="AS21" s="1182"/>
      <c r="AT21" s="1182"/>
      <c r="AU21" s="1179"/>
      <c r="AV21" s="1179"/>
      <c r="AW21" s="1179"/>
      <c r="AX21" s="1179"/>
      <c r="AY21" s="1180"/>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c r="A22" s="262">
        <v>16</v>
      </c>
      <c r="B22" s="1130"/>
      <c r="C22" s="1131"/>
      <c r="D22" s="1131"/>
      <c r="E22" s="1131"/>
      <c r="F22" s="1131"/>
      <c r="G22" s="1131"/>
      <c r="H22" s="1131"/>
      <c r="I22" s="1131"/>
      <c r="J22" s="1131"/>
      <c r="K22" s="1131"/>
      <c r="L22" s="1131"/>
      <c r="M22" s="1131"/>
      <c r="N22" s="1131"/>
      <c r="O22" s="1131"/>
      <c r="P22" s="1132"/>
      <c r="Q22" s="1176"/>
      <c r="R22" s="1177"/>
      <c r="S22" s="1177"/>
      <c r="T22" s="1177"/>
      <c r="U22" s="1177"/>
      <c r="V22" s="1177"/>
      <c r="W22" s="1177"/>
      <c r="X22" s="1177"/>
      <c r="Y22" s="1177"/>
      <c r="Z22" s="1177"/>
      <c r="AA22" s="1177"/>
      <c r="AB22" s="1177"/>
      <c r="AC22" s="1177"/>
      <c r="AD22" s="1177"/>
      <c r="AE22" s="1178"/>
      <c r="AF22" s="1112"/>
      <c r="AG22" s="1113"/>
      <c r="AH22" s="1113"/>
      <c r="AI22" s="1113"/>
      <c r="AJ22" s="1114"/>
      <c r="AK22" s="1172"/>
      <c r="AL22" s="1173"/>
      <c r="AM22" s="1173"/>
      <c r="AN22" s="1173"/>
      <c r="AO22" s="1173"/>
      <c r="AP22" s="1173"/>
      <c r="AQ22" s="1173"/>
      <c r="AR22" s="1173"/>
      <c r="AS22" s="1173"/>
      <c r="AT22" s="1173"/>
      <c r="AU22" s="1174"/>
      <c r="AV22" s="1174"/>
      <c r="AW22" s="1174"/>
      <c r="AX22" s="1174"/>
      <c r="AY22" s="1175"/>
      <c r="AZ22" s="1128" t="s">
        <v>392</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c r="A23" s="265" t="s">
        <v>393</v>
      </c>
      <c r="B23" s="1037" t="s">
        <v>394</v>
      </c>
      <c r="C23" s="1038"/>
      <c r="D23" s="1038"/>
      <c r="E23" s="1038"/>
      <c r="F23" s="1038"/>
      <c r="G23" s="1038"/>
      <c r="H23" s="1038"/>
      <c r="I23" s="1038"/>
      <c r="J23" s="1038"/>
      <c r="K23" s="1038"/>
      <c r="L23" s="1038"/>
      <c r="M23" s="1038"/>
      <c r="N23" s="1038"/>
      <c r="O23" s="1038"/>
      <c r="P23" s="1039"/>
      <c r="Q23" s="1163">
        <v>37066</v>
      </c>
      <c r="R23" s="1164"/>
      <c r="S23" s="1164"/>
      <c r="T23" s="1164"/>
      <c r="U23" s="1164"/>
      <c r="V23" s="1164">
        <v>35482</v>
      </c>
      <c r="W23" s="1164"/>
      <c r="X23" s="1164"/>
      <c r="Y23" s="1164"/>
      <c r="Z23" s="1164"/>
      <c r="AA23" s="1164">
        <v>1584</v>
      </c>
      <c r="AB23" s="1164"/>
      <c r="AC23" s="1164"/>
      <c r="AD23" s="1164"/>
      <c r="AE23" s="1165"/>
      <c r="AF23" s="1166">
        <v>1206</v>
      </c>
      <c r="AG23" s="1164"/>
      <c r="AH23" s="1164"/>
      <c r="AI23" s="1164"/>
      <c r="AJ23" s="1167"/>
      <c r="AK23" s="1168"/>
      <c r="AL23" s="1169"/>
      <c r="AM23" s="1169"/>
      <c r="AN23" s="1169"/>
      <c r="AO23" s="1169"/>
      <c r="AP23" s="1164">
        <v>29426</v>
      </c>
      <c r="AQ23" s="1164"/>
      <c r="AR23" s="1164"/>
      <c r="AS23" s="1164"/>
      <c r="AT23" s="1164"/>
      <c r="AU23" s="1170"/>
      <c r="AV23" s="1170"/>
      <c r="AW23" s="1170"/>
      <c r="AX23" s="1170"/>
      <c r="AY23" s="1171"/>
      <c r="AZ23" s="1160" t="s">
        <v>395</v>
      </c>
      <c r="BA23" s="1161"/>
      <c r="BB23" s="1161"/>
      <c r="BC23" s="1161"/>
      <c r="BD23" s="1162"/>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c r="A24" s="1159" t="s">
        <v>396</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c r="A25" s="1158" t="s">
        <v>397</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c r="A26" s="1088" t="s">
        <v>374</v>
      </c>
      <c r="B26" s="1089"/>
      <c r="C26" s="1089"/>
      <c r="D26" s="1089"/>
      <c r="E26" s="1089"/>
      <c r="F26" s="1089"/>
      <c r="G26" s="1089"/>
      <c r="H26" s="1089"/>
      <c r="I26" s="1089"/>
      <c r="J26" s="1089"/>
      <c r="K26" s="1089"/>
      <c r="L26" s="1089"/>
      <c r="M26" s="1089"/>
      <c r="N26" s="1089"/>
      <c r="O26" s="1089"/>
      <c r="P26" s="1090"/>
      <c r="Q26" s="1094" t="s">
        <v>398</v>
      </c>
      <c r="R26" s="1095"/>
      <c r="S26" s="1095"/>
      <c r="T26" s="1095"/>
      <c r="U26" s="1096"/>
      <c r="V26" s="1094" t="s">
        <v>399</v>
      </c>
      <c r="W26" s="1095"/>
      <c r="X26" s="1095"/>
      <c r="Y26" s="1095"/>
      <c r="Z26" s="1096"/>
      <c r="AA26" s="1094" t="s">
        <v>400</v>
      </c>
      <c r="AB26" s="1095"/>
      <c r="AC26" s="1095"/>
      <c r="AD26" s="1095"/>
      <c r="AE26" s="1095"/>
      <c r="AF26" s="1154" t="s">
        <v>401</v>
      </c>
      <c r="AG26" s="1101"/>
      <c r="AH26" s="1101"/>
      <c r="AI26" s="1101"/>
      <c r="AJ26" s="1155"/>
      <c r="AK26" s="1095" t="s">
        <v>402</v>
      </c>
      <c r="AL26" s="1095"/>
      <c r="AM26" s="1095"/>
      <c r="AN26" s="1095"/>
      <c r="AO26" s="1096"/>
      <c r="AP26" s="1094" t="s">
        <v>403</v>
      </c>
      <c r="AQ26" s="1095"/>
      <c r="AR26" s="1095"/>
      <c r="AS26" s="1095"/>
      <c r="AT26" s="1096"/>
      <c r="AU26" s="1094" t="s">
        <v>404</v>
      </c>
      <c r="AV26" s="1095"/>
      <c r="AW26" s="1095"/>
      <c r="AX26" s="1095"/>
      <c r="AY26" s="1096"/>
      <c r="AZ26" s="1094" t="s">
        <v>405</v>
      </c>
      <c r="BA26" s="1095"/>
      <c r="BB26" s="1095"/>
      <c r="BC26" s="1095"/>
      <c r="BD26" s="1096"/>
      <c r="BE26" s="1094" t="s">
        <v>381</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6"/>
      <c r="AG27" s="1104"/>
      <c r="AH27" s="1104"/>
      <c r="AI27" s="1104"/>
      <c r="AJ27" s="1157"/>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c r="A28" s="267">
        <v>1</v>
      </c>
      <c r="B28" s="1145" t="s">
        <v>406</v>
      </c>
      <c r="C28" s="1146"/>
      <c r="D28" s="1146"/>
      <c r="E28" s="1146"/>
      <c r="F28" s="1146"/>
      <c r="G28" s="1146"/>
      <c r="H28" s="1146"/>
      <c r="I28" s="1146"/>
      <c r="J28" s="1146"/>
      <c r="K28" s="1146"/>
      <c r="L28" s="1146"/>
      <c r="M28" s="1146"/>
      <c r="N28" s="1146"/>
      <c r="O28" s="1146"/>
      <c r="P28" s="1147"/>
      <c r="Q28" s="1148">
        <v>6734</v>
      </c>
      <c r="R28" s="1149"/>
      <c r="S28" s="1149"/>
      <c r="T28" s="1149"/>
      <c r="U28" s="1149"/>
      <c r="V28" s="1149">
        <v>6698</v>
      </c>
      <c r="W28" s="1149"/>
      <c r="X28" s="1149"/>
      <c r="Y28" s="1149"/>
      <c r="Z28" s="1149"/>
      <c r="AA28" s="1149">
        <v>36</v>
      </c>
      <c r="AB28" s="1149"/>
      <c r="AC28" s="1149"/>
      <c r="AD28" s="1149"/>
      <c r="AE28" s="1150"/>
      <c r="AF28" s="1151">
        <v>36</v>
      </c>
      <c r="AG28" s="1149"/>
      <c r="AH28" s="1149"/>
      <c r="AI28" s="1149"/>
      <c r="AJ28" s="1152"/>
      <c r="AK28" s="1153">
        <v>632</v>
      </c>
      <c r="AL28" s="1141"/>
      <c r="AM28" s="1141"/>
      <c r="AN28" s="1141"/>
      <c r="AO28" s="1141"/>
      <c r="AP28" s="1141" t="s">
        <v>588</v>
      </c>
      <c r="AQ28" s="1141"/>
      <c r="AR28" s="1141"/>
      <c r="AS28" s="1141"/>
      <c r="AT28" s="1141"/>
      <c r="AU28" s="1141" t="s">
        <v>588</v>
      </c>
      <c r="AV28" s="1141"/>
      <c r="AW28" s="1141"/>
      <c r="AX28" s="1141"/>
      <c r="AY28" s="1141"/>
      <c r="AZ28" s="1142" t="s">
        <v>588</v>
      </c>
      <c r="BA28" s="1142"/>
      <c r="BB28" s="1142"/>
      <c r="BC28" s="1142"/>
      <c r="BD28" s="1142"/>
      <c r="BE28" s="1143" t="s">
        <v>589</v>
      </c>
      <c r="BF28" s="1143"/>
      <c r="BG28" s="1143"/>
      <c r="BH28" s="1143"/>
      <c r="BI28" s="1144"/>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c r="A29" s="267">
        <v>2</v>
      </c>
      <c r="B29" s="1130" t="s">
        <v>407</v>
      </c>
      <c r="C29" s="1131"/>
      <c r="D29" s="1131"/>
      <c r="E29" s="1131"/>
      <c r="F29" s="1131"/>
      <c r="G29" s="1131"/>
      <c r="H29" s="1131"/>
      <c r="I29" s="1131"/>
      <c r="J29" s="1131"/>
      <c r="K29" s="1131"/>
      <c r="L29" s="1131"/>
      <c r="M29" s="1131"/>
      <c r="N29" s="1131"/>
      <c r="O29" s="1131"/>
      <c r="P29" s="1132"/>
      <c r="Q29" s="1136">
        <v>6635</v>
      </c>
      <c r="R29" s="1137"/>
      <c r="S29" s="1137"/>
      <c r="T29" s="1137"/>
      <c r="U29" s="1137"/>
      <c r="V29" s="1137">
        <v>6450</v>
      </c>
      <c r="W29" s="1137"/>
      <c r="X29" s="1137"/>
      <c r="Y29" s="1137"/>
      <c r="Z29" s="1137"/>
      <c r="AA29" s="1137">
        <v>184</v>
      </c>
      <c r="AB29" s="1137"/>
      <c r="AC29" s="1137"/>
      <c r="AD29" s="1137"/>
      <c r="AE29" s="1138"/>
      <c r="AF29" s="1112">
        <v>184</v>
      </c>
      <c r="AG29" s="1113"/>
      <c r="AH29" s="1113"/>
      <c r="AI29" s="1113"/>
      <c r="AJ29" s="1114"/>
      <c r="AK29" s="1073">
        <v>1177</v>
      </c>
      <c r="AL29" s="1064"/>
      <c r="AM29" s="1064"/>
      <c r="AN29" s="1064"/>
      <c r="AO29" s="1064"/>
      <c r="AP29" s="1064" t="s">
        <v>588</v>
      </c>
      <c r="AQ29" s="1064"/>
      <c r="AR29" s="1064"/>
      <c r="AS29" s="1064"/>
      <c r="AT29" s="1064"/>
      <c r="AU29" s="1064" t="s">
        <v>588</v>
      </c>
      <c r="AV29" s="1064"/>
      <c r="AW29" s="1064"/>
      <c r="AX29" s="1064"/>
      <c r="AY29" s="1064"/>
      <c r="AZ29" s="1135" t="s">
        <v>588</v>
      </c>
      <c r="BA29" s="1135"/>
      <c r="BB29" s="1135"/>
      <c r="BC29" s="1135"/>
      <c r="BD29" s="1135"/>
      <c r="BE29" s="1139" t="s">
        <v>590</v>
      </c>
      <c r="BF29" s="1068"/>
      <c r="BG29" s="1068"/>
      <c r="BH29" s="1068"/>
      <c r="BI29" s="1140"/>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c r="A30" s="267">
        <v>3</v>
      </c>
      <c r="B30" s="1130" t="s">
        <v>408</v>
      </c>
      <c r="C30" s="1131"/>
      <c r="D30" s="1131"/>
      <c r="E30" s="1131"/>
      <c r="F30" s="1131"/>
      <c r="G30" s="1131"/>
      <c r="H30" s="1131"/>
      <c r="I30" s="1131"/>
      <c r="J30" s="1131"/>
      <c r="K30" s="1131"/>
      <c r="L30" s="1131"/>
      <c r="M30" s="1131"/>
      <c r="N30" s="1131"/>
      <c r="O30" s="1131"/>
      <c r="P30" s="1132"/>
      <c r="Q30" s="1136">
        <v>738</v>
      </c>
      <c r="R30" s="1137"/>
      <c r="S30" s="1137"/>
      <c r="T30" s="1137"/>
      <c r="U30" s="1137"/>
      <c r="V30" s="1137">
        <v>736</v>
      </c>
      <c r="W30" s="1137"/>
      <c r="X30" s="1137"/>
      <c r="Y30" s="1137"/>
      <c r="Z30" s="1137"/>
      <c r="AA30" s="1137">
        <v>2</v>
      </c>
      <c r="AB30" s="1137"/>
      <c r="AC30" s="1137"/>
      <c r="AD30" s="1137"/>
      <c r="AE30" s="1138"/>
      <c r="AF30" s="1112">
        <v>2</v>
      </c>
      <c r="AG30" s="1113"/>
      <c r="AH30" s="1113"/>
      <c r="AI30" s="1113"/>
      <c r="AJ30" s="1114"/>
      <c r="AK30" s="1073">
        <v>245</v>
      </c>
      <c r="AL30" s="1064"/>
      <c r="AM30" s="1064"/>
      <c r="AN30" s="1064"/>
      <c r="AO30" s="1064"/>
      <c r="AP30" s="1064" t="s">
        <v>588</v>
      </c>
      <c r="AQ30" s="1064"/>
      <c r="AR30" s="1064"/>
      <c r="AS30" s="1064"/>
      <c r="AT30" s="1064"/>
      <c r="AU30" s="1064" t="s">
        <v>588</v>
      </c>
      <c r="AV30" s="1064"/>
      <c r="AW30" s="1064"/>
      <c r="AX30" s="1064"/>
      <c r="AY30" s="1064"/>
      <c r="AZ30" s="1135" t="s">
        <v>588</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c r="A31" s="267">
        <v>4</v>
      </c>
      <c r="B31" s="1130" t="s">
        <v>409</v>
      </c>
      <c r="C31" s="1131"/>
      <c r="D31" s="1131"/>
      <c r="E31" s="1131"/>
      <c r="F31" s="1131"/>
      <c r="G31" s="1131"/>
      <c r="H31" s="1131"/>
      <c r="I31" s="1131"/>
      <c r="J31" s="1131"/>
      <c r="K31" s="1131"/>
      <c r="L31" s="1131"/>
      <c r="M31" s="1131"/>
      <c r="N31" s="1131"/>
      <c r="O31" s="1131"/>
      <c r="P31" s="1132"/>
      <c r="Q31" s="1136">
        <v>971</v>
      </c>
      <c r="R31" s="1137"/>
      <c r="S31" s="1137"/>
      <c r="T31" s="1137"/>
      <c r="U31" s="1137"/>
      <c r="V31" s="1137">
        <v>962</v>
      </c>
      <c r="W31" s="1137"/>
      <c r="X31" s="1137"/>
      <c r="Y31" s="1137"/>
      <c r="Z31" s="1137"/>
      <c r="AA31" s="1137">
        <v>9</v>
      </c>
      <c r="AB31" s="1137"/>
      <c r="AC31" s="1137"/>
      <c r="AD31" s="1137"/>
      <c r="AE31" s="1138"/>
      <c r="AF31" s="1112">
        <v>1417</v>
      </c>
      <c r="AG31" s="1113"/>
      <c r="AH31" s="1113"/>
      <c r="AI31" s="1113"/>
      <c r="AJ31" s="1114"/>
      <c r="AK31" s="1073">
        <v>175</v>
      </c>
      <c r="AL31" s="1064"/>
      <c r="AM31" s="1064"/>
      <c r="AN31" s="1064"/>
      <c r="AO31" s="1064"/>
      <c r="AP31" s="1064">
        <v>4351</v>
      </c>
      <c r="AQ31" s="1064"/>
      <c r="AR31" s="1064"/>
      <c r="AS31" s="1064"/>
      <c r="AT31" s="1064"/>
      <c r="AU31" s="1064">
        <v>3194</v>
      </c>
      <c r="AV31" s="1064"/>
      <c r="AW31" s="1064"/>
      <c r="AX31" s="1064"/>
      <c r="AY31" s="1064"/>
      <c r="AZ31" s="1135" t="s">
        <v>588</v>
      </c>
      <c r="BA31" s="1135"/>
      <c r="BB31" s="1135"/>
      <c r="BC31" s="1135"/>
      <c r="BD31" s="1135"/>
      <c r="BE31" s="1125" t="s">
        <v>410</v>
      </c>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c r="A32" s="267">
        <v>5</v>
      </c>
      <c r="B32" s="1130" t="s">
        <v>411</v>
      </c>
      <c r="C32" s="1131"/>
      <c r="D32" s="1131"/>
      <c r="E32" s="1131"/>
      <c r="F32" s="1131"/>
      <c r="G32" s="1131"/>
      <c r="H32" s="1131"/>
      <c r="I32" s="1131"/>
      <c r="J32" s="1131"/>
      <c r="K32" s="1131"/>
      <c r="L32" s="1131"/>
      <c r="M32" s="1131"/>
      <c r="N32" s="1131"/>
      <c r="O32" s="1131"/>
      <c r="P32" s="1132"/>
      <c r="Q32" s="1136">
        <v>1568</v>
      </c>
      <c r="R32" s="1137"/>
      <c r="S32" s="1137"/>
      <c r="T32" s="1137"/>
      <c r="U32" s="1137"/>
      <c r="V32" s="1137">
        <v>1485</v>
      </c>
      <c r="W32" s="1137"/>
      <c r="X32" s="1137"/>
      <c r="Y32" s="1137"/>
      <c r="Z32" s="1137"/>
      <c r="AA32" s="1137">
        <v>83</v>
      </c>
      <c r="AB32" s="1137"/>
      <c r="AC32" s="1137"/>
      <c r="AD32" s="1137"/>
      <c r="AE32" s="1138"/>
      <c r="AF32" s="1112">
        <v>75</v>
      </c>
      <c r="AG32" s="1113"/>
      <c r="AH32" s="1113"/>
      <c r="AI32" s="1113"/>
      <c r="AJ32" s="1114"/>
      <c r="AK32" s="1073">
        <v>364</v>
      </c>
      <c r="AL32" s="1064"/>
      <c r="AM32" s="1064"/>
      <c r="AN32" s="1064"/>
      <c r="AO32" s="1064"/>
      <c r="AP32" s="1064">
        <v>5970</v>
      </c>
      <c r="AQ32" s="1064"/>
      <c r="AR32" s="1064"/>
      <c r="AS32" s="1064"/>
      <c r="AT32" s="1064"/>
      <c r="AU32" s="1064">
        <v>3313</v>
      </c>
      <c r="AV32" s="1064"/>
      <c r="AW32" s="1064"/>
      <c r="AX32" s="1064"/>
      <c r="AY32" s="1064"/>
      <c r="AZ32" s="1135" t="s">
        <v>588</v>
      </c>
      <c r="BA32" s="1135"/>
      <c r="BB32" s="1135"/>
      <c r="BC32" s="1135"/>
      <c r="BD32" s="1135"/>
      <c r="BE32" s="1125" t="s">
        <v>412</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c r="A33" s="267">
        <v>6</v>
      </c>
      <c r="B33" s="1130" t="s">
        <v>413</v>
      </c>
      <c r="C33" s="1131"/>
      <c r="D33" s="1131"/>
      <c r="E33" s="1131"/>
      <c r="F33" s="1131"/>
      <c r="G33" s="1131"/>
      <c r="H33" s="1131"/>
      <c r="I33" s="1131"/>
      <c r="J33" s="1131"/>
      <c r="K33" s="1131"/>
      <c r="L33" s="1131"/>
      <c r="M33" s="1131"/>
      <c r="N33" s="1131"/>
      <c r="O33" s="1131"/>
      <c r="P33" s="1132"/>
      <c r="Q33" s="1136">
        <v>145</v>
      </c>
      <c r="R33" s="1137"/>
      <c r="S33" s="1137"/>
      <c r="T33" s="1137"/>
      <c r="U33" s="1137"/>
      <c r="V33" s="1137">
        <v>142</v>
      </c>
      <c r="W33" s="1137"/>
      <c r="X33" s="1137"/>
      <c r="Y33" s="1137"/>
      <c r="Z33" s="1137"/>
      <c r="AA33" s="1137">
        <v>2</v>
      </c>
      <c r="AB33" s="1137"/>
      <c r="AC33" s="1137"/>
      <c r="AD33" s="1137"/>
      <c r="AE33" s="1138"/>
      <c r="AF33" s="1112">
        <v>2</v>
      </c>
      <c r="AG33" s="1113"/>
      <c r="AH33" s="1113"/>
      <c r="AI33" s="1113"/>
      <c r="AJ33" s="1114"/>
      <c r="AK33" s="1073">
        <v>112</v>
      </c>
      <c r="AL33" s="1064"/>
      <c r="AM33" s="1064"/>
      <c r="AN33" s="1064"/>
      <c r="AO33" s="1064"/>
      <c r="AP33" s="1064">
        <v>809</v>
      </c>
      <c r="AQ33" s="1064"/>
      <c r="AR33" s="1064"/>
      <c r="AS33" s="1064"/>
      <c r="AT33" s="1064"/>
      <c r="AU33" s="1064">
        <v>762</v>
      </c>
      <c r="AV33" s="1064"/>
      <c r="AW33" s="1064"/>
      <c r="AX33" s="1064"/>
      <c r="AY33" s="1064"/>
      <c r="AZ33" s="1135" t="s">
        <v>588</v>
      </c>
      <c r="BA33" s="1135"/>
      <c r="BB33" s="1135"/>
      <c r="BC33" s="1135"/>
      <c r="BD33" s="1135"/>
      <c r="BE33" s="1125" t="s">
        <v>412</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c r="A34" s="267">
        <v>7</v>
      </c>
      <c r="B34" s="1130" t="s">
        <v>414</v>
      </c>
      <c r="C34" s="1131"/>
      <c r="D34" s="1131"/>
      <c r="E34" s="1131"/>
      <c r="F34" s="1131"/>
      <c r="G34" s="1131"/>
      <c r="H34" s="1131"/>
      <c r="I34" s="1131"/>
      <c r="J34" s="1131"/>
      <c r="K34" s="1131"/>
      <c r="L34" s="1131"/>
      <c r="M34" s="1131"/>
      <c r="N34" s="1131"/>
      <c r="O34" s="1131"/>
      <c r="P34" s="1132"/>
      <c r="Q34" s="1136">
        <v>265</v>
      </c>
      <c r="R34" s="1137"/>
      <c r="S34" s="1137"/>
      <c r="T34" s="1137"/>
      <c r="U34" s="1137"/>
      <c r="V34" s="1137">
        <v>254</v>
      </c>
      <c r="W34" s="1137"/>
      <c r="X34" s="1137"/>
      <c r="Y34" s="1137"/>
      <c r="Z34" s="1137"/>
      <c r="AA34" s="1137">
        <v>11</v>
      </c>
      <c r="AB34" s="1137"/>
      <c r="AC34" s="1137"/>
      <c r="AD34" s="1137"/>
      <c r="AE34" s="1138"/>
      <c r="AF34" s="1112">
        <v>11</v>
      </c>
      <c r="AG34" s="1113"/>
      <c r="AH34" s="1113"/>
      <c r="AI34" s="1113"/>
      <c r="AJ34" s="1114"/>
      <c r="AK34" s="1073">
        <v>184</v>
      </c>
      <c r="AL34" s="1064"/>
      <c r="AM34" s="1064"/>
      <c r="AN34" s="1064"/>
      <c r="AO34" s="1064"/>
      <c r="AP34" s="1064">
        <v>1751</v>
      </c>
      <c r="AQ34" s="1064"/>
      <c r="AR34" s="1064"/>
      <c r="AS34" s="1064"/>
      <c r="AT34" s="1064"/>
      <c r="AU34" s="1064">
        <v>1683</v>
      </c>
      <c r="AV34" s="1064"/>
      <c r="AW34" s="1064"/>
      <c r="AX34" s="1064"/>
      <c r="AY34" s="1064"/>
      <c r="AZ34" s="1135" t="s">
        <v>588</v>
      </c>
      <c r="BA34" s="1135"/>
      <c r="BB34" s="1135"/>
      <c r="BC34" s="1135"/>
      <c r="BD34" s="1135"/>
      <c r="BE34" s="1125" t="s">
        <v>412</v>
      </c>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415</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c r="A63" s="265" t="s">
        <v>393</v>
      </c>
      <c r="B63" s="1037" t="s">
        <v>416</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1728</v>
      </c>
      <c r="AG63" s="1052"/>
      <c r="AH63" s="1052"/>
      <c r="AI63" s="1052"/>
      <c r="AJ63" s="1123"/>
      <c r="AK63" s="1124"/>
      <c r="AL63" s="1056"/>
      <c r="AM63" s="1056"/>
      <c r="AN63" s="1056"/>
      <c r="AO63" s="1056"/>
      <c r="AP63" s="1052">
        <v>12881</v>
      </c>
      <c r="AQ63" s="1052"/>
      <c r="AR63" s="1052"/>
      <c r="AS63" s="1052"/>
      <c r="AT63" s="1052"/>
      <c r="AU63" s="1052">
        <v>8952</v>
      </c>
      <c r="AV63" s="1052"/>
      <c r="AW63" s="1052"/>
      <c r="AX63" s="1052"/>
      <c r="AY63" s="1052"/>
      <c r="AZ63" s="1118"/>
      <c r="BA63" s="1118"/>
      <c r="BB63" s="1118"/>
      <c r="BC63" s="1118"/>
      <c r="BD63" s="1118"/>
      <c r="BE63" s="1053"/>
      <c r="BF63" s="1053"/>
      <c r="BG63" s="1053"/>
      <c r="BH63" s="1053"/>
      <c r="BI63" s="1054"/>
      <c r="BJ63" s="1119" t="s">
        <v>395</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c r="A65" s="253" t="s">
        <v>417</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c r="A66" s="1088" t="s">
        <v>418</v>
      </c>
      <c r="B66" s="1089"/>
      <c r="C66" s="1089"/>
      <c r="D66" s="1089"/>
      <c r="E66" s="1089"/>
      <c r="F66" s="1089"/>
      <c r="G66" s="1089"/>
      <c r="H66" s="1089"/>
      <c r="I66" s="1089"/>
      <c r="J66" s="1089"/>
      <c r="K66" s="1089"/>
      <c r="L66" s="1089"/>
      <c r="M66" s="1089"/>
      <c r="N66" s="1089"/>
      <c r="O66" s="1089"/>
      <c r="P66" s="1090"/>
      <c r="Q66" s="1094" t="s">
        <v>419</v>
      </c>
      <c r="R66" s="1095"/>
      <c r="S66" s="1095"/>
      <c r="T66" s="1095"/>
      <c r="U66" s="1096"/>
      <c r="V66" s="1094" t="s">
        <v>399</v>
      </c>
      <c r="W66" s="1095"/>
      <c r="X66" s="1095"/>
      <c r="Y66" s="1095"/>
      <c r="Z66" s="1096"/>
      <c r="AA66" s="1094" t="s">
        <v>420</v>
      </c>
      <c r="AB66" s="1095"/>
      <c r="AC66" s="1095"/>
      <c r="AD66" s="1095"/>
      <c r="AE66" s="1096"/>
      <c r="AF66" s="1100" t="s">
        <v>421</v>
      </c>
      <c r="AG66" s="1101"/>
      <c r="AH66" s="1101"/>
      <c r="AI66" s="1101"/>
      <c r="AJ66" s="1102"/>
      <c r="AK66" s="1094" t="s">
        <v>422</v>
      </c>
      <c r="AL66" s="1089"/>
      <c r="AM66" s="1089"/>
      <c r="AN66" s="1089"/>
      <c r="AO66" s="1090"/>
      <c r="AP66" s="1094" t="s">
        <v>423</v>
      </c>
      <c r="AQ66" s="1095"/>
      <c r="AR66" s="1095"/>
      <c r="AS66" s="1095"/>
      <c r="AT66" s="1096"/>
      <c r="AU66" s="1094" t="s">
        <v>424</v>
      </c>
      <c r="AV66" s="1095"/>
      <c r="AW66" s="1095"/>
      <c r="AX66" s="1095"/>
      <c r="AY66" s="1096"/>
      <c r="AZ66" s="1094" t="s">
        <v>381</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c r="A68" s="259">
        <v>1</v>
      </c>
      <c r="B68" s="1078" t="s">
        <v>596</v>
      </c>
      <c r="C68" s="1079"/>
      <c r="D68" s="1079"/>
      <c r="E68" s="1079"/>
      <c r="F68" s="1079"/>
      <c r="G68" s="1079"/>
      <c r="H68" s="1079"/>
      <c r="I68" s="1079"/>
      <c r="J68" s="1079"/>
      <c r="K68" s="1079"/>
      <c r="L68" s="1079"/>
      <c r="M68" s="1079"/>
      <c r="N68" s="1079"/>
      <c r="O68" s="1079"/>
      <c r="P68" s="1080"/>
      <c r="Q68" s="1081">
        <v>365</v>
      </c>
      <c r="R68" s="1075"/>
      <c r="S68" s="1075"/>
      <c r="T68" s="1075"/>
      <c r="U68" s="1075"/>
      <c r="V68" s="1075">
        <v>365</v>
      </c>
      <c r="W68" s="1075"/>
      <c r="X68" s="1075"/>
      <c r="Y68" s="1075"/>
      <c r="Z68" s="1075"/>
      <c r="AA68" s="1075">
        <v>1</v>
      </c>
      <c r="AB68" s="1075"/>
      <c r="AC68" s="1075"/>
      <c r="AD68" s="1075"/>
      <c r="AE68" s="1075"/>
      <c r="AF68" s="1075">
        <v>1</v>
      </c>
      <c r="AG68" s="1075"/>
      <c r="AH68" s="1075"/>
      <c r="AI68" s="1075"/>
      <c r="AJ68" s="1075"/>
      <c r="AK68" s="1075">
        <v>6</v>
      </c>
      <c r="AL68" s="1075"/>
      <c r="AM68" s="1075"/>
      <c r="AN68" s="1075"/>
      <c r="AO68" s="1075"/>
      <c r="AP68" s="1075" t="s">
        <v>602</v>
      </c>
      <c r="AQ68" s="1075"/>
      <c r="AR68" s="1075"/>
      <c r="AS68" s="1075"/>
      <c r="AT68" s="1075"/>
      <c r="AU68" s="1075" t="s">
        <v>602</v>
      </c>
      <c r="AV68" s="1075"/>
      <c r="AW68" s="1075"/>
      <c r="AX68" s="1075"/>
      <c r="AY68" s="1075"/>
      <c r="AZ68" s="1076" t="s">
        <v>603</v>
      </c>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c r="A69" s="262">
        <v>2</v>
      </c>
      <c r="B69" s="1067" t="s">
        <v>597</v>
      </c>
      <c r="C69" s="1068"/>
      <c r="D69" s="1068"/>
      <c r="E69" s="1068"/>
      <c r="F69" s="1068"/>
      <c r="G69" s="1068"/>
      <c r="H69" s="1068"/>
      <c r="I69" s="1068"/>
      <c r="J69" s="1068"/>
      <c r="K69" s="1068"/>
      <c r="L69" s="1068"/>
      <c r="M69" s="1068"/>
      <c r="N69" s="1068"/>
      <c r="O69" s="1068"/>
      <c r="P69" s="1069"/>
      <c r="Q69" s="1070">
        <v>25</v>
      </c>
      <c r="R69" s="1064"/>
      <c r="S69" s="1064"/>
      <c r="T69" s="1064"/>
      <c r="U69" s="1064"/>
      <c r="V69" s="1064">
        <v>24</v>
      </c>
      <c r="W69" s="1064"/>
      <c r="X69" s="1064"/>
      <c r="Y69" s="1064"/>
      <c r="Z69" s="1064"/>
      <c r="AA69" s="1064">
        <v>1</v>
      </c>
      <c r="AB69" s="1064"/>
      <c r="AC69" s="1064"/>
      <c r="AD69" s="1064"/>
      <c r="AE69" s="1064"/>
      <c r="AF69" s="1064">
        <v>1</v>
      </c>
      <c r="AG69" s="1064"/>
      <c r="AH69" s="1064"/>
      <c r="AI69" s="1064"/>
      <c r="AJ69" s="1064"/>
      <c r="AK69" s="1064" t="s">
        <v>602</v>
      </c>
      <c r="AL69" s="1064"/>
      <c r="AM69" s="1064"/>
      <c r="AN69" s="1064"/>
      <c r="AO69" s="1064"/>
      <c r="AP69" s="1064" t="s">
        <v>602</v>
      </c>
      <c r="AQ69" s="1064"/>
      <c r="AR69" s="1064"/>
      <c r="AS69" s="1064"/>
      <c r="AT69" s="1064"/>
      <c r="AU69" s="1064" t="s">
        <v>602</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c r="A70" s="262">
        <v>3</v>
      </c>
      <c r="B70" s="1067" t="s">
        <v>598</v>
      </c>
      <c r="C70" s="1068"/>
      <c r="D70" s="1068"/>
      <c r="E70" s="1068"/>
      <c r="F70" s="1068"/>
      <c r="G70" s="1068"/>
      <c r="H70" s="1068"/>
      <c r="I70" s="1068"/>
      <c r="J70" s="1068"/>
      <c r="K70" s="1068"/>
      <c r="L70" s="1068"/>
      <c r="M70" s="1068"/>
      <c r="N70" s="1068"/>
      <c r="O70" s="1068"/>
      <c r="P70" s="1069"/>
      <c r="Q70" s="1070">
        <v>74</v>
      </c>
      <c r="R70" s="1064"/>
      <c r="S70" s="1064"/>
      <c r="T70" s="1064"/>
      <c r="U70" s="1064"/>
      <c r="V70" s="1064">
        <v>56</v>
      </c>
      <c r="W70" s="1064"/>
      <c r="X70" s="1064"/>
      <c r="Y70" s="1064"/>
      <c r="Z70" s="1064"/>
      <c r="AA70" s="1064">
        <v>18</v>
      </c>
      <c r="AB70" s="1064"/>
      <c r="AC70" s="1064"/>
      <c r="AD70" s="1064"/>
      <c r="AE70" s="1064"/>
      <c r="AF70" s="1064">
        <v>18</v>
      </c>
      <c r="AG70" s="1064"/>
      <c r="AH70" s="1064"/>
      <c r="AI70" s="1064"/>
      <c r="AJ70" s="1064"/>
      <c r="AK70" s="1064" t="s">
        <v>602</v>
      </c>
      <c r="AL70" s="1064"/>
      <c r="AM70" s="1064"/>
      <c r="AN70" s="1064"/>
      <c r="AO70" s="1064"/>
      <c r="AP70" s="1064" t="s">
        <v>602</v>
      </c>
      <c r="AQ70" s="1064"/>
      <c r="AR70" s="1064"/>
      <c r="AS70" s="1064"/>
      <c r="AT70" s="1064"/>
      <c r="AU70" s="1064" t="s">
        <v>602</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c r="A71" s="262">
        <v>4</v>
      </c>
      <c r="B71" s="1067" t="s">
        <v>599</v>
      </c>
      <c r="C71" s="1068"/>
      <c r="D71" s="1068"/>
      <c r="E71" s="1068"/>
      <c r="F71" s="1068"/>
      <c r="G71" s="1068"/>
      <c r="H71" s="1068"/>
      <c r="I71" s="1068"/>
      <c r="J71" s="1068"/>
      <c r="K71" s="1068"/>
      <c r="L71" s="1068"/>
      <c r="M71" s="1068"/>
      <c r="N71" s="1068"/>
      <c r="O71" s="1068"/>
      <c r="P71" s="1069"/>
      <c r="Q71" s="1070">
        <v>287</v>
      </c>
      <c r="R71" s="1064"/>
      <c r="S71" s="1064"/>
      <c r="T71" s="1064"/>
      <c r="U71" s="1064"/>
      <c r="V71" s="1064">
        <v>165</v>
      </c>
      <c r="W71" s="1064"/>
      <c r="X71" s="1064"/>
      <c r="Y71" s="1064"/>
      <c r="Z71" s="1064"/>
      <c r="AA71" s="1064">
        <v>122</v>
      </c>
      <c r="AB71" s="1064"/>
      <c r="AC71" s="1064"/>
      <c r="AD71" s="1064"/>
      <c r="AE71" s="1064"/>
      <c r="AF71" s="1064">
        <v>122</v>
      </c>
      <c r="AG71" s="1064"/>
      <c r="AH71" s="1064"/>
      <c r="AI71" s="1064"/>
      <c r="AJ71" s="1064"/>
      <c r="AK71" s="1064">
        <v>75</v>
      </c>
      <c r="AL71" s="1064"/>
      <c r="AM71" s="1064"/>
      <c r="AN71" s="1064"/>
      <c r="AO71" s="1064"/>
      <c r="AP71" s="1064" t="s">
        <v>602</v>
      </c>
      <c r="AQ71" s="1064"/>
      <c r="AR71" s="1064"/>
      <c r="AS71" s="1064"/>
      <c r="AT71" s="1064"/>
      <c r="AU71" s="1064" t="s">
        <v>602</v>
      </c>
      <c r="AV71" s="1064"/>
      <c r="AW71" s="1064"/>
      <c r="AX71" s="1064"/>
      <c r="AY71" s="1064"/>
      <c r="AZ71" s="1065" t="s">
        <v>604</v>
      </c>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c r="A72" s="262">
        <v>5</v>
      </c>
      <c r="B72" s="1067" t="s">
        <v>600</v>
      </c>
      <c r="C72" s="1068"/>
      <c r="D72" s="1068"/>
      <c r="E72" s="1068"/>
      <c r="F72" s="1068"/>
      <c r="G72" s="1068"/>
      <c r="H72" s="1068"/>
      <c r="I72" s="1068"/>
      <c r="J72" s="1068"/>
      <c r="K72" s="1068"/>
      <c r="L72" s="1068"/>
      <c r="M72" s="1068"/>
      <c r="N72" s="1068"/>
      <c r="O72" s="1068"/>
      <c r="P72" s="1069"/>
      <c r="Q72" s="1070">
        <v>201496</v>
      </c>
      <c r="R72" s="1064"/>
      <c r="S72" s="1064"/>
      <c r="T72" s="1064"/>
      <c r="U72" s="1064"/>
      <c r="V72" s="1064">
        <v>194005</v>
      </c>
      <c r="W72" s="1064"/>
      <c r="X72" s="1064"/>
      <c r="Y72" s="1064"/>
      <c r="Z72" s="1064"/>
      <c r="AA72" s="1064">
        <v>7491</v>
      </c>
      <c r="AB72" s="1064"/>
      <c r="AC72" s="1064"/>
      <c r="AD72" s="1064"/>
      <c r="AE72" s="1064"/>
      <c r="AF72" s="1064">
        <v>7491</v>
      </c>
      <c r="AG72" s="1064"/>
      <c r="AH72" s="1064"/>
      <c r="AI72" s="1064"/>
      <c r="AJ72" s="1064"/>
      <c r="AK72" s="1064" t="s">
        <v>602</v>
      </c>
      <c r="AL72" s="1064"/>
      <c r="AM72" s="1064"/>
      <c r="AN72" s="1064"/>
      <c r="AO72" s="1064"/>
      <c r="AP72" s="1064" t="s">
        <v>602</v>
      </c>
      <c r="AQ72" s="1064"/>
      <c r="AR72" s="1064"/>
      <c r="AS72" s="1064"/>
      <c r="AT72" s="1064"/>
      <c r="AU72" s="1064" t="s">
        <v>602</v>
      </c>
      <c r="AV72" s="1064"/>
      <c r="AW72" s="1064"/>
      <c r="AX72" s="1064"/>
      <c r="AY72" s="1064"/>
      <c r="AZ72" s="1065" t="s">
        <v>605</v>
      </c>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c r="A73" s="262">
        <v>6</v>
      </c>
      <c r="B73" s="1067" t="s">
        <v>601</v>
      </c>
      <c r="C73" s="1068"/>
      <c r="D73" s="1068"/>
      <c r="E73" s="1068"/>
      <c r="F73" s="1068"/>
      <c r="G73" s="1068"/>
      <c r="H73" s="1068"/>
      <c r="I73" s="1068"/>
      <c r="J73" s="1068"/>
      <c r="K73" s="1068"/>
      <c r="L73" s="1068"/>
      <c r="M73" s="1068"/>
      <c r="N73" s="1068"/>
      <c r="O73" s="1068"/>
      <c r="P73" s="1069"/>
      <c r="Q73" s="1070">
        <v>83</v>
      </c>
      <c r="R73" s="1064"/>
      <c r="S73" s="1064"/>
      <c r="T73" s="1064"/>
      <c r="U73" s="1064"/>
      <c r="V73" s="1064">
        <v>64</v>
      </c>
      <c r="W73" s="1064"/>
      <c r="X73" s="1064"/>
      <c r="Y73" s="1064"/>
      <c r="Z73" s="1064"/>
      <c r="AA73" s="1064">
        <v>18</v>
      </c>
      <c r="AB73" s="1064"/>
      <c r="AC73" s="1064"/>
      <c r="AD73" s="1064"/>
      <c r="AE73" s="1064"/>
      <c r="AF73" s="1064">
        <v>18</v>
      </c>
      <c r="AG73" s="1064"/>
      <c r="AH73" s="1064"/>
      <c r="AI73" s="1064"/>
      <c r="AJ73" s="1064"/>
      <c r="AK73" s="1064">
        <v>8</v>
      </c>
      <c r="AL73" s="1064"/>
      <c r="AM73" s="1064"/>
      <c r="AN73" s="1064"/>
      <c r="AO73" s="1064"/>
      <c r="AP73" s="1064" t="s">
        <v>602</v>
      </c>
      <c r="AQ73" s="1064"/>
      <c r="AR73" s="1064"/>
      <c r="AS73" s="1064"/>
      <c r="AT73" s="1064"/>
      <c r="AU73" s="1064" t="s">
        <v>602</v>
      </c>
      <c r="AV73" s="1064"/>
      <c r="AW73" s="1064"/>
      <c r="AX73" s="1064"/>
      <c r="AY73" s="1064"/>
      <c r="AZ73" s="1065" t="s">
        <v>606</v>
      </c>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c r="A74" s="262">
        <v>7</v>
      </c>
      <c r="B74" s="1067"/>
      <c r="C74" s="1068"/>
      <c r="D74" s="1068"/>
      <c r="E74" s="1068"/>
      <c r="F74" s="1068"/>
      <c r="G74" s="1068"/>
      <c r="H74" s="1068"/>
      <c r="I74" s="1068"/>
      <c r="J74" s="1068"/>
      <c r="K74" s="1068"/>
      <c r="L74" s="1068"/>
      <c r="M74" s="1068"/>
      <c r="N74" s="1068"/>
      <c r="O74" s="1068"/>
      <c r="P74" s="1069"/>
      <c r="Q74" s="1070"/>
      <c r="R74" s="1064"/>
      <c r="S74" s="1064"/>
      <c r="T74" s="1064"/>
      <c r="U74" s="1064"/>
      <c r="V74" s="1064"/>
      <c r="W74" s="1064"/>
      <c r="X74" s="1064"/>
      <c r="Y74" s="1064"/>
      <c r="Z74" s="1064"/>
      <c r="AA74" s="1064"/>
      <c r="AB74" s="1064"/>
      <c r="AC74" s="1064"/>
      <c r="AD74" s="1064"/>
      <c r="AE74" s="1064"/>
      <c r="AF74" s="1064"/>
      <c r="AG74" s="1064"/>
      <c r="AH74" s="1064"/>
      <c r="AI74" s="1064"/>
      <c r="AJ74" s="1064"/>
      <c r="AK74" s="1064"/>
      <c r="AL74" s="1064"/>
      <c r="AM74" s="1064"/>
      <c r="AN74" s="1064"/>
      <c r="AO74" s="1064"/>
      <c r="AP74" s="1064"/>
      <c r="AQ74" s="1064"/>
      <c r="AR74" s="1064"/>
      <c r="AS74" s="1064"/>
      <c r="AT74" s="1064"/>
      <c r="AU74" s="1064"/>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c r="A75" s="262">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c r="A88" s="265" t="s">
        <v>393</v>
      </c>
      <c r="B88" s="1037" t="s">
        <v>425</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7651</v>
      </c>
      <c r="AG88" s="1052"/>
      <c r="AH88" s="1052"/>
      <c r="AI88" s="1052"/>
      <c r="AJ88" s="1052"/>
      <c r="AK88" s="1056"/>
      <c r="AL88" s="1056"/>
      <c r="AM88" s="1056"/>
      <c r="AN88" s="1056"/>
      <c r="AO88" s="1056"/>
      <c r="AP88" s="1052"/>
      <c r="AQ88" s="1052"/>
      <c r="AR88" s="1052"/>
      <c r="AS88" s="1052"/>
      <c r="AT88" s="1052"/>
      <c r="AU88" s="1052"/>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393</v>
      </c>
      <c r="BR102" s="1037" t="s">
        <v>426</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83</v>
      </c>
      <c r="CS102" s="1044"/>
      <c r="CT102" s="1044"/>
      <c r="CU102" s="1044"/>
      <c r="CV102" s="1045"/>
      <c r="CW102" s="1043">
        <v>32</v>
      </c>
      <c r="CX102" s="1044"/>
      <c r="CY102" s="1044"/>
      <c r="CZ102" s="1044"/>
      <c r="DA102" s="1045"/>
      <c r="DB102" s="1043"/>
      <c r="DC102" s="1044"/>
      <c r="DD102" s="1044"/>
      <c r="DE102" s="1044"/>
      <c r="DF102" s="1045"/>
      <c r="DG102" s="1043">
        <v>781</v>
      </c>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427</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428</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429</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430</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1031" t="s">
        <v>431</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432</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c r="A109" s="986" t="s">
        <v>433</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434</v>
      </c>
      <c r="AB109" s="987"/>
      <c r="AC109" s="987"/>
      <c r="AD109" s="987"/>
      <c r="AE109" s="988"/>
      <c r="AF109" s="989" t="s">
        <v>311</v>
      </c>
      <c r="AG109" s="987"/>
      <c r="AH109" s="987"/>
      <c r="AI109" s="987"/>
      <c r="AJ109" s="988"/>
      <c r="AK109" s="989" t="s">
        <v>310</v>
      </c>
      <c r="AL109" s="987"/>
      <c r="AM109" s="987"/>
      <c r="AN109" s="987"/>
      <c r="AO109" s="988"/>
      <c r="AP109" s="989" t="s">
        <v>435</v>
      </c>
      <c r="AQ109" s="987"/>
      <c r="AR109" s="987"/>
      <c r="AS109" s="987"/>
      <c r="AT109" s="1018"/>
      <c r="AU109" s="986" t="s">
        <v>433</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434</v>
      </c>
      <c r="BR109" s="987"/>
      <c r="BS109" s="987"/>
      <c r="BT109" s="987"/>
      <c r="BU109" s="988"/>
      <c r="BV109" s="989" t="s">
        <v>311</v>
      </c>
      <c r="BW109" s="987"/>
      <c r="BX109" s="987"/>
      <c r="BY109" s="987"/>
      <c r="BZ109" s="988"/>
      <c r="CA109" s="989" t="s">
        <v>310</v>
      </c>
      <c r="CB109" s="987"/>
      <c r="CC109" s="987"/>
      <c r="CD109" s="987"/>
      <c r="CE109" s="988"/>
      <c r="CF109" s="1025" t="s">
        <v>435</v>
      </c>
      <c r="CG109" s="1025"/>
      <c r="CH109" s="1025"/>
      <c r="CI109" s="1025"/>
      <c r="CJ109" s="1025"/>
      <c r="CK109" s="989" t="s">
        <v>436</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434</v>
      </c>
      <c r="DH109" s="987"/>
      <c r="DI109" s="987"/>
      <c r="DJ109" s="987"/>
      <c r="DK109" s="988"/>
      <c r="DL109" s="989" t="s">
        <v>311</v>
      </c>
      <c r="DM109" s="987"/>
      <c r="DN109" s="987"/>
      <c r="DO109" s="987"/>
      <c r="DP109" s="988"/>
      <c r="DQ109" s="989" t="s">
        <v>310</v>
      </c>
      <c r="DR109" s="987"/>
      <c r="DS109" s="987"/>
      <c r="DT109" s="987"/>
      <c r="DU109" s="988"/>
      <c r="DV109" s="989" t="s">
        <v>435</v>
      </c>
      <c r="DW109" s="987"/>
      <c r="DX109" s="987"/>
      <c r="DY109" s="987"/>
      <c r="DZ109" s="1018"/>
    </row>
    <row r="110" spans="1:131" s="247" customFormat="1" ht="26.25" customHeight="1">
      <c r="A110" s="889" t="s">
        <v>437</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2936092</v>
      </c>
      <c r="AB110" s="980"/>
      <c r="AC110" s="980"/>
      <c r="AD110" s="980"/>
      <c r="AE110" s="981"/>
      <c r="AF110" s="982">
        <v>2922192</v>
      </c>
      <c r="AG110" s="980"/>
      <c r="AH110" s="980"/>
      <c r="AI110" s="980"/>
      <c r="AJ110" s="981"/>
      <c r="AK110" s="982">
        <v>2996199</v>
      </c>
      <c r="AL110" s="980"/>
      <c r="AM110" s="980"/>
      <c r="AN110" s="980"/>
      <c r="AO110" s="981"/>
      <c r="AP110" s="983">
        <v>22.5</v>
      </c>
      <c r="AQ110" s="984"/>
      <c r="AR110" s="984"/>
      <c r="AS110" s="984"/>
      <c r="AT110" s="985"/>
      <c r="AU110" s="1019" t="s">
        <v>73</v>
      </c>
      <c r="AV110" s="1020"/>
      <c r="AW110" s="1020"/>
      <c r="AX110" s="1020"/>
      <c r="AY110" s="1020"/>
      <c r="AZ110" s="945" t="s">
        <v>438</v>
      </c>
      <c r="BA110" s="890"/>
      <c r="BB110" s="890"/>
      <c r="BC110" s="890"/>
      <c r="BD110" s="890"/>
      <c r="BE110" s="890"/>
      <c r="BF110" s="890"/>
      <c r="BG110" s="890"/>
      <c r="BH110" s="890"/>
      <c r="BI110" s="890"/>
      <c r="BJ110" s="890"/>
      <c r="BK110" s="890"/>
      <c r="BL110" s="890"/>
      <c r="BM110" s="890"/>
      <c r="BN110" s="890"/>
      <c r="BO110" s="890"/>
      <c r="BP110" s="891"/>
      <c r="BQ110" s="946">
        <v>25789974</v>
      </c>
      <c r="BR110" s="927"/>
      <c r="BS110" s="927"/>
      <c r="BT110" s="927"/>
      <c r="BU110" s="927"/>
      <c r="BV110" s="927">
        <v>26419446</v>
      </c>
      <c r="BW110" s="927"/>
      <c r="BX110" s="927"/>
      <c r="BY110" s="927"/>
      <c r="BZ110" s="927"/>
      <c r="CA110" s="927">
        <v>29426062</v>
      </c>
      <c r="CB110" s="927"/>
      <c r="CC110" s="927"/>
      <c r="CD110" s="927"/>
      <c r="CE110" s="927"/>
      <c r="CF110" s="951">
        <v>221.3</v>
      </c>
      <c r="CG110" s="952"/>
      <c r="CH110" s="952"/>
      <c r="CI110" s="952"/>
      <c r="CJ110" s="952"/>
      <c r="CK110" s="1015" t="s">
        <v>439</v>
      </c>
      <c r="CL110" s="901"/>
      <c r="CM110" s="976" t="s">
        <v>440</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248</v>
      </c>
      <c r="DH110" s="927"/>
      <c r="DI110" s="927"/>
      <c r="DJ110" s="927"/>
      <c r="DK110" s="927"/>
      <c r="DL110" s="927" t="s">
        <v>248</v>
      </c>
      <c r="DM110" s="927"/>
      <c r="DN110" s="927"/>
      <c r="DO110" s="927"/>
      <c r="DP110" s="927"/>
      <c r="DQ110" s="927" t="s">
        <v>248</v>
      </c>
      <c r="DR110" s="927"/>
      <c r="DS110" s="927"/>
      <c r="DT110" s="927"/>
      <c r="DU110" s="927"/>
      <c r="DV110" s="928" t="s">
        <v>248</v>
      </c>
      <c r="DW110" s="928"/>
      <c r="DX110" s="928"/>
      <c r="DY110" s="928"/>
      <c r="DZ110" s="929"/>
    </row>
    <row r="111" spans="1:131" s="247" customFormat="1" ht="26.25" customHeight="1">
      <c r="A111" s="856" t="s">
        <v>441</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248</v>
      </c>
      <c r="AB111" s="1008"/>
      <c r="AC111" s="1008"/>
      <c r="AD111" s="1008"/>
      <c r="AE111" s="1009"/>
      <c r="AF111" s="1010" t="s">
        <v>248</v>
      </c>
      <c r="AG111" s="1008"/>
      <c r="AH111" s="1008"/>
      <c r="AI111" s="1008"/>
      <c r="AJ111" s="1009"/>
      <c r="AK111" s="1010" t="s">
        <v>395</v>
      </c>
      <c r="AL111" s="1008"/>
      <c r="AM111" s="1008"/>
      <c r="AN111" s="1008"/>
      <c r="AO111" s="1009"/>
      <c r="AP111" s="1011" t="s">
        <v>248</v>
      </c>
      <c r="AQ111" s="1012"/>
      <c r="AR111" s="1012"/>
      <c r="AS111" s="1012"/>
      <c r="AT111" s="1013"/>
      <c r="AU111" s="1021"/>
      <c r="AV111" s="1022"/>
      <c r="AW111" s="1022"/>
      <c r="AX111" s="1022"/>
      <c r="AY111" s="1022"/>
      <c r="AZ111" s="897" t="s">
        <v>442</v>
      </c>
      <c r="BA111" s="832"/>
      <c r="BB111" s="832"/>
      <c r="BC111" s="832"/>
      <c r="BD111" s="832"/>
      <c r="BE111" s="832"/>
      <c r="BF111" s="832"/>
      <c r="BG111" s="832"/>
      <c r="BH111" s="832"/>
      <c r="BI111" s="832"/>
      <c r="BJ111" s="832"/>
      <c r="BK111" s="832"/>
      <c r="BL111" s="832"/>
      <c r="BM111" s="832"/>
      <c r="BN111" s="832"/>
      <c r="BO111" s="832"/>
      <c r="BP111" s="833"/>
      <c r="BQ111" s="898" t="s">
        <v>248</v>
      </c>
      <c r="BR111" s="899"/>
      <c r="BS111" s="899"/>
      <c r="BT111" s="899"/>
      <c r="BU111" s="899"/>
      <c r="BV111" s="899" t="s">
        <v>395</v>
      </c>
      <c r="BW111" s="899"/>
      <c r="BX111" s="899"/>
      <c r="BY111" s="899"/>
      <c r="BZ111" s="899"/>
      <c r="CA111" s="899" t="s">
        <v>395</v>
      </c>
      <c r="CB111" s="899"/>
      <c r="CC111" s="899"/>
      <c r="CD111" s="899"/>
      <c r="CE111" s="899"/>
      <c r="CF111" s="960" t="s">
        <v>248</v>
      </c>
      <c r="CG111" s="961"/>
      <c r="CH111" s="961"/>
      <c r="CI111" s="961"/>
      <c r="CJ111" s="961"/>
      <c r="CK111" s="1016"/>
      <c r="CL111" s="903"/>
      <c r="CM111" s="906" t="s">
        <v>443</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395</v>
      </c>
      <c r="DH111" s="899"/>
      <c r="DI111" s="899"/>
      <c r="DJ111" s="899"/>
      <c r="DK111" s="899"/>
      <c r="DL111" s="899" t="s">
        <v>248</v>
      </c>
      <c r="DM111" s="899"/>
      <c r="DN111" s="899"/>
      <c r="DO111" s="899"/>
      <c r="DP111" s="899"/>
      <c r="DQ111" s="899" t="s">
        <v>248</v>
      </c>
      <c r="DR111" s="899"/>
      <c r="DS111" s="899"/>
      <c r="DT111" s="899"/>
      <c r="DU111" s="899"/>
      <c r="DV111" s="876" t="s">
        <v>248</v>
      </c>
      <c r="DW111" s="876"/>
      <c r="DX111" s="876"/>
      <c r="DY111" s="876"/>
      <c r="DZ111" s="877"/>
    </row>
    <row r="112" spans="1:131" s="247" customFormat="1" ht="26.25" customHeight="1">
      <c r="A112" s="1001" t="s">
        <v>444</v>
      </c>
      <c r="B112" s="1002"/>
      <c r="C112" s="832" t="s">
        <v>445</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248</v>
      </c>
      <c r="AB112" s="862"/>
      <c r="AC112" s="862"/>
      <c r="AD112" s="862"/>
      <c r="AE112" s="863"/>
      <c r="AF112" s="864" t="s">
        <v>248</v>
      </c>
      <c r="AG112" s="862"/>
      <c r="AH112" s="862"/>
      <c r="AI112" s="862"/>
      <c r="AJ112" s="863"/>
      <c r="AK112" s="864" t="s">
        <v>395</v>
      </c>
      <c r="AL112" s="862"/>
      <c r="AM112" s="862"/>
      <c r="AN112" s="862"/>
      <c r="AO112" s="863"/>
      <c r="AP112" s="909" t="s">
        <v>248</v>
      </c>
      <c r="AQ112" s="910"/>
      <c r="AR112" s="910"/>
      <c r="AS112" s="910"/>
      <c r="AT112" s="911"/>
      <c r="AU112" s="1021"/>
      <c r="AV112" s="1022"/>
      <c r="AW112" s="1022"/>
      <c r="AX112" s="1022"/>
      <c r="AY112" s="1022"/>
      <c r="AZ112" s="897" t="s">
        <v>446</v>
      </c>
      <c r="BA112" s="832"/>
      <c r="BB112" s="832"/>
      <c r="BC112" s="832"/>
      <c r="BD112" s="832"/>
      <c r="BE112" s="832"/>
      <c r="BF112" s="832"/>
      <c r="BG112" s="832"/>
      <c r="BH112" s="832"/>
      <c r="BI112" s="832"/>
      <c r="BJ112" s="832"/>
      <c r="BK112" s="832"/>
      <c r="BL112" s="832"/>
      <c r="BM112" s="832"/>
      <c r="BN112" s="832"/>
      <c r="BO112" s="832"/>
      <c r="BP112" s="833"/>
      <c r="BQ112" s="898">
        <v>8092635</v>
      </c>
      <c r="BR112" s="899"/>
      <c r="BS112" s="899"/>
      <c r="BT112" s="899"/>
      <c r="BU112" s="899"/>
      <c r="BV112" s="899">
        <v>8554117</v>
      </c>
      <c r="BW112" s="899"/>
      <c r="BX112" s="899"/>
      <c r="BY112" s="899"/>
      <c r="BZ112" s="899"/>
      <c r="CA112" s="899">
        <v>8952012</v>
      </c>
      <c r="CB112" s="899"/>
      <c r="CC112" s="899"/>
      <c r="CD112" s="899"/>
      <c r="CE112" s="899"/>
      <c r="CF112" s="960">
        <v>67.3</v>
      </c>
      <c r="CG112" s="961"/>
      <c r="CH112" s="961"/>
      <c r="CI112" s="961"/>
      <c r="CJ112" s="961"/>
      <c r="CK112" s="1016"/>
      <c r="CL112" s="903"/>
      <c r="CM112" s="906" t="s">
        <v>447</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248</v>
      </c>
      <c r="DH112" s="899"/>
      <c r="DI112" s="899"/>
      <c r="DJ112" s="899"/>
      <c r="DK112" s="899"/>
      <c r="DL112" s="899" t="s">
        <v>248</v>
      </c>
      <c r="DM112" s="899"/>
      <c r="DN112" s="899"/>
      <c r="DO112" s="899"/>
      <c r="DP112" s="899"/>
      <c r="DQ112" s="899" t="s">
        <v>248</v>
      </c>
      <c r="DR112" s="899"/>
      <c r="DS112" s="899"/>
      <c r="DT112" s="899"/>
      <c r="DU112" s="899"/>
      <c r="DV112" s="876" t="s">
        <v>395</v>
      </c>
      <c r="DW112" s="876"/>
      <c r="DX112" s="876"/>
      <c r="DY112" s="876"/>
      <c r="DZ112" s="877"/>
    </row>
    <row r="113" spans="1:130" s="247" customFormat="1" ht="26.25" customHeight="1">
      <c r="A113" s="1003"/>
      <c r="B113" s="1004"/>
      <c r="C113" s="832" t="s">
        <v>448</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623791</v>
      </c>
      <c r="AB113" s="1008"/>
      <c r="AC113" s="1008"/>
      <c r="AD113" s="1008"/>
      <c r="AE113" s="1009"/>
      <c r="AF113" s="1010">
        <v>608623</v>
      </c>
      <c r="AG113" s="1008"/>
      <c r="AH113" s="1008"/>
      <c r="AI113" s="1008"/>
      <c r="AJ113" s="1009"/>
      <c r="AK113" s="1010">
        <v>637620</v>
      </c>
      <c r="AL113" s="1008"/>
      <c r="AM113" s="1008"/>
      <c r="AN113" s="1008"/>
      <c r="AO113" s="1009"/>
      <c r="AP113" s="1011">
        <v>4.8</v>
      </c>
      <c r="AQ113" s="1012"/>
      <c r="AR113" s="1012"/>
      <c r="AS113" s="1012"/>
      <c r="AT113" s="1013"/>
      <c r="AU113" s="1021"/>
      <c r="AV113" s="1022"/>
      <c r="AW113" s="1022"/>
      <c r="AX113" s="1022"/>
      <c r="AY113" s="1022"/>
      <c r="AZ113" s="897" t="s">
        <v>449</v>
      </c>
      <c r="BA113" s="832"/>
      <c r="BB113" s="832"/>
      <c r="BC113" s="832"/>
      <c r="BD113" s="832"/>
      <c r="BE113" s="832"/>
      <c r="BF113" s="832"/>
      <c r="BG113" s="832"/>
      <c r="BH113" s="832"/>
      <c r="BI113" s="832"/>
      <c r="BJ113" s="832"/>
      <c r="BK113" s="832"/>
      <c r="BL113" s="832"/>
      <c r="BM113" s="832"/>
      <c r="BN113" s="832"/>
      <c r="BO113" s="832"/>
      <c r="BP113" s="833"/>
      <c r="BQ113" s="898" t="s">
        <v>248</v>
      </c>
      <c r="BR113" s="899"/>
      <c r="BS113" s="899"/>
      <c r="BT113" s="899"/>
      <c r="BU113" s="899"/>
      <c r="BV113" s="899" t="s">
        <v>395</v>
      </c>
      <c r="BW113" s="899"/>
      <c r="BX113" s="899"/>
      <c r="BY113" s="899"/>
      <c r="BZ113" s="899"/>
      <c r="CA113" s="899" t="s">
        <v>395</v>
      </c>
      <c r="CB113" s="899"/>
      <c r="CC113" s="899"/>
      <c r="CD113" s="899"/>
      <c r="CE113" s="899"/>
      <c r="CF113" s="960" t="s">
        <v>395</v>
      </c>
      <c r="CG113" s="961"/>
      <c r="CH113" s="961"/>
      <c r="CI113" s="961"/>
      <c r="CJ113" s="961"/>
      <c r="CK113" s="1016"/>
      <c r="CL113" s="903"/>
      <c r="CM113" s="906" t="s">
        <v>450</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395</v>
      </c>
      <c r="DH113" s="862"/>
      <c r="DI113" s="862"/>
      <c r="DJ113" s="862"/>
      <c r="DK113" s="863"/>
      <c r="DL113" s="864" t="s">
        <v>395</v>
      </c>
      <c r="DM113" s="862"/>
      <c r="DN113" s="862"/>
      <c r="DO113" s="862"/>
      <c r="DP113" s="863"/>
      <c r="DQ113" s="864" t="s">
        <v>395</v>
      </c>
      <c r="DR113" s="862"/>
      <c r="DS113" s="862"/>
      <c r="DT113" s="862"/>
      <c r="DU113" s="863"/>
      <c r="DV113" s="909" t="s">
        <v>395</v>
      </c>
      <c r="DW113" s="910"/>
      <c r="DX113" s="910"/>
      <c r="DY113" s="910"/>
      <c r="DZ113" s="911"/>
    </row>
    <row r="114" spans="1:130" s="247" customFormat="1" ht="26.25" customHeight="1">
      <c r="A114" s="1003"/>
      <c r="B114" s="1004"/>
      <c r="C114" s="832" t="s">
        <v>451</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t="s">
        <v>248</v>
      </c>
      <c r="AB114" s="862"/>
      <c r="AC114" s="862"/>
      <c r="AD114" s="862"/>
      <c r="AE114" s="863"/>
      <c r="AF114" s="864" t="s">
        <v>248</v>
      </c>
      <c r="AG114" s="862"/>
      <c r="AH114" s="862"/>
      <c r="AI114" s="862"/>
      <c r="AJ114" s="863"/>
      <c r="AK114" s="864" t="s">
        <v>248</v>
      </c>
      <c r="AL114" s="862"/>
      <c r="AM114" s="862"/>
      <c r="AN114" s="862"/>
      <c r="AO114" s="863"/>
      <c r="AP114" s="909" t="s">
        <v>395</v>
      </c>
      <c r="AQ114" s="910"/>
      <c r="AR114" s="910"/>
      <c r="AS114" s="910"/>
      <c r="AT114" s="911"/>
      <c r="AU114" s="1021"/>
      <c r="AV114" s="1022"/>
      <c r="AW114" s="1022"/>
      <c r="AX114" s="1022"/>
      <c r="AY114" s="1022"/>
      <c r="AZ114" s="897" t="s">
        <v>452</v>
      </c>
      <c r="BA114" s="832"/>
      <c r="BB114" s="832"/>
      <c r="BC114" s="832"/>
      <c r="BD114" s="832"/>
      <c r="BE114" s="832"/>
      <c r="BF114" s="832"/>
      <c r="BG114" s="832"/>
      <c r="BH114" s="832"/>
      <c r="BI114" s="832"/>
      <c r="BJ114" s="832"/>
      <c r="BK114" s="832"/>
      <c r="BL114" s="832"/>
      <c r="BM114" s="832"/>
      <c r="BN114" s="832"/>
      <c r="BO114" s="832"/>
      <c r="BP114" s="833"/>
      <c r="BQ114" s="898">
        <v>5726615</v>
      </c>
      <c r="BR114" s="899"/>
      <c r="BS114" s="899"/>
      <c r="BT114" s="899"/>
      <c r="BU114" s="899"/>
      <c r="BV114" s="899">
        <v>5613244</v>
      </c>
      <c r="BW114" s="899"/>
      <c r="BX114" s="899"/>
      <c r="BY114" s="899"/>
      <c r="BZ114" s="899"/>
      <c r="CA114" s="899">
        <v>5692781</v>
      </c>
      <c r="CB114" s="899"/>
      <c r="CC114" s="899"/>
      <c r="CD114" s="899"/>
      <c r="CE114" s="899"/>
      <c r="CF114" s="960">
        <v>42.8</v>
      </c>
      <c r="CG114" s="961"/>
      <c r="CH114" s="961"/>
      <c r="CI114" s="961"/>
      <c r="CJ114" s="961"/>
      <c r="CK114" s="1016"/>
      <c r="CL114" s="903"/>
      <c r="CM114" s="906" t="s">
        <v>453</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395</v>
      </c>
      <c r="DH114" s="862"/>
      <c r="DI114" s="862"/>
      <c r="DJ114" s="862"/>
      <c r="DK114" s="863"/>
      <c r="DL114" s="864" t="s">
        <v>248</v>
      </c>
      <c r="DM114" s="862"/>
      <c r="DN114" s="862"/>
      <c r="DO114" s="862"/>
      <c r="DP114" s="863"/>
      <c r="DQ114" s="864" t="s">
        <v>248</v>
      </c>
      <c r="DR114" s="862"/>
      <c r="DS114" s="862"/>
      <c r="DT114" s="862"/>
      <c r="DU114" s="863"/>
      <c r="DV114" s="909" t="s">
        <v>248</v>
      </c>
      <c r="DW114" s="910"/>
      <c r="DX114" s="910"/>
      <c r="DY114" s="910"/>
      <c r="DZ114" s="911"/>
    </row>
    <row r="115" spans="1:130" s="247" customFormat="1" ht="26.25" customHeight="1">
      <c r="A115" s="1003"/>
      <c r="B115" s="1004"/>
      <c r="C115" s="832" t="s">
        <v>454</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t="s">
        <v>248</v>
      </c>
      <c r="AB115" s="1008"/>
      <c r="AC115" s="1008"/>
      <c r="AD115" s="1008"/>
      <c r="AE115" s="1009"/>
      <c r="AF115" s="1010" t="s">
        <v>248</v>
      </c>
      <c r="AG115" s="1008"/>
      <c r="AH115" s="1008"/>
      <c r="AI115" s="1008"/>
      <c r="AJ115" s="1009"/>
      <c r="AK115" s="1010" t="s">
        <v>395</v>
      </c>
      <c r="AL115" s="1008"/>
      <c r="AM115" s="1008"/>
      <c r="AN115" s="1008"/>
      <c r="AO115" s="1009"/>
      <c r="AP115" s="1011" t="s">
        <v>395</v>
      </c>
      <c r="AQ115" s="1012"/>
      <c r="AR115" s="1012"/>
      <c r="AS115" s="1012"/>
      <c r="AT115" s="1013"/>
      <c r="AU115" s="1021"/>
      <c r="AV115" s="1022"/>
      <c r="AW115" s="1022"/>
      <c r="AX115" s="1022"/>
      <c r="AY115" s="1022"/>
      <c r="AZ115" s="897" t="s">
        <v>455</v>
      </c>
      <c r="BA115" s="832"/>
      <c r="BB115" s="832"/>
      <c r="BC115" s="832"/>
      <c r="BD115" s="832"/>
      <c r="BE115" s="832"/>
      <c r="BF115" s="832"/>
      <c r="BG115" s="832"/>
      <c r="BH115" s="832"/>
      <c r="BI115" s="832"/>
      <c r="BJ115" s="832"/>
      <c r="BK115" s="832"/>
      <c r="BL115" s="832"/>
      <c r="BM115" s="832"/>
      <c r="BN115" s="832"/>
      <c r="BO115" s="832"/>
      <c r="BP115" s="833"/>
      <c r="BQ115" s="898">
        <v>386699</v>
      </c>
      <c r="BR115" s="899"/>
      <c r="BS115" s="899"/>
      <c r="BT115" s="899"/>
      <c r="BU115" s="899"/>
      <c r="BV115" s="899">
        <v>325924</v>
      </c>
      <c r="BW115" s="899"/>
      <c r="BX115" s="899"/>
      <c r="BY115" s="899"/>
      <c r="BZ115" s="899"/>
      <c r="CA115" s="899">
        <v>353730</v>
      </c>
      <c r="CB115" s="899"/>
      <c r="CC115" s="899"/>
      <c r="CD115" s="899"/>
      <c r="CE115" s="899"/>
      <c r="CF115" s="960">
        <v>2.7</v>
      </c>
      <c r="CG115" s="961"/>
      <c r="CH115" s="961"/>
      <c r="CI115" s="961"/>
      <c r="CJ115" s="961"/>
      <c r="CK115" s="1016"/>
      <c r="CL115" s="903"/>
      <c r="CM115" s="897" t="s">
        <v>456</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248</v>
      </c>
      <c r="DH115" s="862"/>
      <c r="DI115" s="862"/>
      <c r="DJ115" s="862"/>
      <c r="DK115" s="863"/>
      <c r="DL115" s="864" t="s">
        <v>248</v>
      </c>
      <c r="DM115" s="862"/>
      <c r="DN115" s="862"/>
      <c r="DO115" s="862"/>
      <c r="DP115" s="863"/>
      <c r="DQ115" s="864" t="s">
        <v>248</v>
      </c>
      <c r="DR115" s="862"/>
      <c r="DS115" s="862"/>
      <c r="DT115" s="862"/>
      <c r="DU115" s="863"/>
      <c r="DV115" s="909" t="s">
        <v>248</v>
      </c>
      <c r="DW115" s="910"/>
      <c r="DX115" s="910"/>
      <c r="DY115" s="910"/>
      <c r="DZ115" s="911"/>
    </row>
    <row r="116" spans="1:130" s="247" customFormat="1" ht="26.25" customHeight="1">
      <c r="A116" s="1005"/>
      <c r="B116" s="1006"/>
      <c r="C116" s="965" t="s">
        <v>457</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395</v>
      </c>
      <c r="AB116" s="862"/>
      <c r="AC116" s="862"/>
      <c r="AD116" s="862"/>
      <c r="AE116" s="863"/>
      <c r="AF116" s="864" t="s">
        <v>248</v>
      </c>
      <c r="AG116" s="862"/>
      <c r="AH116" s="862"/>
      <c r="AI116" s="862"/>
      <c r="AJ116" s="863"/>
      <c r="AK116" s="864" t="s">
        <v>395</v>
      </c>
      <c r="AL116" s="862"/>
      <c r="AM116" s="862"/>
      <c r="AN116" s="862"/>
      <c r="AO116" s="863"/>
      <c r="AP116" s="909" t="s">
        <v>395</v>
      </c>
      <c r="AQ116" s="910"/>
      <c r="AR116" s="910"/>
      <c r="AS116" s="910"/>
      <c r="AT116" s="911"/>
      <c r="AU116" s="1021"/>
      <c r="AV116" s="1022"/>
      <c r="AW116" s="1022"/>
      <c r="AX116" s="1022"/>
      <c r="AY116" s="1022"/>
      <c r="AZ116" s="948" t="s">
        <v>458</v>
      </c>
      <c r="BA116" s="949"/>
      <c r="BB116" s="949"/>
      <c r="BC116" s="949"/>
      <c r="BD116" s="949"/>
      <c r="BE116" s="949"/>
      <c r="BF116" s="949"/>
      <c r="BG116" s="949"/>
      <c r="BH116" s="949"/>
      <c r="BI116" s="949"/>
      <c r="BJ116" s="949"/>
      <c r="BK116" s="949"/>
      <c r="BL116" s="949"/>
      <c r="BM116" s="949"/>
      <c r="BN116" s="949"/>
      <c r="BO116" s="949"/>
      <c r="BP116" s="950"/>
      <c r="BQ116" s="898" t="s">
        <v>395</v>
      </c>
      <c r="BR116" s="899"/>
      <c r="BS116" s="899"/>
      <c r="BT116" s="899"/>
      <c r="BU116" s="899"/>
      <c r="BV116" s="899" t="s">
        <v>248</v>
      </c>
      <c r="BW116" s="899"/>
      <c r="BX116" s="899"/>
      <c r="BY116" s="899"/>
      <c r="BZ116" s="899"/>
      <c r="CA116" s="899" t="s">
        <v>395</v>
      </c>
      <c r="CB116" s="899"/>
      <c r="CC116" s="899"/>
      <c r="CD116" s="899"/>
      <c r="CE116" s="899"/>
      <c r="CF116" s="960" t="s">
        <v>248</v>
      </c>
      <c r="CG116" s="961"/>
      <c r="CH116" s="961"/>
      <c r="CI116" s="961"/>
      <c r="CJ116" s="961"/>
      <c r="CK116" s="1016"/>
      <c r="CL116" s="903"/>
      <c r="CM116" s="906" t="s">
        <v>459</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248</v>
      </c>
      <c r="DH116" s="862"/>
      <c r="DI116" s="862"/>
      <c r="DJ116" s="862"/>
      <c r="DK116" s="863"/>
      <c r="DL116" s="864" t="s">
        <v>248</v>
      </c>
      <c r="DM116" s="862"/>
      <c r="DN116" s="862"/>
      <c r="DO116" s="862"/>
      <c r="DP116" s="863"/>
      <c r="DQ116" s="864" t="s">
        <v>248</v>
      </c>
      <c r="DR116" s="862"/>
      <c r="DS116" s="862"/>
      <c r="DT116" s="862"/>
      <c r="DU116" s="863"/>
      <c r="DV116" s="909" t="s">
        <v>248</v>
      </c>
      <c r="DW116" s="910"/>
      <c r="DX116" s="910"/>
      <c r="DY116" s="910"/>
      <c r="DZ116" s="911"/>
    </row>
    <row r="117" spans="1:130" s="247" customFormat="1" ht="26.25" customHeight="1">
      <c r="A117" s="986" t="s">
        <v>188</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460</v>
      </c>
      <c r="Z117" s="988"/>
      <c r="AA117" s="993">
        <v>3559883</v>
      </c>
      <c r="AB117" s="994"/>
      <c r="AC117" s="994"/>
      <c r="AD117" s="994"/>
      <c r="AE117" s="995"/>
      <c r="AF117" s="996">
        <v>3530815</v>
      </c>
      <c r="AG117" s="994"/>
      <c r="AH117" s="994"/>
      <c r="AI117" s="994"/>
      <c r="AJ117" s="995"/>
      <c r="AK117" s="996">
        <v>3633819</v>
      </c>
      <c r="AL117" s="994"/>
      <c r="AM117" s="994"/>
      <c r="AN117" s="994"/>
      <c r="AO117" s="995"/>
      <c r="AP117" s="997"/>
      <c r="AQ117" s="998"/>
      <c r="AR117" s="998"/>
      <c r="AS117" s="998"/>
      <c r="AT117" s="999"/>
      <c r="AU117" s="1021"/>
      <c r="AV117" s="1022"/>
      <c r="AW117" s="1022"/>
      <c r="AX117" s="1022"/>
      <c r="AY117" s="1022"/>
      <c r="AZ117" s="948" t="s">
        <v>461</v>
      </c>
      <c r="BA117" s="949"/>
      <c r="BB117" s="949"/>
      <c r="BC117" s="949"/>
      <c r="BD117" s="949"/>
      <c r="BE117" s="949"/>
      <c r="BF117" s="949"/>
      <c r="BG117" s="949"/>
      <c r="BH117" s="949"/>
      <c r="BI117" s="949"/>
      <c r="BJ117" s="949"/>
      <c r="BK117" s="949"/>
      <c r="BL117" s="949"/>
      <c r="BM117" s="949"/>
      <c r="BN117" s="949"/>
      <c r="BO117" s="949"/>
      <c r="BP117" s="950"/>
      <c r="BQ117" s="898" t="s">
        <v>395</v>
      </c>
      <c r="BR117" s="899"/>
      <c r="BS117" s="899"/>
      <c r="BT117" s="899"/>
      <c r="BU117" s="899"/>
      <c r="BV117" s="899" t="s">
        <v>395</v>
      </c>
      <c r="BW117" s="899"/>
      <c r="BX117" s="899"/>
      <c r="BY117" s="899"/>
      <c r="BZ117" s="899"/>
      <c r="CA117" s="899" t="s">
        <v>395</v>
      </c>
      <c r="CB117" s="899"/>
      <c r="CC117" s="899"/>
      <c r="CD117" s="899"/>
      <c r="CE117" s="899"/>
      <c r="CF117" s="960" t="s">
        <v>248</v>
      </c>
      <c r="CG117" s="961"/>
      <c r="CH117" s="961"/>
      <c r="CI117" s="961"/>
      <c r="CJ117" s="961"/>
      <c r="CK117" s="1016"/>
      <c r="CL117" s="903"/>
      <c r="CM117" s="906" t="s">
        <v>462</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248</v>
      </c>
      <c r="DH117" s="862"/>
      <c r="DI117" s="862"/>
      <c r="DJ117" s="862"/>
      <c r="DK117" s="863"/>
      <c r="DL117" s="864" t="s">
        <v>395</v>
      </c>
      <c r="DM117" s="862"/>
      <c r="DN117" s="862"/>
      <c r="DO117" s="862"/>
      <c r="DP117" s="863"/>
      <c r="DQ117" s="864" t="s">
        <v>395</v>
      </c>
      <c r="DR117" s="862"/>
      <c r="DS117" s="862"/>
      <c r="DT117" s="862"/>
      <c r="DU117" s="863"/>
      <c r="DV117" s="909" t="s">
        <v>395</v>
      </c>
      <c r="DW117" s="910"/>
      <c r="DX117" s="910"/>
      <c r="DY117" s="910"/>
      <c r="DZ117" s="911"/>
    </row>
    <row r="118" spans="1:130" s="247" customFormat="1" ht="26.25" customHeight="1">
      <c r="A118" s="986" t="s">
        <v>436</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434</v>
      </c>
      <c r="AB118" s="987"/>
      <c r="AC118" s="987"/>
      <c r="AD118" s="987"/>
      <c r="AE118" s="988"/>
      <c r="AF118" s="989" t="s">
        <v>311</v>
      </c>
      <c r="AG118" s="987"/>
      <c r="AH118" s="987"/>
      <c r="AI118" s="987"/>
      <c r="AJ118" s="988"/>
      <c r="AK118" s="989" t="s">
        <v>310</v>
      </c>
      <c r="AL118" s="987"/>
      <c r="AM118" s="987"/>
      <c r="AN118" s="987"/>
      <c r="AO118" s="988"/>
      <c r="AP118" s="990" t="s">
        <v>435</v>
      </c>
      <c r="AQ118" s="991"/>
      <c r="AR118" s="991"/>
      <c r="AS118" s="991"/>
      <c r="AT118" s="992"/>
      <c r="AU118" s="1021"/>
      <c r="AV118" s="1022"/>
      <c r="AW118" s="1022"/>
      <c r="AX118" s="1022"/>
      <c r="AY118" s="1022"/>
      <c r="AZ118" s="964" t="s">
        <v>463</v>
      </c>
      <c r="BA118" s="965"/>
      <c r="BB118" s="965"/>
      <c r="BC118" s="965"/>
      <c r="BD118" s="965"/>
      <c r="BE118" s="965"/>
      <c r="BF118" s="965"/>
      <c r="BG118" s="965"/>
      <c r="BH118" s="965"/>
      <c r="BI118" s="965"/>
      <c r="BJ118" s="965"/>
      <c r="BK118" s="965"/>
      <c r="BL118" s="965"/>
      <c r="BM118" s="965"/>
      <c r="BN118" s="965"/>
      <c r="BO118" s="965"/>
      <c r="BP118" s="966"/>
      <c r="BQ118" s="967" t="s">
        <v>248</v>
      </c>
      <c r="BR118" s="930"/>
      <c r="BS118" s="930"/>
      <c r="BT118" s="930"/>
      <c r="BU118" s="930"/>
      <c r="BV118" s="930" t="s">
        <v>395</v>
      </c>
      <c r="BW118" s="930"/>
      <c r="BX118" s="930"/>
      <c r="BY118" s="930"/>
      <c r="BZ118" s="930"/>
      <c r="CA118" s="930" t="s">
        <v>248</v>
      </c>
      <c r="CB118" s="930"/>
      <c r="CC118" s="930"/>
      <c r="CD118" s="930"/>
      <c r="CE118" s="930"/>
      <c r="CF118" s="960" t="s">
        <v>248</v>
      </c>
      <c r="CG118" s="961"/>
      <c r="CH118" s="961"/>
      <c r="CI118" s="961"/>
      <c r="CJ118" s="961"/>
      <c r="CK118" s="1016"/>
      <c r="CL118" s="903"/>
      <c r="CM118" s="906" t="s">
        <v>464</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248</v>
      </c>
      <c r="DH118" s="862"/>
      <c r="DI118" s="862"/>
      <c r="DJ118" s="862"/>
      <c r="DK118" s="863"/>
      <c r="DL118" s="864" t="s">
        <v>395</v>
      </c>
      <c r="DM118" s="862"/>
      <c r="DN118" s="862"/>
      <c r="DO118" s="862"/>
      <c r="DP118" s="863"/>
      <c r="DQ118" s="864" t="s">
        <v>395</v>
      </c>
      <c r="DR118" s="862"/>
      <c r="DS118" s="862"/>
      <c r="DT118" s="862"/>
      <c r="DU118" s="863"/>
      <c r="DV118" s="909" t="s">
        <v>395</v>
      </c>
      <c r="DW118" s="910"/>
      <c r="DX118" s="910"/>
      <c r="DY118" s="910"/>
      <c r="DZ118" s="911"/>
    </row>
    <row r="119" spans="1:130" s="247" customFormat="1" ht="26.25" customHeight="1">
      <c r="A119" s="900" t="s">
        <v>439</v>
      </c>
      <c r="B119" s="901"/>
      <c r="C119" s="976" t="s">
        <v>440</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248</v>
      </c>
      <c r="AB119" s="980"/>
      <c r="AC119" s="980"/>
      <c r="AD119" s="980"/>
      <c r="AE119" s="981"/>
      <c r="AF119" s="982" t="s">
        <v>395</v>
      </c>
      <c r="AG119" s="980"/>
      <c r="AH119" s="980"/>
      <c r="AI119" s="980"/>
      <c r="AJ119" s="981"/>
      <c r="AK119" s="982" t="s">
        <v>395</v>
      </c>
      <c r="AL119" s="980"/>
      <c r="AM119" s="980"/>
      <c r="AN119" s="980"/>
      <c r="AO119" s="981"/>
      <c r="AP119" s="983" t="s">
        <v>248</v>
      </c>
      <c r="AQ119" s="984"/>
      <c r="AR119" s="984"/>
      <c r="AS119" s="984"/>
      <c r="AT119" s="985"/>
      <c r="AU119" s="1023"/>
      <c r="AV119" s="1024"/>
      <c r="AW119" s="1024"/>
      <c r="AX119" s="1024"/>
      <c r="AY119" s="1024"/>
      <c r="AZ119" s="278" t="s">
        <v>188</v>
      </c>
      <c r="BA119" s="278"/>
      <c r="BB119" s="278"/>
      <c r="BC119" s="278"/>
      <c r="BD119" s="278"/>
      <c r="BE119" s="278"/>
      <c r="BF119" s="278"/>
      <c r="BG119" s="278"/>
      <c r="BH119" s="278"/>
      <c r="BI119" s="278"/>
      <c r="BJ119" s="278"/>
      <c r="BK119" s="278"/>
      <c r="BL119" s="278"/>
      <c r="BM119" s="278"/>
      <c r="BN119" s="278"/>
      <c r="BO119" s="962" t="s">
        <v>465</v>
      </c>
      <c r="BP119" s="963"/>
      <c r="BQ119" s="967">
        <v>39995923</v>
      </c>
      <c r="BR119" s="930"/>
      <c r="BS119" s="930"/>
      <c r="BT119" s="930"/>
      <c r="BU119" s="930"/>
      <c r="BV119" s="930">
        <v>40912731</v>
      </c>
      <c r="BW119" s="930"/>
      <c r="BX119" s="930"/>
      <c r="BY119" s="930"/>
      <c r="BZ119" s="930"/>
      <c r="CA119" s="930">
        <v>44424585</v>
      </c>
      <c r="CB119" s="930"/>
      <c r="CC119" s="930"/>
      <c r="CD119" s="930"/>
      <c r="CE119" s="930"/>
      <c r="CF119" s="828"/>
      <c r="CG119" s="829"/>
      <c r="CH119" s="829"/>
      <c r="CI119" s="829"/>
      <c r="CJ119" s="919"/>
      <c r="CK119" s="1017"/>
      <c r="CL119" s="905"/>
      <c r="CM119" s="923" t="s">
        <v>466</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395</v>
      </c>
      <c r="DH119" s="845"/>
      <c r="DI119" s="845"/>
      <c r="DJ119" s="845"/>
      <c r="DK119" s="846"/>
      <c r="DL119" s="847" t="s">
        <v>395</v>
      </c>
      <c r="DM119" s="845"/>
      <c r="DN119" s="845"/>
      <c r="DO119" s="845"/>
      <c r="DP119" s="846"/>
      <c r="DQ119" s="847" t="s">
        <v>395</v>
      </c>
      <c r="DR119" s="845"/>
      <c r="DS119" s="845"/>
      <c r="DT119" s="845"/>
      <c r="DU119" s="846"/>
      <c r="DV119" s="933" t="s">
        <v>395</v>
      </c>
      <c r="DW119" s="934"/>
      <c r="DX119" s="934"/>
      <c r="DY119" s="934"/>
      <c r="DZ119" s="935"/>
    </row>
    <row r="120" spans="1:130" s="247" customFormat="1" ht="26.25" customHeight="1">
      <c r="A120" s="902"/>
      <c r="B120" s="903"/>
      <c r="C120" s="906" t="s">
        <v>443</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395</v>
      </c>
      <c r="AB120" s="862"/>
      <c r="AC120" s="862"/>
      <c r="AD120" s="862"/>
      <c r="AE120" s="863"/>
      <c r="AF120" s="864" t="s">
        <v>395</v>
      </c>
      <c r="AG120" s="862"/>
      <c r="AH120" s="862"/>
      <c r="AI120" s="862"/>
      <c r="AJ120" s="863"/>
      <c r="AK120" s="864" t="s">
        <v>395</v>
      </c>
      <c r="AL120" s="862"/>
      <c r="AM120" s="862"/>
      <c r="AN120" s="862"/>
      <c r="AO120" s="863"/>
      <c r="AP120" s="909" t="s">
        <v>395</v>
      </c>
      <c r="AQ120" s="910"/>
      <c r="AR120" s="910"/>
      <c r="AS120" s="910"/>
      <c r="AT120" s="911"/>
      <c r="AU120" s="968" t="s">
        <v>467</v>
      </c>
      <c r="AV120" s="969"/>
      <c r="AW120" s="969"/>
      <c r="AX120" s="969"/>
      <c r="AY120" s="970"/>
      <c r="AZ120" s="945" t="s">
        <v>468</v>
      </c>
      <c r="BA120" s="890"/>
      <c r="BB120" s="890"/>
      <c r="BC120" s="890"/>
      <c r="BD120" s="890"/>
      <c r="BE120" s="890"/>
      <c r="BF120" s="890"/>
      <c r="BG120" s="890"/>
      <c r="BH120" s="890"/>
      <c r="BI120" s="890"/>
      <c r="BJ120" s="890"/>
      <c r="BK120" s="890"/>
      <c r="BL120" s="890"/>
      <c r="BM120" s="890"/>
      <c r="BN120" s="890"/>
      <c r="BO120" s="890"/>
      <c r="BP120" s="891"/>
      <c r="BQ120" s="946">
        <v>15808701</v>
      </c>
      <c r="BR120" s="927"/>
      <c r="BS120" s="927"/>
      <c r="BT120" s="927"/>
      <c r="BU120" s="927"/>
      <c r="BV120" s="927">
        <v>15232664</v>
      </c>
      <c r="BW120" s="927"/>
      <c r="BX120" s="927"/>
      <c r="BY120" s="927"/>
      <c r="BZ120" s="927"/>
      <c r="CA120" s="927">
        <v>12286930</v>
      </c>
      <c r="CB120" s="927"/>
      <c r="CC120" s="927"/>
      <c r="CD120" s="927"/>
      <c r="CE120" s="927"/>
      <c r="CF120" s="951">
        <v>92.4</v>
      </c>
      <c r="CG120" s="952"/>
      <c r="CH120" s="952"/>
      <c r="CI120" s="952"/>
      <c r="CJ120" s="952"/>
      <c r="CK120" s="953" t="s">
        <v>469</v>
      </c>
      <c r="CL120" s="937"/>
      <c r="CM120" s="937"/>
      <c r="CN120" s="937"/>
      <c r="CO120" s="938"/>
      <c r="CP120" s="957" t="s">
        <v>470</v>
      </c>
      <c r="CQ120" s="958"/>
      <c r="CR120" s="958"/>
      <c r="CS120" s="958"/>
      <c r="CT120" s="958"/>
      <c r="CU120" s="958"/>
      <c r="CV120" s="958"/>
      <c r="CW120" s="958"/>
      <c r="CX120" s="958"/>
      <c r="CY120" s="958"/>
      <c r="CZ120" s="958"/>
      <c r="DA120" s="958"/>
      <c r="DB120" s="958"/>
      <c r="DC120" s="958"/>
      <c r="DD120" s="958"/>
      <c r="DE120" s="958"/>
      <c r="DF120" s="959"/>
      <c r="DG120" s="946">
        <v>4199913</v>
      </c>
      <c r="DH120" s="927"/>
      <c r="DI120" s="927"/>
      <c r="DJ120" s="927"/>
      <c r="DK120" s="927"/>
      <c r="DL120" s="927">
        <v>3617053</v>
      </c>
      <c r="DM120" s="927"/>
      <c r="DN120" s="927"/>
      <c r="DO120" s="927"/>
      <c r="DP120" s="927"/>
      <c r="DQ120" s="927">
        <v>3313393</v>
      </c>
      <c r="DR120" s="927"/>
      <c r="DS120" s="927"/>
      <c r="DT120" s="927"/>
      <c r="DU120" s="927"/>
      <c r="DV120" s="928">
        <v>24.9</v>
      </c>
      <c r="DW120" s="928"/>
      <c r="DX120" s="928"/>
      <c r="DY120" s="928"/>
      <c r="DZ120" s="929"/>
    </row>
    <row r="121" spans="1:130" s="247" customFormat="1" ht="26.25" customHeight="1">
      <c r="A121" s="902"/>
      <c r="B121" s="903"/>
      <c r="C121" s="948" t="s">
        <v>471</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248</v>
      </c>
      <c r="AB121" s="862"/>
      <c r="AC121" s="862"/>
      <c r="AD121" s="862"/>
      <c r="AE121" s="863"/>
      <c r="AF121" s="864" t="s">
        <v>395</v>
      </c>
      <c r="AG121" s="862"/>
      <c r="AH121" s="862"/>
      <c r="AI121" s="862"/>
      <c r="AJ121" s="863"/>
      <c r="AK121" s="864" t="s">
        <v>395</v>
      </c>
      <c r="AL121" s="862"/>
      <c r="AM121" s="862"/>
      <c r="AN121" s="862"/>
      <c r="AO121" s="863"/>
      <c r="AP121" s="909" t="s">
        <v>248</v>
      </c>
      <c r="AQ121" s="910"/>
      <c r="AR121" s="910"/>
      <c r="AS121" s="910"/>
      <c r="AT121" s="911"/>
      <c r="AU121" s="971"/>
      <c r="AV121" s="972"/>
      <c r="AW121" s="972"/>
      <c r="AX121" s="972"/>
      <c r="AY121" s="973"/>
      <c r="AZ121" s="897" t="s">
        <v>472</v>
      </c>
      <c r="BA121" s="832"/>
      <c r="BB121" s="832"/>
      <c r="BC121" s="832"/>
      <c r="BD121" s="832"/>
      <c r="BE121" s="832"/>
      <c r="BF121" s="832"/>
      <c r="BG121" s="832"/>
      <c r="BH121" s="832"/>
      <c r="BI121" s="832"/>
      <c r="BJ121" s="832"/>
      <c r="BK121" s="832"/>
      <c r="BL121" s="832"/>
      <c r="BM121" s="832"/>
      <c r="BN121" s="832"/>
      <c r="BO121" s="832"/>
      <c r="BP121" s="833"/>
      <c r="BQ121" s="898">
        <v>2195738</v>
      </c>
      <c r="BR121" s="899"/>
      <c r="BS121" s="899"/>
      <c r="BT121" s="899"/>
      <c r="BU121" s="899"/>
      <c r="BV121" s="899">
        <v>1832941</v>
      </c>
      <c r="BW121" s="899"/>
      <c r="BX121" s="899"/>
      <c r="BY121" s="899"/>
      <c r="BZ121" s="899"/>
      <c r="CA121" s="899">
        <v>1682723</v>
      </c>
      <c r="CB121" s="899"/>
      <c r="CC121" s="899"/>
      <c r="CD121" s="899"/>
      <c r="CE121" s="899"/>
      <c r="CF121" s="960">
        <v>12.7</v>
      </c>
      <c r="CG121" s="961"/>
      <c r="CH121" s="961"/>
      <c r="CI121" s="961"/>
      <c r="CJ121" s="961"/>
      <c r="CK121" s="954"/>
      <c r="CL121" s="940"/>
      <c r="CM121" s="940"/>
      <c r="CN121" s="940"/>
      <c r="CO121" s="941"/>
      <c r="CP121" s="920" t="s">
        <v>409</v>
      </c>
      <c r="CQ121" s="921"/>
      <c r="CR121" s="921"/>
      <c r="CS121" s="921"/>
      <c r="CT121" s="921"/>
      <c r="CU121" s="921"/>
      <c r="CV121" s="921"/>
      <c r="CW121" s="921"/>
      <c r="CX121" s="921"/>
      <c r="CY121" s="921"/>
      <c r="CZ121" s="921"/>
      <c r="DA121" s="921"/>
      <c r="DB121" s="921"/>
      <c r="DC121" s="921"/>
      <c r="DD121" s="921"/>
      <c r="DE121" s="921"/>
      <c r="DF121" s="922"/>
      <c r="DG121" s="898">
        <v>1174688</v>
      </c>
      <c r="DH121" s="899"/>
      <c r="DI121" s="899"/>
      <c r="DJ121" s="899"/>
      <c r="DK121" s="899"/>
      <c r="DL121" s="899">
        <v>2308391</v>
      </c>
      <c r="DM121" s="899"/>
      <c r="DN121" s="899"/>
      <c r="DO121" s="899"/>
      <c r="DP121" s="899"/>
      <c r="DQ121" s="899">
        <v>3193630</v>
      </c>
      <c r="DR121" s="899"/>
      <c r="DS121" s="899"/>
      <c r="DT121" s="899"/>
      <c r="DU121" s="899"/>
      <c r="DV121" s="876">
        <v>24</v>
      </c>
      <c r="DW121" s="876"/>
      <c r="DX121" s="876"/>
      <c r="DY121" s="876"/>
      <c r="DZ121" s="877"/>
    </row>
    <row r="122" spans="1:130" s="247" customFormat="1" ht="26.25" customHeight="1">
      <c r="A122" s="902"/>
      <c r="B122" s="903"/>
      <c r="C122" s="906" t="s">
        <v>453</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395</v>
      </c>
      <c r="AB122" s="862"/>
      <c r="AC122" s="862"/>
      <c r="AD122" s="862"/>
      <c r="AE122" s="863"/>
      <c r="AF122" s="864" t="s">
        <v>248</v>
      </c>
      <c r="AG122" s="862"/>
      <c r="AH122" s="862"/>
      <c r="AI122" s="862"/>
      <c r="AJ122" s="863"/>
      <c r="AK122" s="864" t="s">
        <v>248</v>
      </c>
      <c r="AL122" s="862"/>
      <c r="AM122" s="862"/>
      <c r="AN122" s="862"/>
      <c r="AO122" s="863"/>
      <c r="AP122" s="909" t="s">
        <v>248</v>
      </c>
      <c r="AQ122" s="910"/>
      <c r="AR122" s="910"/>
      <c r="AS122" s="910"/>
      <c r="AT122" s="911"/>
      <c r="AU122" s="971"/>
      <c r="AV122" s="972"/>
      <c r="AW122" s="972"/>
      <c r="AX122" s="972"/>
      <c r="AY122" s="973"/>
      <c r="AZ122" s="964" t="s">
        <v>473</v>
      </c>
      <c r="BA122" s="965"/>
      <c r="BB122" s="965"/>
      <c r="BC122" s="965"/>
      <c r="BD122" s="965"/>
      <c r="BE122" s="965"/>
      <c r="BF122" s="965"/>
      <c r="BG122" s="965"/>
      <c r="BH122" s="965"/>
      <c r="BI122" s="965"/>
      <c r="BJ122" s="965"/>
      <c r="BK122" s="965"/>
      <c r="BL122" s="965"/>
      <c r="BM122" s="965"/>
      <c r="BN122" s="965"/>
      <c r="BO122" s="965"/>
      <c r="BP122" s="966"/>
      <c r="BQ122" s="967">
        <v>26272771</v>
      </c>
      <c r="BR122" s="930"/>
      <c r="BS122" s="930"/>
      <c r="BT122" s="930"/>
      <c r="BU122" s="930"/>
      <c r="BV122" s="930">
        <v>26486762</v>
      </c>
      <c r="BW122" s="930"/>
      <c r="BX122" s="930"/>
      <c r="BY122" s="930"/>
      <c r="BZ122" s="930"/>
      <c r="CA122" s="930">
        <v>28505348</v>
      </c>
      <c r="CB122" s="930"/>
      <c r="CC122" s="930"/>
      <c r="CD122" s="930"/>
      <c r="CE122" s="930"/>
      <c r="CF122" s="931">
        <v>214.4</v>
      </c>
      <c r="CG122" s="932"/>
      <c r="CH122" s="932"/>
      <c r="CI122" s="932"/>
      <c r="CJ122" s="932"/>
      <c r="CK122" s="954"/>
      <c r="CL122" s="940"/>
      <c r="CM122" s="940"/>
      <c r="CN122" s="940"/>
      <c r="CO122" s="941"/>
      <c r="CP122" s="920" t="s">
        <v>414</v>
      </c>
      <c r="CQ122" s="921"/>
      <c r="CR122" s="921"/>
      <c r="CS122" s="921"/>
      <c r="CT122" s="921"/>
      <c r="CU122" s="921"/>
      <c r="CV122" s="921"/>
      <c r="CW122" s="921"/>
      <c r="CX122" s="921"/>
      <c r="CY122" s="921"/>
      <c r="CZ122" s="921"/>
      <c r="DA122" s="921"/>
      <c r="DB122" s="921"/>
      <c r="DC122" s="921"/>
      <c r="DD122" s="921"/>
      <c r="DE122" s="921"/>
      <c r="DF122" s="922"/>
      <c r="DG122" s="898">
        <v>1853069</v>
      </c>
      <c r="DH122" s="899"/>
      <c r="DI122" s="899"/>
      <c r="DJ122" s="899"/>
      <c r="DK122" s="899"/>
      <c r="DL122" s="899">
        <v>1787781</v>
      </c>
      <c r="DM122" s="899"/>
      <c r="DN122" s="899"/>
      <c r="DO122" s="899"/>
      <c r="DP122" s="899"/>
      <c r="DQ122" s="899">
        <v>1682783</v>
      </c>
      <c r="DR122" s="899"/>
      <c r="DS122" s="899"/>
      <c r="DT122" s="899"/>
      <c r="DU122" s="899"/>
      <c r="DV122" s="876">
        <v>12.7</v>
      </c>
      <c r="DW122" s="876"/>
      <c r="DX122" s="876"/>
      <c r="DY122" s="876"/>
      <c r="DZ122" s="877"/>
    </row>
    <row r="123" spans="1:130" s="247" customFormat="1" ht="26.25" customHeight="1">
      <c r="A123" s="902"/>
      <c r="B123" s="903"/>
      <c r="C123" s="906" t="s">
        <v>459</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395</v>
      </c>
      <c r="AB123" s="862"/>
      <c r="AC123" s="862"/>
      <c r="AD123" s="862"/>
      <c r="AE123" s="863"/>
      <c r="AF123" s="864" t="s">
        <v>248</v>
      </c>
      <c r="AG123" s="862"/>
      <c r="AH123" s="862"/>
      <c r="AI123" s="862"/>
      <c r="AJ123" s="863"/>
      <c r="AK123" s="864" t="s">
        <v>395</v>
      </c>
      <c r="AL123" s="862"/>
      <c r="AM123" s="862"/>
      <c r="AN123" s="862"/>
      <c r="AO123" s="863"/>
      <c r="AP123" s="909" t="s">
        <v>395</v>
      </c>
      <c r="AQ123" s="910"/>
      <c r="AR123" s="910"/>
      <c r="AS123" s="910"/>
      <c r="AT123" s="911"/>
      <c r="AU123" s="974"/>
      <c r="AV123" s="975"/>
      <c r="AW123" s="975"/>
      <c r="AX123" s="975"/>
      <c r="AY123" s="975"/>
      <c r="AZ123" s="278" t="s">
        <v>188</v>
      </c>
      <c r="BA123" s="278"/>
      <c r="BB123" s="278"/>
      <c r="BC123" s="278"/>
      <c r="BD123" s="278"/>
      <c r="BE123" s="278"/>
      <c r="BF123" s="278"/>
      <c r="BG123" s="278"/>
      <c r="BH123" s="278"/>
      <c r="BI123" s="278"/>
      <c r="BJ123" s="278"/>
      <c r="BK123" s="278"/>
      <c r="BL123" s="278"/>
      <c r="BM123" s="278"/>
      <c r="BN123" s="278"/>
      <c r="BO123" s="962" t="s">
        <v>474</v>
      </c>
      <c r="BP123" s="963"/>
      <c r="BQ123" s="917">
        <v>44277210</v>
      </c>
      <c r="BR123" s="918"/>
      <c r="BS123" s="918"/>
      <c r="BT123" s="918"/>
      <c r="BU123" s="918"/>
      <c r="BV123" s="918">
        <v>43552367</v>
      </c>
      <c r="BW123" s="918"/>
      <c r="BX123" s="918"/>
      <c r="BY123" s="918"/>
      <c r="BZ123" s="918"/>
      <c r="CA123" s="918">
        <v>42475001</v>
      </c>
      <c r="CB123" s="918"/>
      <c r="CC123" s="918"/>
      <c r="CD123" s="918"/>
      <c r="CE123" s="918"/>
      <c r="CF123" s="828"/>
      <c r="CG123" s="829"/>
      <c r="CH123" s="829"/>
      <c r="CI123" s="829"/>
      <c r="CJ123" s="919"/>
      <c r="CK123" s="954"/>
      <c r="CL123" s="940"/>
      <c r="CM123" s="940"/>
      <c r="CN123" s="940"/>
      <c r="CO123" s="941"/>
      <c r="CP123" s="920" t="s">
        <v>475</v>
      </c>
      <c r="CQ123" s="921"/>
      <c r="CR123" s="921"/>
      <c r="CS123" s="921"/>
      <c r="CT123" s="921"/>
      <c r="CU123" s="921"/>
      <c r="CV123" s="921"/>
      <c r="CW123" s="921"/>
      <c r="CX123" s="921"/>
      <c r="CY123" s="921"/>
      <c r="CZ123" s="921"/>
      <c r="DA123" s="921"/>
      <c r="DB123" s="921"/>
      <c r="DC123" s="921"/>
      <c r="DD123" s="921"/>
      <c r="DE123" s="921"/>
      <c r="DF123" s="922"/>
      <c r="DG123" s="861">
        <v>843782</v>
      </c>
      <c r="DH123" s="862"/>
      <c r="DI123" s="862"/>
      <c r="DJ123" s="862"/>
      <c r="DK123" s="863"/>
      <c r="DL123" s="864">
        <v>840892</v>
      </c>
      <c r="DM123" s="862"/>
      <c r="DN123" s="862"/>
      <c r="DO123" s="862"/>
      <c r="DP123" s="863"/>
      <c r="DQ123" s="864">
        <v>762206</v>
      </c>
      <c r="DR123" s="862"/>
      <c r="DS123" s="862"/>
      <c r="DT123" s="862"/>
      <c r="DU123" s="863"/>
      <c r="DV123" s="909">
        <v>5.7</v>
      </c>
      <c r="DW123" s="910"/>
      <c r="DX123" s="910"/>
      <c r="DY123" s="910"/>
      <c r="DZ123" s="911"/>
    </row>
    <row r="124" spans="1:130" s="247" customFormat="1" ht="26.25" customHeight="1" thickBot="1">
      <c r="A124" s="902"/>
      <c r="B124" s="903"/>
      <c r="C124" s="906" t="s">
        <v>462</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248</v>
      </c>
      <c r="AB124" s="862"/>
      <c r="AC124" s="862"/>
      <c r="AD124" s="862"/>
      <c r="AE124" s="863"/>
      <c r="AF124" s="864" t="s">
        <v>248</v>
      </c>
      <c r="AG124" s="862"/>
      <c r="AH124" s="862"/>
      <c r="AI124" s="862"/>
      <c r="AJ124" s="863"/>
      <c r="AK124" s="864" t="s">
        <v>395</v>
      </c>
      <c r="AL124" s="862"/>
      <c r="AM124" s="862"/>
      <c r="AN124" s="862"/>
      <c r="AO124" s="863"/>
      <c r="AP124" s="909" t="s">
        <v>248</v>
      </c>
      <c r="AQ124" s="910"/>
      <c r="AR124" s="910"/>
      <c r="AS124" s="910"/>
      <c r="AT124" s="911"/>
      <c r="AU124" s="912" t="s">
        <v>476</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t="s">
        <v>248</v>
      </c>
      <c r="BR124" s="916"/>
      <c r="BS124" s="916"/>
      <c r="BT124" s="916"/>
      <c r="BU124" s="916"/>
      <c r="BV124" s="916" t="s">
        <v>248</v>
      </c>
      <c r="BW124" s="916"/>
      <c r="BX124" s="916"/>
      <c r="BY124" s="916"/>
      <c r="BZ124" s="916"/>
      <c r="CA124" s="916">
        <v>14.6</v>
      </c>
      <c r="CB124" s="916"/>
      <c r="CC124" s="916"/>
      <c r="CD124" s="916"/>
      <c r="CE124" s="916"/>
      <c r="CF124" s="806"/>
      <c r="CG124" s="807"/>
      <c r="CH124" s="807"/>
      <c r="CI124" s="807"/>
      <c r="CJ124" s="947"/>
      <c r="CK124" s="955"/>
      <c r="CL124" s="955"/>
      <c r="CM124" s="955"/>
      <c r="CN124" s="955"/>
      <c r="CO124" s="956"/>
      <c r="CP124" s="920" t="s">
        <v>477</v>
      </c>
      <c r="CQ124" s="921"/>
      <c r="CR124" s="921"/>
      <c r="CS124" s="921"/>
      <c r="CT124" s="921"/>
      <c r="CU124" s="921"/>
      <c r="CV124" s="921"/>
      <c r="CW124" s="921"/>
      <c r="CX124" s="921"/>
      <c r="CY124" s="921"/>
      <c r="CZ124" s="921"/>
      <c r="DA124" s="921"/>
      <c r="DB124" s="921"/>
      <c r="DC124" s="921"/>
      <c r="DD124" s="921"/>
      <c r="DE124" s="921"/>
      <c r="DF124" s="922"/>
      <c r="DG124" s="844">
        <v>21183</v>
      </c>
      <c r="DH124" s="845"/>
      <c r="DI124" s="845"/>
      <c r="DJ124" s="845"/>
      <c r="DK124" s="846"/>
      <c r="DL124" s="847" t="s">
        <v>248</v>
      </c>
      <c r="DM124" s="845"/>
      <c r="DN124" s="845"/>
      <c r="DO124" s="845"/>
      <c r="DP124" s="846"/>
      <c r="DQ124" s="847" t="s">
        <v>395</v>
      </c>
      <c r="DR124" s="845"/>
      <c r="DS124" s="845"/>
      <c r="DT124" s="845"/>
      <c r="DU124" s="846"/>
      <c r="DV124" s="933" t="s">
        <v>248</v>
      </c>
      <c r="DW124" s="934"/>
      <c r="DX124" s="934"/>
      <c r="DY124" s="934"/>
      <c r="DZ124" s="935"/>
    </row>
    <row r="125" spans="1:130" s="247" customFormat="1" ht="26.25" customHeight="1">
      <c r="A125" s="902"/>
      <c r="B125" s="903"/>
      <c r="C125" s="906" t="s">
        <v>464</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395</v>
      </c>
      <c r="AB125" s="862"/>
      <c r="AC125" s="862"/>
      <c r="AD125" s="862"/>
      <c r="AE125" s="863"/>
      <c r="AF125" s="864" t="s">
        <v>395</v>
      </c>
      <c r="AG125" s="862"/>
      <c r="AH125" s="862"/>
      <c r="AI125" s="862"/>
      <c r="AJ125" s="863"/>
      <c r="AK125" s="864" t="s">
        <v>395</v>
      </c>
      <c r="AL125" s="862"/>
      <c r="AM125" s="862"/>
      <c r="AN125" s="862"/>
      <c r="AO125" s="863"/>
      <c r="AP125" s="909" t="s">
        <v>395</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478</v>
      </c>
      <c r="CL125" s="937"/>
      <c r="CM125" s="937"/>
      <c r="CN125" s="937"/>
      <c r="CO125" s="938"/>
      <c r="CP125" s="945" t="s">
        <v>479</v>
      </c>
      <c r="CQ125" s="890"/>
      <c r="CR125" s="890"/>
      <c r="CS125" s="890"/>
      <c r="CT125" s="890"/>
      <c r="CU125" s="890"/>
      <c r="CV125" s="890"/>
      <c r="CW125" s="890"/>
      <c r="CX125" s="890"/>
      <c r="CY125" s="890"/>
      <c r="CZ125" s="890"/>
      <c r="DA125" s="890"/>
      <c r="DB125" s="890"/>
      <c r="DC125" s="890"/>
      <c r="DD125" s="890"/>
      <c r="DE125" s="890"/>
      <c r="DF125" s="891"/>
      <c r="DG125" s="946" t="s">
        <v>395</v>
      </c>
      <c r="DH125" s="927"/>
      <c r="DI125" s="927"/>
      <c r="DJ125" s="927"/>
      <c r="DK125" s="927"/>
      <c r="DL125" s="927" t="s">
        <v>395</v>
      </c>
      <c r="DM125" s="927"/>
      <c r="DN125" s="927"/>
      <c r="DO125" s="927"/>
      <c r="DP125" s="927"/>
      <c r="DQ125" s="927" t="s">
        <v>395</v>
      </c>
      <c r="DR125" s="927"/>
      <c r="DS125" s="927"/>
      <c r="DT125" s="927"/>
      <c r="DU125" s="927"/>
      <c r="DV125" s="928" t="s">
        <v>395</v>
      </c>
      <c r="DW125" s="928"/>
      <c r="DX125" s="928"/>
      <c r="DY125" s="928"/>
      <c r="DZ125" s="929"/>
    </row>
    <row r="126" spans="1:130" s="247" customFormat="1" ht="26.25" customHeight="1" thickBot="1">
      <c r="A126" s="902"/>
      <c r="B126" s="903"/>
      <c r="C126" s="906" t="s">
        <v>466</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395</v>
      </c>
      <c r="AB126" s="862"/>
      <c r="AC126" s="862"/>
      <c r="AD126" s="862"/>
      <c r="AE126" s="863"/>
      <c r="AF126" s="864" t="s">
        <v>395</v>
      </c>
      <c r="AG126" s="862"/>
      <c r="AH126" s="862"/>
      <c r="AI126" s="862"/>
      <c r="AJ126" s="863"/>
      <c r="AK126" s="864" t="s">
        <v>395</v>
      </c>
      <c r="AL126" s="862"/>
      <c r="AM126" s="862"/>
      <c r="AN126" s="862"/>
      <c r="AO126" s="863"/>
      <c r="AP126" s="909" t="s">
        <v>395</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480</v>
      </c>
      <c r="CQ126" s="832"/>
      <c r="CR126" s="832"/>
      <c r="CS126" s="832"/>
      <c r="CT126" s="832"/>
      <c r="CU126" s="832"/>
      <c r="CV126" s="832"/>
      <c r="CW126" s="832"/>
      <c r="CX126" s="832"/>
      <c r="CY126" s="832"/>
      <c r="CZ126" s="832"/>
      <c r="DA126" s="832"/>
      <c r="DB126" s="832"/>
      <c r="DC126" s="832"/>
      <c r="DD126" s="832"/>
      <c r="DE126" s="832"/>
      <c r="DF126" s="833"/>
      <c r="DG126" s="898">
        <v>386699</v>
      </c>
      <c r="DH126" s="899"/>
      <c r="DI126" s="899"/>
      <c r="DJ126" s="899"/>
      <c r="DK126" s="899"/>
      <c r="DL126" s="899">
        <v>325924</v>
      </c>
      <c r="DM126" s="899"/>
      <c r="DN126" s="899"/>
      <c r="DO126" s="899"/>
      <c r="DP126" s="899"/>
      <c r="DQ126" s="899">
        <v>353730</v>
      </c>
      <c r="DR126" s="899"/>
      <c r="DS126" s="899"/>
      <c r="DT126" s="899"/>
      <c r="DU126" s="899"/>
      <c r="DV126" s="876">
        <v>2.7</v>
      </c>
      <c r="DW126" s="876"/>
      <c r="DX126" s="876"/>
      <c r="DY126" s="876"/>
      <c r="DZ126" s="877"/>
    </row>
    <row r="127" spans="1:130" s="247" customFormat="1" ht="26.25" customHeight="1">
      <c r="A127" s="904"/>
      <c r="B127" s="905"/>
      <c r="C127" s="923" t="s">
        <v>481</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395</v>
      </c>
      <c r="AB127" s="862"/>
      <c r="AC127" s="862"/>
      <c r="AD127" s="862"/>
      <c r="AE127" s="863"/>
      <c r="AF127" s="864" t="s">
        <v>395</v>
      </c>
      <c r="AG127" s="862"/>
      <c r="AH127" s="862"/>
      <c r="AI127" s="862"/>
      <c r="AJ127" s="863"/>
      <c r="AK127" s="864" t="s">
        <v>395</v>
      </c>
      <c r="AL127" s="862"/>
      <c r="AM127" s="862"/>
      <c r="AN127" s="862"/>
      <c r="AO127" s="863"/>
      <c r="AP127" s="909" t="s">
        <v>395</v>
      </c>
      <c r="AQ127" s="910"/>
      <c r="AR127" s="910"/>
      <c r="AS127" s="910"/>
      <c r="AT127" s="911"/>
      <c r="AU127" s="283"/>
      <c r="AV127" s="283"/>
      <c r="AW127" s="283"/>
      <c r="AX127" s="926" t="s">
        <v>482</v>
      </c>
      <c r="AY127" s="894"/>
      <c r="AZ127" s="894"/>
      <c r="BA127" s="894"/>
      <c r="BB127" s="894"/>
      <c r="BC127" s="894"/>
      <c r="BD127" s="894"/>
      <c r="BE127" s="895"/>
      <c r="BF127" s="893" t="s">
        <v>483</v>
      </c>
      <c r="BG127" s="894"/>
      <c r="BH127" s="894"/>
      <c r="BI127" s="894"/>
      <c r="BJ127" s="894"/>
      <c r="BK127" s="894"/>
      <c r="BL127" s="895"/>
      <c r="BM127" s="893" t="s">
        <v>484</v>
      </c>
      <c r="BN127" s="894"/>
      <c r="BO127" s="894"/>
      <c r="BP127" s="894"/>
      <c r="BQ127" s="894"/>
      <c r="BR127" s="894"/>
      <c r="BS127" s="895"/>
      <c r="BT127" s="893" t="s">
        <v>485</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486</v>
      </c>
      <c r="CQ127" s="832"/>
      <c r="CR127" s="832"/>
      <c r="CS127" s="832"/>
      <c r="CT127" s="832"/>
      <c r="CU127" s="832"/>
      <c r="CV127" s="832"/>
      <c r="CW127" s="832"/>
      <c r="CX127" s="832"/>
      <c r="CY127" s="832"/>
      <c r="CZ127" s="832"/>
      <c r="DA127" s="832"/>
      <c r="DB127" s="832"/>
      <c r="DC127" s="832"/>
      <c r="DD127" s="832"/>
      <c r="DE127" s="832"/>
      <c r="DF127" s="833"/>
      <c r="DG127" s="898" t="s">
        <v>248</v>
      </c>
      <c r="DH127" s="899"/>
      <c r="DI127" s="899"/>
      <c r="DJ127" s="899"/>
      <c r="DK127" s="899"/>
      <c r="DL127" s="899" t="s">
        <v>248</v>
      </c>
      <c r="DM127" s="899"/>
      <c r="DN127" s="899"/>
      <c r="DO127" s="899"/>
      <c r="DP127" s="899"/>
      <c r="DQ127" s="899" t="s">
        <v>248</v>
      </c>
      <c r="DR127" s="899"/>
      <c r="DS127" s="899"/>
      <c r="DT127" s="899"/>
      <c r="DU127" s="899"/>
      <c r="DV127" s="876" t="s">
        <v>248</v>
      </c>
      <c r="DW127" s="876"/>
      <c r="DX127" s="876"/>
      <c r="DY127" s="876"/>
      <c r="DZ127" s="877"/>
    </row>
    <row r="128" spans="1:130" s="247" customFormat="1" ht="26.25" customHeight="1" thickBot="1">
      <c r="A128" s="878" t="s">
        <v>487</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488</v>
      </c>
      <c r="X128" s="880"/>
      <c r="Y128" s="880"/>
      <c r="Z128" s="881"/>
      <c r="AA128" s="882">
        <v>187097</v>
      </c>
      <c r="AB128" s="883"/>
      <c r="AC128" s="883"/>
      <c r="AD128" s="883"/>
      <c r="AE128" s="884"/>
      <c r="AF128" s="885">
        <v>145237</v>
      </c>
      <c r="AG128" s="883"/>
      <c r="AH128" s="883"/>
      <c r="AI128" s="883"/>
      <c r="AJ128" s="884"/>
      <c r="AK128" s="885">
        <v>160122</v>
      </c>
      <c r="AL128" s="883"/>
      <c r="AM128" s="883"/>
      <c r="AN128" s="883"/>
      <c r="AO128" s="884"/>
      <c r="AP128" s="886"/>
      <c r="AQ128" s="887"/>
      <c r="AR128" s="887"/>
      <c r="AS128" s="887"/>
      <c r="AT128" s="888"/>
      <c r="AU128" s="283"/>
      <c r="AV128" s="283"/>
      <c r="AW128" s="283"/>
      <c r="AX128" s="889" t="s">
        <v>489</v>
      </c>
      <c r="AY128" s="890"/>
      <c r="AZ128" s="890"/>
      <c r="BA128" s="890"/>
      <c r="BB128" s="890"/>
      <c r="BC128" s="890"/>
      <c r="BD128" s="890"/>
      <c r="BE128" s="891"/>
      <c r="BF128" s="868" t="s">
        <v>248</v>
      </c>
      <c r="BG128" s="869"/>
      <c r="BH128" s="869"/>
      <c r="BI128" s="869"/>
      <c r="BJ128" s="869"/>
      <c r="BK128" s="869"/>
      <c r="BL128" s="892"/>
      <c r="BM128" s="868">
        <v>12.72</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490</v>
      </c>
      <c r="CQ128" s="810"/>
      <c r="CR128" s="810"/>
      <c r="CS128" s="810"/>
      <c r="CT128" s="810"/>
      <c r="CU128" s="810"/>
      <c r="CV128" s="810"/>
      <c r="CW128" s="810"/>
      <c r="CX128" s="810"/>
      <c r="CY128" s="810"/>
      <c r="CZ128" s="810"/>
      <c r="DA128" s="810"/>
      <c r="DB128" s="810"/>
      <c r="DC128" s="810"/>
      <c r="DD128" s="810"/>
      <c r="DE128" s="810"/>
      <c r="DF128" s="811"/>
      <c r="DG128" s="872" t="s">
        <v>395</v>
      </c>
      <c r="DH128" s="873"/>
      <c r="DI128" s="873"/>
      <c r="DJ128" s="873"/>
      <c r="DK128" s="873"/>
      <c r="DL128" s="873" t="s">
        <v>248</v>
      </c>
      <c r="DM128" s="873"/>
      <c r="DN128" s="873"/>
      <c r="DO128" s="873"/>
      <c r="DP128" s="873"/>
      <c r="DQ128" s="873" t="s">
        <v>395</v>
      </c>
      <c r="DR128" s="873"/>
      <c r="DS128" s="873"/>
      <c r="DT128" s="873"/>
      <c r="DU128" s="873"/>
      <c r="DV128" s="874" t="s">
        <v>248</v>
      </c>
      <c r="DW128" s="874"/>
      <c r="DX128" s="874"/>
      <c r="DY128" s="874"/>
      <c r="DZ128" s="875"/>
    </row>
    <row r="129" spans="1:131" s="247" customFormat="1" ht="26.25" customHeight="1">
      <c r="A129" s="856" t="s">
        <v>108</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491</v>
      </c>
      <c r="X129" s="859"/>
      <c r="Y129" s="859"/>
      <c r="Z129" s="860"/>
      <c r="AA129" s="861">
        <v>16105936</v>
      </c>
      <c r="AB129" s="862"/>
      <c r="AC129" s="862"/>
      <c r="AD129" s="862"/>
      <c r="AE129" s="863"/>
      <c r="AF129" s="864">
        <v>16044905</v>
      </c>
      <c r="AG129" s="862"/>
      <c r="AH129" s="862"/>
      <c r="AI129" s="862"/>
      <c r="AJ129" s="863"/>
      <c r="AK129" s="864">
        <v>15878976</v>
      </c>
      <c r="AL129" s="862"/>
      <c r="AM129" s="862"/>
      <c r="AN129" s="862"/>
      <c r="AO129" s="863"/>
      <c r="AP129" s="865"/>
      <c r="AQ129" s="866"/>
      <c r="AR129" s="866"/>
      <c r="AS129" s="866"/>
      <c r="AT129" s="867"/>
      <c r="AU129" s="285"/>
      <c r="AV129" s="285"/>
      <c r="AW129" s="285"/>
      <c r="AX129" s="831" t="s">
        <v>492</v>
      </c>
      <c r="AY129" s="832"/>
      <c r="AZ129" s="832"/>
      <c r="BA129" s="832"/>
      <c r="BB129" s="832"/>
      <c r="BC129" s="832"/>
      <c r="BD129" s="832"/>
      <c r="BE129" s="833"/>
      <c r="BF129" s="851" t="s">
        <v>395</v>
      </c>
      <c r="BG129" s="852"/>
      <c r="BH129" s="852"/>
      <c r="BI129" s="852"/>
      <c r="BJ129" s="852"/>
      <c r="BK129" s="852"/>
      <c r="BL129" s="853"/>
      <c r="BM129" s="851">
        <v>17.72</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856" t="s">
        <v>493</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494</v>
      </c>
      <c r="X130" s="859"/>
      <c r="Y130" s="859"/>
      <c r="Z130" s="860"/>
      <c r="AA130" s="861">
        <v>2575782</v>
      </c>
      <c r="AB130" s="862"/>
      <c r="AC130" s="862"/>
      <c r="AD130" s="862"/>
      <c r="AE130" s="863"/>
      <c r="AF130" s="864">
        <v>2588173</v>
      </c>
      <c r="AG130" s="862"/>
      <c r="AH130" s="862"/>
      <c r="AI130" s="862"/>
      <c r="AJ130" s="863"/>
      <c r="AK130" s="864">
        <v>2581780</v>
      </c>
      <c r="AL130" s="862"/>
      <c r="AM130" s="862"/>
      <c r="AN130" s="862"/>
      <c r="AO130" s="863"/>
      <c r="AP130" s="865"/>
      <c r="AQ130" s="866"/>
      <c r="AR130" s="866"/>
      <c r="AS130" s="866"/>
      <c r="AT130" s="867"/>
      <c r="AU130" s="285"/>
      <c r="AV130" s="285"/>
      <c r="AW130" s="285"/>
      <c r="AX130" s="831" t="s">
        <v>495</v>
      </c>
      <c r="AY130" s="832"/>
      <c r="AZ130" s="832"/>
      <c r="BA130" s="832"/>
      <c r="BB130" s="832"/>
      <c r="BC130" s="832"/>
      <c r="BD130" s="832"/>
      <c r="BE130" s="833"/>
      <c r="BF130" s="834">
        <v>6.1</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496</v>
      </c>
      <c r="X131" s="842"/>
      <c r="Y131" s="842"/>
      <c r="Z131" s="843"/>
      <c r="AA131" s="844">
        <v>13530154</v>
      </c>
      <c r="AB131" s="845"/>
      <c r="AC131" s="845"/>
      <c r="AD131" s="845"/>
      <c r="AE131" s="846"/>
      <c r="AF131" s="847">
        <v>13456732</v>
      </c>
      <c r="AG131" s="845"/>
      <c r="AH131" s="845"/>
      <c r="AI131" s="845"/>
      <c r="AJ131" s="846"/>
      <c r="AK131" s="847">
        <v>13297196</v>
      </c>
      <c r="AL131" s="845"/>
      <c r="AM131" s="845"/>
      <c r="AN131" s="845"/>
      <c r="AO131" s="846"/>
      <c r="AP131" s="848"/>
      <c r="AQ131" s="849"/>
      <c r="AR131" s="849"/>
      <c r="AS131" s="849"/>
      <c r="AT131" s="850"/>
      <c r="AU131" s="285"/>
      <c r="AV131" s="285"/>
      <c r="AW131" s="285"/>
      <c r="AX131" s="809" t="s">
        <v>497</v>
      </c>
      <c r="AY131" s="810"/>
      <c r="AZ131" s="810"/>
      <c r="BA131" s="810"/>
      <c r="BB131" s="810"/>
      <c r="BC131" s="810"/>
      <c r="BD131" s="810"/>
      <c r="BE131" s="811"/>
      <c r="BF131" s="812">
        <v>14.6</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818" t="s">
        <v>498</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499</v>
      </c>
      <c r="W132" s="822"/>
      <c r="X132" s="822"/>
      <c r="Y132" s="822"/>
      <c r="Z132" s="823"/>
      <c r="AA132" s="824">
        <v>5.8905759680000003</v>
      </c>
      <c r="AB132" s="825"/>
      <c r="AC132" s="825"/>
      <c r="AD132" s="825"/>
      <c r="AE132" s="826"/>
      <c r="AF132" s="827">
        <v>5.9256957779999997</v>
      </c>
      <c r="AG132" s="825"/>
      <c r="AH132" s="825"/>
      <c r="AI132" s="825"/>
      <c r="AJ132" s="826"/>
      <c r="AK132" s="827">
        <v>6.7075569919999998</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500</v>
      </c>
      <c r="W133" s="801"/>
      <c r="X133" s="801"/>
      <c r="Y133" s="801"/>
      <c r="Z133" s="802"/>
      <c r="AA133" s="803">
        <v>5.4</v>
      </c>
      <c r="AB133" s="804"/>
      <c r="AC133" s="804"/>
      <c r="AD133" s="804"/>
      <c r="AE133" s="805"/>
      <c r="AF133" s="803">
        <v>5.8</v>
      </c>
      <c r="AG133" s="804"/>
      <c r="AH133" s="804"/>
      <c r="AI133" s="804"/>
      <c r="AJ133" s="805"/>
      <c r="AK133" s="803">
        <v>6.1</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sheetData>
  <sheetProtection algorithmName="SHA-512" hashValue="ojioMuSivuuDWWbe69+X059yAtlOYiqxf2XsEl/XFlQrqe3sBU1mrRBYk0VIhwPv63+XegyCnlN8ztp3MjpMOA==" saltValue="02QW8VV170sNQdDW0ekOw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501</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zsQqXtsxCNyDuiom5CbfobNrnevYTZBT5QjGULOynfFb34yYXuDNZMKAV1sWIYLMhLGoTb5qMXZ9mQA2iwThQ==" saltValue="LuPJYQbLSJ/Aq4hf/S2B6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q7C7HsqJsOU9uz4NaSlE1tNdVS9gWGw3/uB/10vOey1f+YCtqY+65u2WscZhy6dO0iqseF7yGjc4lwwt6v5HwQ==" saltValue="4BZHBPTrWX1O8yAo54G4nA==" spinCount="100000" sheet="1" objects="1" scenarios="1"/>
  <dataConsolidate/>
  <phoneticPr fontId="2"/>
  <printOptions horizontalCentered="1" verticalCentered="1"/>
  <pageMargins left="0" right="0" top="0" bottom="0" header="0" footer="0"/>
  <pageSetup paperSize="9" scale="48"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502</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503</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8" t="s">
        <v>504</v>
      </c>
      <c r="AP7" s="304"/>
      <c r="AQ7" s="305" t="s">
        <v>505</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9"/>
      <c r="AP8" s="310" t="s">
        <v>506</v>
      </c>
      <c r="AQ8" s="311" t="s">
        <v>507</v>
      </c>
      <c r="AR8" s="312" t="s">
        <v>508</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2" t="s">
        <v>509</v>
      </c>
      <c r="AL9" s="1233"/>
      <c r="AM9" s="1233"/>
      <c r="AN9" s="1234"/>
      <c r="AO9" s="313">
        <v>5145628</v>
      </c>
      <c r="AP9" s="313">
        <v>92378</v>
      </c>
      <c r="AQ9" s="314">
        <v>73117</v>
      </c>
      <c r="AR9" s="315">
        <v>26.3</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2" t="s">
        <v>510</v>
      </c>
      <c r="AL10" s="1233"/>
      <c r="AM10" s="1233"/>
      <c r="AN10" s="1234"/>
      <c r="AO10" s="316">
        <v>374259</v>
      </c>
      <c r="AP10" s="316">
        <v>6719</v>
      </c>
      <c r="AQ10" s="317">
        <v>5871</v>
      </c>
      <c r="AR10" s="318">
        <v>14.4</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2" t="s">
        <v>511</v>
      </c>
      <c r="AL11" s="1233"/>
      <c r="AM11" s="1233"/>
      <c r="AN11" s="1234"/>
      <c r="AO11" s="316">
        <v>943</v>
      </c>
      <c r="AP11" s="316">
        <v>17</v>
      </c>
      <c r="AQ11" s="317">
        <v>5513</v>
      </c>
      <c r="AR11" s="318">
        <v>-99.7</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2" t="s">
        <v>512</v>
      </c>
      <c r="AL12" s="1233"/>
      <c r="AM12" s="1233"/>
      <c r="AN12" s="1234"/>
      <c r="AO12" s="316" t="s">
        <v>513</v>
      </c>
      <c r="AP12" s="316" t="s">
        <v>513</v>
      </c>
      <c r="AQ12" s="317">
        <v>1308</v>
      </c>
      <c r="AR12" s="318" t="s">
        <v>513</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2" t="s">
        <v>514</v>
      </c>
      <c r="AL13" s="1233"/>
      <c r="AM13" s="1233"/>
      <c r="AN13" s="1234"/>
      <c r="AO13" s="316" t="s">
        <v>513</v>
      </c>
      <c r="AP13" s="316" t="s">
        <v>513</v>
      </c>
      <c r="AQ13" s="317">
        <v>3</v>
      </c>
      <c r="AR13" s="318" t="s">
        <v>513</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2" t="s">
        <v>515</v>
      </c>
      <c r="AL14" s="1233"/>
      <c r="AM14" s="1233"/>
      <c r="AN14" s="1234"/>
      <c r="AO14" s="316">
        <v>278580</v>
      </c>
      <c r="AP14" s="316">
        <v>5001</v>
      </c>
      <c r="AQ14" s="317">
        <v>2952</v>
      </c>
      <c r="AR14" s="318">
        <v>69.400000000000006</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2" t="s">
        <v>516</v>
      </c>
      <c r="AL15" s="1233"/>
      <c r="AM15" s="1233"/>
      <c r="AN15" s="1234"/>
      <c r="AO15" s="316">
        <v>117000</v>
      </c>
      <c r="AP15" s="316">
        <v>2100</v>
      </c>
      <c r="AQ15" s="317">
        <v>1788</v>
      </c>
      <c r="AR15" s="318">
        <v>17.399999999999999</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5" t="s">
        <v>517</v>
      </c>
      <c r="AL16" s="1236"/>
      <c r="AM16" s="1236"/>
      <c r="AN16" s="1237"/>
      <c r="AO16" s="316">
        <v>-318586</v>
      </c>
      <c r="AP16" s="316">
        <v>-5719</v>
      </c>
      <c r="AQ16" s="317">
        <v>-6565</v>
      </c>
      <c r="AR16" s="318">
        <v>-12.9</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5" t="s">
        <v>188</v>
      </c>
      <c r="AL17" s="1236"/>
      <c r="AM17" s="1236"/>
      <c r="AN17" s="1237"/>
      <c r="AO17" s="316">
        <v>5597824</v>
      </c>
      <c r="AP17" s="316">
        <v>100496</v>
      </c>
      <c r="AQ17" s="317">
        <v>83986</v>
      </c>
      <c r="AR17" s="318">
        <v>19.7</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518</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519</v>
      </c>
      <c r="AP20" s="324" t="s">
        <v>520</v>
      </c>
      <c r="AQ20" s="325" t="s">
        <v>521</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9" t="s">
        <v>522</v>
      </c>
      <c r="AL21" s="1230"/>
      <c r="AM21" s="1230"/>
      <c r="AN21" s="1231"/>
      <c r="AO21" s="328">
        <v>10.81</v>
      </c>
      <c r="AP21" s="329">
        <v>8.24</v>
      </c>
      <c r="AQ21" s="330">
        <v>2.57</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9" t="s">
        <v>523</v>
      </c>
      <c r="AL22" s="1230"/>
      <c r="AM22" s="1230"/>
      <c r="AN22" s="1231"/>
      <c r="AO22" s="333">
        <v>100.2</v>
      </c>
      <c r="AP22" s="334">
        <v>98.1</v>
      </c>
      <c r="AQ22" s="335">
        <v>2.1</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524</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525</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526</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8" t="s">
        <v>504</v>
      </c>
      <c r="AP30" s="304"/>
      <c r="AQ30" s="305" t="s">
        <v>505</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9"/>
      <c r="AP31" s="310" t="s">
        <v>506</v>
      </c>
      <c r="AQ31" s="311" t="s">
        <v>507</v>
      </c>
      <c r="AR31" s="312" t="s">
        <v>508</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0" t="s">
        <v>527</v>
      </c>
      <c r="AL32" s="1221"/>
      <c r="AM32" s="1221"/>
      <c r="AN32" s="1222"/>
      <c r="AO32" s="343">
        <v>2996199</v>
      </c>
      <c r="AP32" s="343">
        <v>53790</v>
      </c>
      <c r="AQ32" s="344">
        <v>53780</v>
      </c>
      <c r="AR32" s="345">
        <v>0</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0" t="s">
        <v>528</v>
      </c>
      <c r="AL33" s="1221"/>
      <c r="AM33" s="1221"/>
      <c r="AN33" s="1222"/>
      <c r="AO33" s="343" t="s">
        <v>513</v>
      </c>
      <c r="AP33" s="343" t="s">
        <v>513</v>
      </c>
      <c r="AQ33" s="344" t="s">
        <v>513</v>
      </c>
      <c r="AR33" s="345" t="s">
        <v>513</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0" t="s">
        <v>529</v>
      </c>
      <c r="AL34" s="1221"/>
      <c r="AM34" s="1221"/>
      <c r="AN34" s="1222"/>
      <c r="AO34" s="343" t="s">
        <v>513</v>
      </c>
      <c r="AP34" s="343" t="s">
        <v>513</v>
      </c>
      <c r="AQ34" s="344">
        <v>5</v>
      </c>
      <c r="AR34" s="345" t="s">
        <v>513</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0" t="s">
        <v>530</v>
      </c>
      <c r="AL35" s="1221"/>
      <c r="AM35" s="1221"/>
      <c r="AN35" s="1222"/>
      <c r="AO35" s="343">
        <v>637620</v>
      </c>
      <c r="AP35" s="343">
        <v>11447</v>
      </c>
      <c r="AQ35" s="344">
        <v>13935</v>
      </c>
      <c r="AR35" s="345">
        <v>-17.899999999999999</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0" t="s">
        <v>531</v>
      </c>
      <c r="AL36" s="1221"/>
      <c r="AM36" s="1221"/>
      <c r="AN36" s="1222"/>
      <c r="AO36" s="343" t="s">
        <v>513</v>
      </c>
      <c r="AP36" s="343" t="s">
        <v>513</v>
      </c>
      <c r="AQ36" s="344">
        <v>1226</v>
      </c>
      <c r="AR36" s="345" t="s">
        <v>513</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0" t="s">
        <v>532</v>
      </c>
      <c r="AL37" s="1221"/>
      <c r="AM37" s="1221"/>
      <c r="AN37" s="1222"/>
      <c r="AO37" s="343" t="s">
        <v>513</v>
      </c>
      <c r="AP37" s="343" t="s">
        <v>513</v>
      </c>
      <c r="AQ37" s="344">
        <v>824</v>
      </c>
      <c r="AR37" s="345" t="s">
        <v>513</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3" t="s">
        <v>533</v>
      </c>
      <c r="AL38" s="1224"/>
      <c r="AM38" s="1224"/>
      <c r="AN38" s="1225"/>
      <c r="AO38" s="346" t="s">
        <v>513</v>
      </c>
      <c r="AP38" s="346" t="s">
        <v>513</v>
      </c>
      <c r="AQ38" s="347">
        <v>1</v>
      </c>
      <c r="AR38" s="335" t="s">
        <v>513</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3" t="s">
        <v>534</v>
      </c>
      <c r="AL39" s="1224"/>
      <c r="AM39" s="1224"/>
      <c r="AN39" s="1225"/>
      <c r="AO39" s="343">
        <v>-160122</v>
      </c>
      <c r="AP39" s="343">
        <v>-2875</v>
      </c>
      <c r="AQ39" s="344">
        <v>-3983</v>
      </c>
      <c r="AR39" s="345">
        <v>-27.8</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0" t="s">
        <v>535</v>
      </c>
      <c r="AL40" s="1221"/>
      <c r="AM40" s="1221"/>
      <c r="AN40" s="1222"/>
      <c r="AO40" s="343">
        <v>-2581780</v>
      </c>
      <c r="AP40" s="343">
        <v>-46350</v>
      </c>
      <c r="AQ40" s="344">
        <v>-48081</v>
      </c>
      <c r="AR40" s="345">
        <v>-3.6</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6" t="s">
        <v>303</v>
      </c>
      <c r="AL41" s="1227"/>
      <c r="AM41" s="1227"/>
      <c r="AN41" s="1228"/>
      <c r="AO41" s="343">
        <v>891917</v>
      </c>
      <c r="AP41" s="343">
        <v>16012</v>
      </c>
      <c r="AQ41" s="344">
        <v>17707</v>
      </c>
      <c r="AR41" s="345">
        <v>-9.6</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536</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537</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538</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3" t="s">
        <v>504</v>
      </c>
      <c r="AN49" s="1215" t="s">
        <v>539</v>
      </c>
      <c r="AO49" s="1216"/>
      <c r="AP49" s="1216"/>
      <c r="AQ49" s="1216"/>
      <c r="AR49" s="1217"/>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4"/>
      <c r="AN50" s="359" t="s">
        <v>540</v>
      </c>
      <c r="AO50" s="360" t="s">
        <v>541</v>
      </c>
      <c r="AP50" s="361" t="s">
        <v>542</v>
      </c>
      <c r="AQ50" s="362" t="s">
        <v>543</v>
      </c>
      <c r="AR50" s="363" t="s">
        <v>544</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545</v>
      </c>
      <c r="AL51" s="356"/>
      <c r="AM51" s="364">
        <v>4720391</v>
      </c>
      <c r="AN51" s="365">
        <v>81186</v>
      </c>
      <c r="AO51" s="366">
        <v>25.7</v>
      </c>
      <c r="AP51" s="367">
        <v>92247</v>
      </c>
      <c r="AQ51" s="368">
        <v>39.200000000000003</v>
      </c>
      <c r="AR51" s="369">
        <v>-13.5</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546</v>
      </c>
      <c r="AM52" s="372">
        <v>1322795</v>
      </c>
      <c r="AN52" s="373">
        <v>22751</v>
      </c>
      <c r="AO52" s="374">
        <v>35.799999999999997</v>
      </c>
      <c r="AP52" s="375">
        <v>37204</v>
      </c>
      <c r="AQ52" s="376">
        <v>16.899999999999999</v>
      </c>
      <c r="AR52" s="377">
        <v>18.899999999999999</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547</v>
      </c>
      <c r="AL53" s="356"/>
      <c r="AM53" s="364">
        <v>2789410</v>
      </c>
      <c r="AN53" s="365">
        <v>48421</v>
      </c>
      <c r="AO53" s="366">
        <v>-40.4</v>
      </c>
      <c r="AP53" s="367">
        <v>67319</v>
      </c>
      <c r="AQ53" s="368">
        <v>-27</v>
      </c>
      <c r="AR53" s="369">
        <v>-13.4</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546</v>
      </c>
      <c r="AM54" s="372">
        <v>1481631</v>
      </c>
      <c r="AN54" s="373">
        <v>25720</v>
      </c>
      <c r="AO54" s="374">
        <v>13</v>
      </c>
      <c r="AP54" s="375">
        <v>38101</v>
      </c>
      <c r="AQ54" s="376">
        <v>2.4</v>
      </c>
      <c r="AR54" s="377">
        <v>10.6</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548</v>
      </c>
      <c r="AL55" s="356"/>
      <c r="AM55" s="364">
        <v>5251842</v>
      </c>
      <c r="AN55" s="365">
        <v>91992</v>
      </c>
      <c r="AO55" s="366">
        <v>90</v>
      </c>
      <c r="AP55" s="367">
        <v>70615</v>
      </c>
      <c r="AQ55" s="368">
        <v>4.9000000000000004</v>
      </c>
      <c r="AR55" s="369">
        <v>85.1</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546</v>
      </c>
      <c r="AM56" s="372">
        <v>2668928</v>
      </c>
      <c r="AN56" s="373">
        <v>46749</v>
      </c>
      <c r="AO56" s="374">
        <v>81.8</v>
      </c>
      <c r="AP56" s="375">
        <v>37382</v>
      </c>
      <c r="AQ56" s="376">
        <v>-1.9</v>
      </c>
      <c r="AR56" s="377">
        <v>83.7</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549</v>
      </c>
      <c r="AL57" s="356"/>
      <c r="AM57" s="364">
        <v>4610239</v>
      </c>
      <c r="AN57" s="365">
        <v>81626</v>
      </c>
      <c r="AO57" s="366">
        <v>-11.3</v>
      </c>
      <c r="AP57" s="367">
        <v>69185</v>
      </c>
      <c r="AQ57" s="368">
        <v>-2</v>
      </c>
      <c r="AR57" s="369">
        <v>-9.3000000000000007</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546</v>
      </c>
      <c r="AM58" s="372">
        <v>2182599</v>
      </c>
      <c r="AN58" s="373">
        <v>38644</v>
      </c>
      <c r="AO58" s="374">
        <v>-17.3</v>
      </c>
      <c r="AP58" s="375">
        <v>38519</v>
      </c>
      <c r="AQ58" s="376">
        <v>3</v>
      </c>
      <c r="AR58" s="377">
        <v>-20.3</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550</v>
      </c>
      <c r="AL59" s="356"/>
      <c r="AM59" s="364">
        <v>9650723</v>
      </c>
      <c r="AN59" s="365">
        <v>173256</v>
      </c>
      <c r="AO59" s="366">
        <v>112.3</v>
      </c>
      <c r="AP59" s="367">
        <v>70166</v>
      </c>
      <c r="AQ59" s="368">
        <v>1.4</v>
      </c>
      <c r="AR59" s="369">
        <v>110.9</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546</v>
      </c>
      <c r="AM60" s="372">
        <v>6528509</v>
      </c>
      <c r="AN60" s="373">
        <v>117204</v>
      </c>
      <c r="AO60" s="374">
        <v>203.3</v>
      </c>
      <c r="AP60" s="375">
        <v>36115</v>
      </c>
      <c r="AQ60" s="376">
        <v>-6.2</v>
      </c>
      <c r="AR60" s="377">
        <v>209.5</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551</v>
      </c>
      <c r="AL61" s="378"/>
      <c r="AM61" s="379">
        <v>5404521</v>
      </c>
      <c r="AN61" s="380">
        <v>95296</v>
      </c>
      <c r="AO61" s="381">
        <v>35.299999999999997</v>
      </c>
      <c r="AP61" s="382">
        <v>73906</v>
      </c>
      <c r="AQ61" s="383">
        <v>3.3</v>
      </c>
      <c r="AR61" s="369">
        <v>32</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546</v>
      </c>
      <c r="AM62" s="372">
        <v>2836892</v>
      </c>
      <c r="AN62" s="373">
        <v>50214</v>
      </c>
      <c r="AO62" s="374">
        <v>63.3</v>
      </c>
      <c r="AP62" s="375">
        <v>37464</v>
      </c>
      <c r="AQ62" s="376">
        <v>2.8</v>
      </c>
      <c r="AR62" s="377">
        <v>60.5</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I5Nx92xrat6+IyTmSLM4dsKIqTloEm6MXFDuojAAY/y9ODPbe4m5diyWsnVE+12JUl9TeVo5TiI2mCrqtZfaoA==" saltValue="ISNmNYH8+xo+HY3+V/87s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553</v>
      </c>
    </row>
    <row r="121" spans="125:125" ht="13.5" hidden="1" customHeight="1">
      <c r="DU121" s="291"/>
    </row>
  </sheetData>
  <sheetProtection algorithmName="SHA-512" hashValue="CHRC0VX+y8w7XagoHbXpYY/WFhGZ0rd8te2t54W1QkOzWvd3jTDns6xBNJlG92Rm48SQ7Bmg/3PTKg9nWbxsUw==" saltValue="gcGGE4ZNxxvaawkj6Altq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554</v>
      </c>
    </row>
  </sheetData>
  <sheetProtection algorithmName="SHA-512" hashValue="A/xSHpGHI6g6Ug//1ZMUAmmtRAsR4KIz7XCIMMd3q6miklrwVlZF+2OisAE1gGYmg47JoJYtzQgmX3nUlaDk+w==" saltValue="NjLwuPui+IWfnSYel6/dH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555</v>
      </c>
      <c r="G46" s="8" t="s">
        <v>556</v>
      </c>
      <c r="H46" s="8" t="s">
        <v>557</v>
      </c>
      <c r="I46" s="8" t="s">
        <v>558</v>
      </c>
      <c r="J46" s="9" t="s">
        <v>559</v>
      </c>
    </row>
    <row r="47" spans="2:10" ht="57.75" customHeight="1">
      <c r="B47" s="10"/>
      <c r="C47" s="1238" t="s">
        <v>3</v>
      </c>
      <c r="D47" s="1238"/>
      <c r="E47" s="1239"/>
      <c r="F47" s="11">
        <v>35</v>
      </c>
      <c r="G47" s="12">
        <v>34.15</v>
      </c>
      <c r="H47" s="12">
        <v>31.03</v>
      </c>
      <c r="I47" s="12">
        <v>27.09</v>
      </c>
      <c r="J47" s="13">
        <v>23.32</v>
      </c>
    </row>
    <row r="48" spans="2:10" ht="57.75" customHeight="1">
      <c r="B48" s="14"/>
      <c r="C48" s="1240" t="s">
        <v>4</v>
      </c>
      <c r="D48" s="1240"/>
      <c r="E48" s="1241"/>
      <c r="F48" s="15">
        <v>8.67</v>
      </c>
      <c r="G48" s="16">
        <v>8.56</v>
      </c>
      <c r="H48" s="16">
        <v>10.02</v>
      </c>
      <c r="I48" s="16">
        <v>7.88</v>
      </c>
      <c r="J48" s="17">
        <v>7.59</v>
      </c>
    </row>
    <row r="49" spans="2:10" ht="57.75" customHeight="1" thickBot="1">
      <c r="B49" s="18"/>
      <c r="C49" s="1242" t="s">
        <v>5</v>
      </c>
      <c r="D49" s="1242"/>
      <c r="E49" s="1243"/>
      <c r="F49" s="19" t="s">
        <v>560</v>
      </c>
      <c r="G49" s="20" t="s">
        <v>561</v>
      </c>
      <c r="H49" s="20" t="s">
        <v>562</v>
      </c>
      <c r="I49" s="20" t="s">
        <v>563</v>
      </c>
      <c r="J49" s="21" t="s">
        <v>564</v>
      </c>
    </row>
    <row r="50" spans="2:10" ht="13.5" customHeight="1"/>
  </sheetData>
  <sheetProtection algorithmName="SHA-512" hashValue="2vkus7zwRyeVDhlD+b0p72y5YSY2fnfYc4poWUSyOCPdj9ZKD5fQOEqGdiCe4XsVNvhUgru/EZfj+CkZFMIHLA==" saltValue="Pm3x80+mWQ7JKMp6EaXVH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c r="A34" s="22"/>
      <c r="B34" s="31"/>
      <c r="C34" s="1250" t="s">
        <v>565</v>
      </c>
      <c r="D34" s="1250"/>
      <c r="E34" s="1251"/>
      <c r="F34" s="32">
        <v>10.94</v>
      </c>
      <c r="G34" s="33">
        <v>11.19</v>
      </c>
      <c r="H34" s="33">
        <v>10.46</v>
      </c>
      <c r="I34" s="33">
        <v>9.48</v>
      </c>
      <c r="J34" s="34">
        <v>8.92</v>
      </c>
      <c r="K34" s="22"/>
      <c r="L34" s="22"/>
      <c r="M34" s="22"/>
      <c r="N34" s="22"/>
      <c r="O34" s="22"/>
      <c r="P34" s="22"/>
    </row>
    <row r="35" spans="1:16" ht="39" customHeight="1">
      <c r="A35" s="22"/>
      <c r="B35" s="35"/>
      <c r="C35" s="1244" t="s">
        <v>566</v>
      </c>
      <c r="D35" s="1245"/>
      <c r="E35" s="1246"/>
      <c r="F35" s="36">
        <v>8.67</v>
      </c>
      <c r="G35" s="37">
        <v>8.5500000000000007</v>
      </c>
      <c r="H35" s="37">
        <v>10.02</v>
      </c>
      <c r="I35" s="37">
        <v>7.87</v>
      </c>
      <c r="J35" s="38">
        <v>7.59</v>
      </c>
      <c r="K35" s="22"/>
      <c r="L35" s="22"/>
      <c r="M35" s="22"/>
      <c r="N35" s="22"/>
      <c r="O35" s="22"/>
      <c r="P35" s="22"/>
    </row>
    <row r="36" spans="1:16" ht="39" customHeight="1">
      <c r="A36" s="22"/>
      <c r="B36" s="35"/>
      <c r="C36" s="1244" t="s">
        <v>567</v>
      </c>
      <c r="D36" s="1245"/>
      <c r="E36" s="1246"/>
      <c r="F36" s="36">
        <v>0.75</v>
      </c>
      <c r="G36" s="37">
        <v>1.18</v>
      </c>
      <c r="H36" s="37">
        <v>0.86</v>
      </c>
      <c r="I36" s="37">
        <v>0.73</v>
      </c>
      <c r="J36" s="38">
        <v>1.1599999999999999</v>
      </c>
      <c r="K36" s="22"/>
      <c r="L36" s="22"/>
      <c r="M36" s="22"/>
      <c r="N36" s="22"/>
      <c r="O36" s="22"/>
      <c r="P36" s="22"/>
    </row>
    <row r="37" spans="1:16" ht="39" customHeight="1">
      <c r="A37" s="22"/>
      <c r="B37" s="35"/>
      <c r="C37" s="1244" t="s">
        <v>568</v>
      </c>
      <c r="D37" s="1245"/>
      <c r="E37" s="1246"/>
      <c r="F37" s="36">
        <v>0.3</v>
      </c>
      <c r="G37" s="37">
        <v>0.35</v>
      </c>
      <c r="H37" s="37">
        <v>0.33</v>
      </c>
      <c r="I37" s="37">
        <v>0.26</v>
      </c>
      <c r="J37" s="38">
        <v>0.47</v>
      </c>
      <c r="K37" s="22"/>
      <c r="L37" s="22"/>
      <c r="M37" s="22"/>
      <c r="N37" s="22"/>
      <c r="O37" s="22"/>
      <c r="P37" s="22"/>
    </row>
    <row r="38" spans="1:16" ht="39" customHeight="1">
      <c r="A38" s="22"/>
      <c r="B38" s="35"/>
      <c r="C38" s="1244" t="s">
        <v>569</v>
      </c>
      <c r="D38" s="1245"/>
      <c r="E38" s="1246"/>
      <c r="F38" s="36">
        <v>0.48</v>
      </c>
      <c r="G38" s="37">
        <v>0.96</v>
      </c>
      <c r="H38" s="37">
        <v>0.97</v>
      </c>
      <c r="I38" s="37">
        <v>0.8</v>
      </c>
      <c r="J38" s="38">
        <v>0.22</v>
      </c>
      <c r="K38" s="22"/>
      <c r="L38" s="22"/>
      <c r="M38" s="22"/>
      <c r="N38" s="22"/>
      <c r="O38" s="22"/>
      <c r="P38" s="22"/>
    </row>
    <row r="39" spans="1:16" ht="39" customHeight="1">
      <c r="A39" s="22"/>
      <c r="B39" s="35"/>
      <c r="C39" s="1244" t="s">
        <v>570</v>
      </c>
      <c r="D39" s="1245"/>
      <c r="E39" s="1246"/>
      <c r="F39" s="36">
        <v>0.03</v>
      </c>
      <c r="G39" s="37">
        <v>0.04</v>
      </c>
      <c r="H39" s="37">
        <v>0.05</v>
      </c>
      <c r="I39" s="37">
        <v>0.03</v>
      </c>
      <c r="J39" s="38">
        <v>0.06</v>
      </c>
      <c r="K39" s="22"/>
      <c r="L39" s="22"/>
      <c r="M39" s="22"/>
      <c r="N39" s="22"/>
      <c r="O39" s="22"/>
      <c r="P39" s="22"/>
    </row>
    <row r="40" spans="1:16" ht="39" customHeight="1">
      <c r="A40" s="22"/>
      <c r="B40" s="35"/>
      <c r="C40" s="1244" t="s">
        <v>571</v>
      </c>
      <c r="D40" s="1245"/>
      <c r="E40" s="1246"/>
      <c r="F40" s="36">
        <v>0.01</v>
      </c>
      <c r="G40" s="37">
        <v>0.01</v>
      </c>
      <c r="H40" s="37">
        <v>0.01</v>
      </c>
      <c r="I40" s="37">
        <v>0.04</v>
      </c>
      <c r="J40" s="38">
        <v>0.01</v>
      </c>
      <c r="K40" s="22"/>
      <c r="L40" s="22"/>
      <c r="M40" s="22"/>
      <c r="N40" s="22"/>
      <c r="O40" s="22"/>
      <c r="P40" s="22"/>
    </row>
    <row r="41" spans="1:16" ht="39" customHeight="1">
      <c r="A41" s="22"/>
      <c r="B41" s="35"/>
      <c r="C41" s="1244" t="s">
        <v>572</v>
      </c>
      <c r="D41" s="1245"/>
      <c r="E41" s="1246"/>
      <c r="F41" s="36">
        <v>0</v>
      </c>
      <c r="G41" s="37">
        <v>0.03</v>
      </c>
      <c r="H41" s="37">
        <v>0.01</v>
      </c>
      <c r="I41" s="37">
        <v>0.01</v>
      </c>
      <c r="J41" s="38">
        <v>0.01</v>
      </c>
      <c r="K41" s="22"/>
      <c r="L41" s="22"/>
      <c r="M41" s="22"/>
      <c r="N41" s="22"/>
      <c r="O41" s="22"/>
      <c r="P41" s="22"/>
    </row>
    <row r="42" spans="1:16" ht="39" customHeight="1">
      <c r="A42" s="22"/>
      <c r="B42" s="39"/>
      <c r="C42" s="1244" t="s">
        <v>573</v>
      </c>
      <c r="D42" s="1245"/>
      <c r="E42" s="1246"/>
      <c r="F42" s="36" t="s">
        <v>513</v>
      </c>
      <c r="G42" s="37" t="s">
        <v>513</v>
      </c>
      <c r="H42" s="37" t="s">
        <v>513</v>
      </c>
      <c r="I42" s="37" t="s">
        <v>513</v>
      </c>
      <c r="J42" s="38" t="s">
        <v>513</v>
      </c>
      <c r="K42" s="22"/>
      <c r="L42" s="22"/>
      <c r="M42" s="22"/>
      <c r="N42" s="22"/>
      <c r="O42" s="22"/>
      <c r="P42" s="22"/>
    </row>
    <row r="43" spans="1:16" ht="39" customHeight="1" thickBot="1">
      <c r="A43" s="22"/>
      <c r="B43" s="40"/>
      <c r="C43" s="1247" t="s">
        <v>574</v>
      </c>
      <c r="D43" s="1248"/>
      <c r="E43" s="1249"/>
      <c r="F43" s="41">
        <v>0.22</v>
      </c>
      <c r="G43" s="42">
        <v>0.54</v>
      </c>
      <c r="H43" s="42">
        <v>0</v>
      </c>
      <c r="I43" s="42" t="s">
        <v>513</v>
      </c>
      <c r="J43" s="43" t="s">
        <v>513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Sd8LOYc+nxLBuY+jAVM2YvFRoFYBAuqCfviO9ICMiC8K2a9vM8VH2wbpLEYhGioPtLS/GtjRArlnoVY+07Wfqg==" saltValue="Ysy44POfADMxFRHE33lcc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7"/>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c r="A45" s="48"/>
      <c r="B45" s="1270" t="s">
        <v>11</v>
      </c>
      <c r="C45" s="1271"/>
      <c r="D45" s="58"/>
      <c r="E45" s="1276" t="s">
        <v>12</v>
      </c>
      <c r="F45" s="1276"/>
      <c r="G45" s="1276"/>
      <c r="H45" s="1276"/>
      <c r="I45" s="1276"/>
      <c r="J45" s="1277"/>
      <c r="K45" s="59">
        <v>2858</v>
      </c>
      <c r="L45" s="60">
        <v>2933</v>
      </c>
      <c r="M45" s="60">
        <v>2936</v>
      </c>
      <c r="N45" s="60">
        <v>2922</v>
      </c>
      <c r="O45" s="61">
        <v>2996</v>
      </c>
      <c r="P45" s="48"/>
      <c r="Q45" s="48"/>
      <c r="R45" s="48"/>
      <c r="S45" s="48"/>
      <c r="T45" s="48"/>
      <c r="U45" s="48"/>
    </row>
    <row r="46" spans="1:21" ht="30.75" customHeight="1">
      <c r="A46" s="48"/>
      <c r="B46" s="1272"/>
      <c r="C46" s="1273"/>
      <c r="D46" s="62"/>
      <c r="E46" s="1254" t="s">
        <v>13</v>
      </c>
      <c r="F46" s="1254"/>
      <c r="G46" s="1254"/>
      <c r="H46" s="1254"/>
      <c r="I46" s="1254"/>
      <c r="J46" s="1255"/>
      <c r="K46" s="63" t="s">
        <v>513</v>
      </c>
      <c r="L46" s="64" t="s">
        <v>513</v>
      </c>
      <c r="M46" s="64" t="s">
        <v>513</v>
      </c>
      <c r="N46" s="64" t="s">
        <v>513</v>
      </c>
      <c r="O46" s="65" t="s">
        <v>513</v>
      </c>
      <c r="P46" s="48"/>
      <c r="Q46" s="48"/>
      <c r="R46" s="48"/>
      <c r="S46" s="48"/>
      <c r="T46" s="48"/>
      <c r="U46" s="48"/>
    </row>
    <row r="47" spans="1:21" ht="30.75" customHeight="1">
      <c r="A47" s="48"/>
      <c r="B47" s="1272"/>
      <c r="C47" s="1273"/>
      <c r="D47" s="62"/>
      <c r="E47" s="1254" t="s">
        <v>14</v>
      </c>
      <c r="F47" s="1254"/>
      <c r="G47" s="1254"/>
      <c r="H47" s="1254"/>
      <c r="I47" s="1254"/>
      <c r="J47" s="1255"/>
      <c r="K47" s="63" t="s">
        <v>513</v>
      </c>
      <c r="L47" s="64" t="s">
        <v>513</v>
      </c>
      <c r="M47" s="64" t="s">
        <v>513</v>
      </c>
      <c r="N47" s="64" t="s">
        <v>513</v>
      </c>
      <c r="O47" s="65" t="s">
        <v>513</v>
      </c>
      <c r="P47" s="48"/>
      <c r="Q47" s="48"/>
      <c r="R47" s="48"/>
      <c r="S47" s="48"/>
      <c r="T47" s="48"/>
      <c r="U47" s="48"/>
    </row>
    <row r="48" spans="1:21" ht="30.75" customHeight="1">
      <c r="A48" s="48"/>
      <c r="B48" s="1272"/>
      <c r="C48" s="1273"/>
      <c r="D48" s="62"/>
      <c r="E48" s="1254" t="s">
        <v>15</v>
      </c>
      <c r="F48" s="1254"/>
      <c r="G48" s="1254"/>
      <c r="H48" s="1254"/>
      <c r="I48" s="1254"/>
      <c r="J48" s="1255"/>
      <c r="K48" s="63">
        <v>606</v>
      </c>
      <c r="L48" s="64">
        <v>613</v>
      </c>
      <c r="M48" s="64">
        <v>624</v>
      </c>
      <c r="N48" s="64">
        <v>609</v>
      </c>
      <c r="O48" s="65">
        <v>638</v>
      </c>
      <c r="P48" s="48"/>
      <c r="Q48" s="48"/>
      <c r="R48" s="48"/>
      <c r="S48" s="48"/>
      <c r="T48" s="48"/>
      <c r="U48" s="48"/>
    </row>
    <row r="49" spans="1:21" ht="30.75" customHeight="1">
      <c r="A49" s="48"/>
      <c r="B49" s="1272"/>
      <c r="C49" s="1273"/>
      <c r="D49" s="62"/>
      <c r="E49" s="1254" t="s">
        <v>16</v>
      </c>
      <c r="F49" s="1254"/>
      <c r="G49" s="1254"/>
      <c r="H49" s="1254"/>
      <c r="I49" s="1254"/>
      <c r="J49" s="1255"/>
      <c r="K49" s="63" t="s">
        <v>513</v>
      </c>
      <c r="L49" s="64" t="s">
        <v>513</v>
      </c>
      <c r="M49" s="64" t="s">
        <v>513</v>
      </c>
      <c r="N49" s="64" t="s">
        <v>513</v>
      </c>
      <c r="O49" s="65" t="s">
        <v>513</v>
      </c>
      <c r="P49" s="48"/>
      <c r="Q49" s="48"/>
      <c r="R49" s="48"/>
      <c r="S49" s="48"/>
      <c r="T49" s="48"/>
      <c r="U49" s="48"/>
    </row>
    <row r="50" spans="1:21" ht="30.75" customHeight="1">
      <c r="A50" s="48"/>
      <c r="B50" s="1272"/>
      <c r="C50" s="1273"/>
      <c r="D50" s="62"/>
      <c r="E50" s="1254" t="s">
        <v>17</v>
      </c>
      <c r="F50" s="1254"/>
      <c r="G50" s="1254"/>
      <c r="H50" s="1254"/>
      <c r="I50" s="1254"/>
      <c r="J50" s="1255"/>
      <c r="K50" s="63" t="s">
        <v>513</v>
      </c>
      <c r="L50" s="64" t="s">
        <v>513</v>
      </c>
      <c r="M50" s="64" t="s">
        <v>513</v>
      </c>
      <c r="N50" s="64" t="s">
        <v>513</v>
      </c>
      <c r="O50" s="65" t="s">
        <v>513</v>
      </c>
      <c r="P50" s="48"/>
      <c r="Q50" s="48"/>
      <c r="R50" s="48"/>
      <c r="S50" s="48"/>
      <c r="T50" s="48"/>
      <c r="U50" s="48"/>
    </row>
    <row r="51" spans="1:21" ht="30.75" customHeight="1">
      <c r="A51" s="48"/>
      <c r="B51" s="1274"/>
      <c r="C51" s="1275"/>
      <c r="D51" s="66"/>
      <c r="E51" s="1254" t="s">
        <v>18</v>
      </c>
      <c r="F51" s="1254"/>
      <c r="G51" s="1254"/>
      <c r="H51" s="1254"/>
      <c r="I51" s="1254"/>
      <c r="J51" s="1255"/>
      <c r="K51" s="63" t="s">
        <v>513</v>
      </c>
      <c r="L51" s="64" t="s">
        <v>513</v>
      </c>
      <c r="M51" s="64" t="s">
        <v>513</v>
      </c>
      <c r="N51" s="64" t="s">
        <v>513</v>
      </c>
      <c r="O51" s="65" t="s">
        <v>513</v>
      </c>
      <c r="P51" s="48"/>
      <c r="Q51" s="48"/>
      <c r="R51" s="48"/>
      <c r="S51" s="48"/>
      <c r="T51" s="48"/>
      <c r="U51" s="48"/>
    </row>
    <row r="52" spans="1:21" ht="30.75" customHeight="1">
      <c r="A52" s="48"/>
      <c r="B52" s="1252" t="s">
        <v>19</v>
      </c>
      <c r="C52" s="1253"/>
      <c r="D52" s="66"/>
      <c r="E52" s="1254" t="s">
        <v>20</v>
      </c>
      <c r="F52" s="1254"/>
      <c r="G52" s="1254"/>
      <c r="H52" s="1254"/>
      <c r="I52" s="1254"/>
      <c r="J52" s="1255"/>
      <c r="K52" s="63">
        <v>2774</v>
      </c>
      <c r="L52" s="64">
        <v>2778</v>
      </c>
      <c r="M52" s="64">
        <v>2763</v>
      </c>
      <c r="N52" s="64">
        <v>2734</v>
      </c>
      <c r="O52" s="65">
        <v>2742</v>
      </c>
      <c r="P52" s="48"/>
      <c r="Q52" s="48"/>
      <c r="R52" s="48"/>
      <c r="S52" s="48"/>
      <c r="T52" s="48"/>
      <c r="U52" s="48"/>
    </row>
    <row r="53" spans="1:21" ht="30.75" customHeight="1" thickBot="1">
      <c r="A53" s="48"/>
      <c r="B53" s="1256" t="s">
        <v>21</v>
      </c>
      <c r="C53" s="1257"/>
      <c r="D53" s="67"/>
      <c r="E53" s="1258" t="s">
        <v>22</v>
      </c>
      <c r="F53" s="1258"/>
      <c r="G53" s="1258"/>
      <c r="H53" s="1258"/>
      <c r="I53" s="1258"/>
      <c r="J53" s="1259"/>
      <c r="K53" s="68">
        <v>690</v>
      </c>
      <c r="L53" s="69">
        <v>768</v>
      </c>
      <c r="M53" s="69">
        <v>797</v>
      </c>
      <c r="N53" s="69">
        <v>797</v>
      </c>
      <c r="O53" s="70">
        <v>892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575</v>
      </c>
      <c r="P55" s="48"/>
      <c r="Q55" s="48"/>
      <c r="R55" s="48"/>
      <c r="S55" s="48"/>
      <c r="T55" s="48"/>
      <c r="U55" s="48"/>
    </row>
    <row r="56" spans="1:21" ht="31.5" customHeight="1" thickBot="1">
      <c r="A56" s="48"/>
      <c r="B56" s="76"/>
      <c r="C56" s="77"/>
      <c r="D56" s="77"/>
      <c r="E56" s="78"/>
      <c r="F56" s="78"/>
      <c r="G56" s="78"/>
      <c r="H56" s="78"/>
      <c r="I56" s="78"/>
      <c r="J56" s="79" t="s">
        <v>2</v>
      </c>
      <c r="K56" s="80" t="s">
        <v>576</v>
      </c>
      <c r="L56" s="81" t="s">
        <v>577</v>
      </c>
      <c r="M56" s="81" t="s">
        <v>578</v>
      </c>
      <c r="N56" s="81" t="s">
        <v>579</v>
      </c>
      <c r="O56" s="82" t="s">
        <v>580</v>
      </c>
      <c r="P56" s="48"/>
      <c r="Q56" s="48"/>
      <c r="R56" s="48"/>
      <c r="S56" s="48"/>
      <c r="T56" s="48"/>
      <c r="U56" s="48"/>
    </row>
    <row r="57" spans="1:21" ht="31.5" customHeight="1">
      <c r="B57" s="1260" t="s">
        <v>25</v>
      </c>
      <c r="C57" s="1261"/>
      <c r="D57" s="1264" t="s">
        <v>26</v>
      </c>
      <c r="E57" s="1265"/>
      <c r="F57" s="1265"/>
      <c r="G57" s="1265"/>
      <c r="H57" s="1265"/>
      <c r="I57" s="1265"/>
      <c r="J57" s="1266"/>
      <c r="K57" s="83" t="s">
        <v>581</v>
      </c>
      <c r="L57" s="84" t="s">
        <v>581</v>
      </c>
      <c r="M57" s="84" t="s">
        <v>581</v>
      </c>
      <c r="N57" s="84" t="s">
        <v>581</v>
      </c>
      <c r="O57" s="85" t="s">
        <v>581</v>
      </c>
    </row>
    <row r="58" spans="1:21" ht="31.5" customHeight="1" thickBot="1">
      <c r="B58" s="1262"/>
      <c r="C58" s="1263"/>
      <c r="D58" s="1267" t="s">
        <v>27</v>
      </c>
      <c r="E58" s="1268"/>
      <c r="F58" s="1268"/>
      <c r="G58" s="1268"/>
      <c r="H58" s="1268"/>
      <c r="I58" s="1268"/>
      <c r="J58" s="1269"/>
      <c r="K58" s="86" t="s">
        <v>581</v>
      </c>
      <c r="L58" s="87" t="s">
        <v>581</v>
      </c>
      <c r="M58" s="87" t="s">
        <v>581</v>
      </c>
      <c r="N58" s="87" t="s">
        <v>581</v>
      </c>
      <c r="O58" s="88" t="s">
        <v>581</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row r="65" ht="12.6" hidden="1" customHeight="1"/>
    <row r="66" ht="12.6" hidden="1" customHeight="1"/>
    <row r="67" ht="12.6" hidden="1" customHeight="1"/>
  </sheetData>
  <sheetProtection algorithmName="SHA-512" hashValue="svCngfyJBTeR3kIrqWG5h6Zaf1o9GikEMbL3Zg4TNqU6vhAvTBPqBjIrKuQPOV5l5KYyX7j6GJv2EFW7hpfKBA==" saltValue="hLKf/5ucYbm4aXJuS8deg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3" orientation="landscape" horizontalDpi="300" verticalDpi="30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76"/>
  <sheetViews>
    <sheetView showGridLines="0" zoomScaleNormal="10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555</v>
      </c>
      <c r="J40" s="100" t="s">
        <v>556</v>
      </c>
      <c r="K40" s="100" t="s">
        <v>557</v>
      </c>
      <c r="L40" s="100" t="s">
        <v>558</v>
      </c>
      <c r="M40" s="101" t="s">
        <v>559</v>
      </c>
    </row>
    <row r="41" spans="2:13" ht="27.75" customHeight="1">
      <c r="B41" s="1290" t="s">
        <v>30</v>
      </c>
      <c r="C41" s="1291"/>
      <c r="D41" s="102"/>
      <c r="E41" s="1292" t="s">
        <v>31</v>
      </c>
      <c r="F41" s="1292"/>
      <c r="G41" s="1292"/>
      <c r="H41" s="1293"/>
      <c r="I41" s="103">
        <v>26010</v>
      </c>
      <c r="J41" s="104">
        <v>25063</v>
      </c>
      <c r="K41" s="104">
        <v>25790</v>
      </c>
      <c r="L41" s="104">
        <v>26419</v>
      </c>
      <c r="M41" s="105">
        <v>29426</v>
      </c>
    </row>
    <row r="42" spans="2:13" ht="27.75" customHeight="1">
      <c r="B42" s="1280"/>
      <c r="C42" s="1281"/>
      <c r="D42" s="106"/>
      <c r="E42" s="1284" t="s">
        <v>32</v>
      </c>
      <c r="F42" s="1284"/>
      <c r="G42" s="1284"/>
      <c r="H42" s="1285"/>
      <c r="I42" s="107" t="s">
        <v>513</v>
      </c>
      <c r="J42" s="108" t="s">
        <v>513</v>
      </c>
      <c r="K42" s="108" t="s">
        <v>513</v>
      </c>
      <c r="L42" s="108" t="s">
        <v>513</v>
      </c>
      <c r="M42" s="109" t="s">
        <v>513</v>
      </c>
    </row>
    <row r="43" spans="2:13" ht="27.75" customHeight="1">
      <c r="B43" s="1280"/>
      <c r="C43" s="1281"/>
      <c r="D43" s="106"/>
      <c r="E43" s="1284" t="s">
        <v>33</v>
      </c>
      <c r="F43" s="1284"/>
      <c r="G43" s="1284"/>
      <c r="H43" s="1285"/>
      <c r="I43" s="107">
        <v>8877</v>
      </c>
      <c r="J43" s="108">
        <v>8551</v>
      </c>
      <c r="K43" s="108">
        <v>8093</v>
      </c>
      <c r="L43" s="108">
        <v>8554</v>
      </c>
      <c r="M43" s="109">
        <v>8952</v>
      </c>
    </row>
    <row r="44" spans="2:13" ht="27.75" customHeight="1">
      <c r="B44" s="1280"/>
      <c r="C44" s="1281"/>
      <c r="D44" s="106"/>
      <c r="E44" s="1284" t="s">
        <v>34</v>
      </c>
      <c r="F44" s="1284"/>
      <c r="G44" s="1284"/>
      <c r="H44" s="1285"/>
      <c r="I44" s="107" t="s">
        <v>513</v>
      </c>
      <c r="J44" s="108" t="s">
        <v>513</v>
      </c>
      <c r="K44" s="108" t="s">
        <v>513</v>
      </c>
      <c r="L44" s="108" t="s">
        <v>513</v>
      </c>
      <c r="M44" s="109" t="s">
        <v>513</v>
      </c>
    </row>
    <row r="45" spans="2:13" ht="27.75" customHeight="1">
      <c r="B45" s="1280"/>
      <c r="C45" s="1281"/>
      <c r="D45" s="106"/>
      <c r="E45" s="1284" t="s">
        <v>35</v>
      </c>
      <c r="F45" s="1284"/>
      <c r="G45" s="1284"/>
      <c r="H45" s="1285"/>
      <c r="I45" s="107">
        <v>5687</v>
      </c>
      <c r="J45" s="108">
        <v>5824</v>
      </c>
      <c r="K45" s="108">
        <v>5727</v>
      </c>
      <c r="L45" s="108">
        <v>5613</v>
      </c>
      <c r="M45" s="109">
        <v>5693</v>
      </c>
    </row>
    <row r="46" spans="2:13" ht="27.75" customHeight="1">
      <c r="B46" s="1280"/>
      <c r="C46" s="1281"/>
      <c r="D46" s="110"/>
      <c r="E46" s="1284" t="s">
        <v>36</v>
      </c>
      <c r="F46" s="1284"/>
      <c r="G46" s="1284"/>
      <c r="H46" s="1285"/>
      <c r="I46" s="107">
        <v>324</v>
      </c>
      <c r="J46" s="108">
        <v>454</v>
      </c>
      <c r="K46" s="108">
        <v>387</v>
      </c>
      <c r="L46" s="108">
        <v>326</v>
      </c>
      <c r="M46" s="109">
        <v>354</v>
      </c>
    </row>
    <row r="47" spans="2:13" ht="27.75" customHeight="1">
      <c r="B47" s="1280"/>
      <c r="C47" s="1281"/>
      <c r="D47" s="111"/>
      <c r="E47" s="1294" t="s">
        <v>37</v>
      </c>
      <c r="F47" s="1295"/>
      <c r="G47" s="1295"/>
      <c r="H47" s="1296"/>
      <c r="I47" s="107" t="s">
        <v>513</v>
      </c>
      <c r="J47" s="108" t="s">
        <v>513</v>
      </c>
      <c r="K47" s="108" t="s">
        <v>513</v>
      </c>
      <c r="L47" s="108" t="s">
        <v>513</v>
      </c>
      <c r="M47" s="109" t="s">
        <v>513</v>
      </c>
    </row>
    <row r="48" spans="2:13" ht="27.75" customHeight="1">
      <c r="B48" s="1280"/>
      <c r="C48" s="1281"/>
      <c r="D48" s="106"/>
      <c r="E48" s="1284" t="s">
        <v>38</v>
      </c>
      <c r="F48" s="1284"/>
      <c r="G48" s="1284"/>
      <c r="H48" s="1285"/>
      <c r="I48" s="107" t="s">
        <v>513</v>
      </c>
      <c r="J48" s="108" t="s">
        <v>513</v>
      </c>
      <c r="K48" s="108" t="s">
        <v>513</v>
      </c>
      <c r="L48" s="108" t="s">
        <v>513</v>
      </c>
      <c r="M48" s="109" t="s">
        <v>513</v>
      </c>
    </row>
    <row r="49" spans="2:13" ht="27.75" customHeight="1">
      <c r="B49" s="1282"/>
      <c r="C49" s="1283"/>
      <c r="D49" s="106"/>
      <c r="E49" s="1284" t="s">
        <v>39</v>
      </c>
      <c r="F49" s="1284"/>
      <c r="G49" s="1284"/>
      <c r="H49" s="1285"/>
      <c r="I49" s="107" t="s">
        <v>513</v>
      </c>
      <c r="J49" s="108" t="s">
        <v>513</v>
      </c>
      <c r="K49" s="108" t="s">
        <v>513</v>
      </c>
      <c r="L49" s="108" t="s">
        <v>513</v>
      </c>
      <c r="M49" s="109" t="s">
        <v>513</v>
      </c>
    </row>
    <row r="50" spans="2:13" ht="27.75" customHeight="1">
      <c r="B50" s="1278" t="s">
        <v>40</v>
      </c>
      <c r="C50" s="1279"/>
      <c r="D50" s="112"/>
      <c r="E50" s="1284" t="s">
        <v>41</v>
      </c>
      <c r="F50" s="1284"/>
      <c r="G50" s="1284"/>
      <c r="H50" s="1285"/>
      <c r="I50" s="107">
        <v>17057</v>
      </c>
      <c r="J50" s="108">
        <v>16401</v>
      </c>
      <c r="K50" s="108">
        <v>15809</v>
      </c>
      <c r="L50" s="108">
        <v>15233</v>
      </c>
      <c r="M50" s="109">
        <v>12287</v>
      </c>
    </row>
    <row r="51" spans="2:13" ht="27.75" customHeight="1">
      <c r="B51" s="1280"/>
      <c r="C51" s="1281"/>
      <c r="D51" s="106"/>
      <c r="E51" s="1284" t="s">
        <v>42</v>
      </c>
      <c r="F51" s="1284"/>
      <c r="G51" s="1284"/>
      <c r="H51" s="1285"/>
      <c r="I51" s="107">
        <v>2628</v>
      </c>
      <c r="J51" s="108">
        <v>2368</v>
      </c>
      <c r="K51" s="108">
        <v>2196</v>
      </c>
      <c r="L51" s="108">
        <v>1833</v>
      </c>
      <c r="M51" s="109">
        <v>1683</v>
      </c>
    </row>
    <row r="52" spans="2:13" ht="27.75" customHeight="1">
      <c r="B52" s="1282"/>
      <c r="C52" s="1283"/>
      <c r="D52" s="106"/>
      <c r="E52" s="1284" t="s">
        <v>43</v>
      </c>
      <c r="F52" s="1284"/>
      <c r="G52" s="1284"/>
      <c r="H52" s="1285"/>
      <c r="I52" s="107">
        <v>27021</v>
      </c>
      <c r="J52" s="108">
        <v>26239</v>
      </c>
      <c r="K52" s="108">
        <v>26273</v>
      </c>
      <c r="L52" s="108">
        <v>26487</v>
      </c>
      <c r="M52" s="109">
        <v>28505</v>
      </c>
    </row>
    <row r="53" spans="2:13" ht="27.75" customHeight="1" thickBot="1">
      <c r="B53" s="1286" t="s">
        <v>44</v>
      </c>
      <c r="C53" s="1287"/>
      <c r="D53" s="113"/>
      <c r="E53" s="1288" t="s">
        <v>45</v>
      </c>
      <c r="F53" s="1288"/>
      <c r="G53" s="1288"/>
      <c r="H53" s="1289"/>
      <c r="I53" s="114">
        <v>-5808</v>
      </c>
      <c r="J53" s="115">
        <v>-5117</v>
      </c>
      <c r="K53" s="115">
        <v>-4281</v>
      </c>
      <c r="L53" s="115">
        <v>-2640</v>
      </c>
      <c r="M53" s="116">
        <v>1950</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sheetData>
  <sheetProtection algorithmName="SHA-512" hashValue="62JIoJu/t/lDp+U48sN1yNFyFECZeM3yGsjGmsP0RoMDeMDjPHuZk3h2bxe4Czi3rqhwGlpH9gKki3SDFSbgtw==" saltValue="OPajDrQ5oUyBbNk0FuBqa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76"/>
  <sheetViews>
    <sheetView showGridLines="0" zoomScaleNormal="10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557</v>
      </c>
      <c r="G54" s="125" t="s">
        <v>558</v>
      </c>
      <c r="H54" s="126" t="s">
        <v>559</v>
      </c>
    </row>
    <row r="55" spans="2:8" ht="52.5" customHeight="1">
      <c r="B55" s="127"/>
      <c r="C55" s="1305" t="s">
        <v>48</v>
      </c>
      <c r="D55" s="1305"/>
      <c r="E55" s="1306"/>
      <c r="F55" s="128">
        <v>4997</v>
      </c>
      <c r="G55" s="128">
        <v>4347</v>
      </c>
      <c r="H55" s="129">
        <v>3704</v>
      </c>
    </row>
    <row r="56" spans="2:8" ht="52.5" customHeight="1">
      <c r="B56" s="130"/>
      <c r="C56" s="1307" t="s">
        <v>49</v>
      </c>
      <c r="D56" s="1307"/>
      <c r="E56" s="1308"/>
      <c r="F56" s="131">
        <v>3905</v>
      </c>
      <c r="G56" s="131">
        <v>3374</v>
      </c>
      <c r="H56" s="132">
        <v>2649</v>
      </c>
    </row>
    <row r="57" spans="2:8" ht="53.25" customHeight="1">
      <c r="B57" s="130"/>
      <c r="C57" s="1309" t="s">
        <v>50</v>
      </c>
      <c r="D57" s="1309"/>
      <c r="E57" s="1310"/>
      <c r="F57" s="133">
        <v>8850</v>
      </c>
      <c r="G57" s="133">
        <v>9467</v>
      </c>
      <c r="H57" s="134">
        <v>7808</v>
      </c>
    </row>
    <row r="58" spans="2:8" ht="45.75" customHeight="1">
      <c r="B58" s="135"/>
      <c r="C58" s="1297" t="s">
        <v>586</v>
      </c>
      <c r="D58" s="1298"/>
      <c r="E58" s="1299"/>
      <c r="F58" s="136">
        <v>1891</v>
      </c>
      <c r="G58" s="136">
        <v>1968</v>
      </c>
      <c r="H58" s="137">
        <v>1887</v>
      </c>
    </row>
    <row r="59" spans="2:8" ht="45.75" customHeight="1">
      <c r="B59" s="135"/>
      <c r="C59" s="1297" t="s">
        <v>582</v>
      </c>
      <c r="D59" s="1298"/>
      <c r="E59" s="1299"/>
      <c r="F59" s="136">
        <v>2182</v>
      </c>
      <c r="G59" s="136">
        <v>2539</v>
      </c>
      <c r="H59" s="137">
        <v>1189</v>
      </c>
    </row>
    <row r="60" spans="2:8" ht="45.75" customHeight="1">
      <c r="B60" s="135"/>
      <c r="C60" s="1297" t="s">
        <v>583</v>
      </c>
      <c r="D60" s="1298"/>
      <c r="E60" s="1299"/>
      <c r="F60" s="136">
        <v>827</v>
      </c>
      <c r="G60" s="136">
        <v>833</v>
      </c>
      <c r="H60" s="137">
        <v>839</v>
      </c>
    </row>
    <row r="61" spans="2:8" ht="45.75" customHeight="1">
      <c r="B61" s="135"/>
      <c r="C61" s="1297" t="s">
        <v>584</v>
      </c>
      <c r="D61" s="1298"/>
      <c r="E61" s="1299"/>
      <c r="F61" s="136">
        <v>760</v>
      </c>
      <c r="G61" s="136">
        <v>768</v>
      </c>
      <c r="H61" s="137">
        <v>774</v>
      </c>
    </row>
    <row r="62" spans="2:8" ht="45.75" customHeight="1" thickBot="1">
      <c r="B62" s="138"/>
      <c r="C62" s="1300" t="s">
        <v>585</v>
      </c>
      <c r="D62" s="1301"/>
      <c r="E62" s="1302"/>
      <c r="F62" s="139">
        <v>813</v>
      </c>
      <c r="G62" s="139">
        <v>719</v>
      </c>
      <c r="H62" s="140">
        <v>675</v>
      </c>
    </row>
    <row r="63" spans="2:8" ht="52.5" customHeight="1" thickBot="1">
      <c r="B63" s="141"/>
      <c r="C63" s="1303" t="s">
        <v>51</v>
      </c>
      <c r="D63" s="1303"/>
      <c r="E63" s="1304"/>
      <c r="F63" s="142">
        <v>17752</v>
      </c>
      <c r="G63" s="142">
        <v>17188</v>
      </c>
      <c r="H63" s="143">
        <v>14161</v>
      </c>
    </row>
    <row r="64" spans="2:8" ht="15" customHeight="1"/>
    <row r="65" ht="0" hidden="1" customHeight="1"/>
    <row r="66" ht="0" hidden="1" customHeight="1"/>
    <row r="67" ht="0" hidden="1" customHeight="1"/>
    <row r="68" ht="0" hidden="1" customHeight="1"/>
    <row r="69" ht="0" hidden="1" customHeight="1"/>
    <row r="70" ht="0" hidden="1" customHeight="1"/>
    <row r="71" ht="0" hidden="1" customHeight="1"/>
    <row r="72" ht="0" hidden="1" customHeight="1"/>
    <row r="73" ht="0" hidden="1" customHeight="1"/>
    <row r="74" ht="0" hidden="1" customHeight="1"/>
    <row r="75" ht="0" hidden="1" customHeight="1"/>
    <row r="76" ht="0" hidden="1" customHeight="1"/>
  </sheetData>
  <sheetProtection algorithmName="SHA-512" hashValue="tuMfoed+TH6KqGOPTw3YcP/KbcMDioW+/oV3LuARlMMkdYitZrrZyXek/vfT3DuGj9BowPMD4iFlQ6/VGp8pvA==" saltValue="11uDa/9qikOyUakDstt0W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c r="A1" s="386"/>
      <c r="B1" s="387"/>
      <c r="DD1" s="388"/>
      <c r="DE1" s="388"/>
    </row>
    <row r="2" spans="1:143" ht="25.5" customHeight="1">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607</v>
      </c>
    </row>
    <row r="11" spans="1:143" s="291" customFormat="1">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607</v>
      </c>
    </row>
    <row r="13" spans="1:143" s="291" customFormat="1">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c r="DD19" s="388"/>
      <c r="DE19" s="388"/>
    </row>
    <row r="20" spans="1:351">
      <c r="DD20" s="388"/>
      <c r="DE20" s="388"/>
    </row>
    <row r="21" spans="1:351" ht="17.2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c r="B22" s="395"/>
      <c r="MM22" s="394"/>
    </row>
    <row r="23" spans="1:351">
      <c r="B23" s="395"/>
    </row>
    <row r="24" spans="1:351">
      <c r="B24" s="395"/>
    </row>
    <row r="25" spans="1:351">
      <c r="B25" s="395"/>
    </row>
    <row r="26" spans="1:351">
      <c r="B26" s="395"/>
    </row>
    <row r="27" spans="1:351">
      <c r="B27" s="395"/>
    </row>
    <row r="28" spans="1:351">
      <c r="B28" s="395"/>
    </row>
    <row r="29" spans="1:351">
      <c r="B29" s="395"/>
    </row>
    <row r="30" spans="1:351">
      <c r="B30" s="395"/>
    </row>
    <row r="31" spans="1:351">
      <c r="B31" s="395"/>
    </row>
    <row r="32" spans="1:351">
      <c r="B32" s="395"/>
    </row>
    <row r="33" spans="2:109">
      <c r="B33" s="395"/>
    </row>
    <row r="34" spans="2:109">
      <c r="B34" s="395"/>
    </row>
    <row r="35" spans="2:109">
      <c r="B35" s="395"/>
    </row>
    <row r="36" spans="2:109">
      <c r="B36" s="395"/>
    </row>
    <row r="37" spans="2:109">
      <c r="B37" s="395"/>
    </row>
    <row r="38" spans="2:109">
      <c r="B38" s="395"/>
    </row>
    <row r="39" spans="2:109">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c r="B40" s="400"/>
      <c r="DD40" s="400"/>
      <c r="DE40" s="388"/>
    </row>
    <row r="41" spans="2:109" ht="17.25">
      <c r="B41" s="401" t="s">
        <v>608</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c r="B42" s="395"/>
      <c r="G42" s="402"/>
      <c r="I42" s="403"/>
      <c r="J42" s="403"/>
      <c r="K42" s="403"/>
      <c r="AM42" s="402"/>
      <c r="AN42" s="402" t="s">
        <v>609</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c r="B43" s="395"/>
      <c r="AN43" s="1311" t="s">
        <v>610</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3"/>
    </row>
    <row r="44" spans="2:109">
      <c r="B44" s="395"/>
      <c r="AN44" s="1314"/>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CX44" s="1315"/>
      <c r="CY44" s="1315"/>
      <c r="CZ44" s="1315"/>
      <c r="DA44" s="1315"/>
      <c r="DB44" s="1315"/>
      <c r="DC44" s="1316"/>
    </row>
    <row r="45" spans="2:109">
      <c r="B45" s="395"/>
      <c r="AN45" s="1314"/>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CX45" s="1315"/>
      <c r="CY45" s="1315"/>
      <c r="CZ45" s="1315"/>
      <c r="DA45" s="1315"/>
      <c r="DB45" s="1315"/>
      <c r="DC45" s="1316"/>
    </row>
    <row r="46" spans="2:109">
      <c r="B46" s="395"/>
      <c r="AN46" s="1314"/>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c r="BV46" s="1315"/>
      <c r="BW46" s="1315"/>
      <c r="BX46" s="1315"/>
      <c r="BY46" s="1315"/>
      <c r="BZ46" s="1315"/>
      <c r="CA46" s="1315"/>
      <c r="CB46" s="1315"/>
      <c r="CC46" s="1315"/>
      <c r="CD46" s="1315"/>
      <c r="CE46" s="1315"/>
      <c r="CF46" s="1315"/>
      <c r="CG46" s="1315"/>
      <c r="CH46" s="1315"/>
      <c r="CI46" s="1315"/>
      <c r="CJ46" s="1315"/>
      <c r="CK46" s="1315"/>
      <c r="CL46" s="1315"/>
      <c r="CM46" s="1315"/>
      <c r="CN46" s="1315"/>
      <c r="CO46" s="1315"/>
      <c r="CP46" s="1315"/>
      <c r="CQ46" s="1315"/>
      <c r="CR46" s="1315"/>
      <c r="CS46" s="1315"/>
      <c r="CT46" s="1315"/>
      <c r="CU46" s="1315"/>
      <c r="CV46" s="1315"/>
      <c r="CW46" s="1315"/>
      <c r="CX46" s="1315"/>
      <c r="CY46" s="1315"/>
      <c r="CZ46" s="1315"/>
      <c r="DA46" s="1315"/>
      <c r="DB46" s="1315"/>
      <c r="DC46" s="1316"/>
    </row>
    <row r="47" spans="2:109">
      <c r="B47" s="395"/>
      <c r="AN47" s="1317"/>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9"/>
    </row>
    <row r="48" spans="2:109">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c r="B49" s="395"/>
      <c r="AN49" s="388" t="s">
        <v>611</v>
      </c>
    </row>
    <row r="50" spans="1:109">
      <c r="B50" s="395"/>
      <c r="G50" s="1320"/>
      <c r="H50" s="1320"/>
      <c r="I50" s="1320"/>
      <c r="J50" s="1320"/>
      <c r="K50" s="405"/>
      <c r="L50" s="405"/>
      <c r="M50" s="406"/>
      <c r="N50" s="406"/>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24" t="s">
        <v>555</v>
      </c>
      <c r="BQ50" s="1324"/>
      <c r="BR50" s="1324"/>
      <c r="BS50" s="1324"/>
      <c r="BT50" s="1324"/>
      <c r="BU50" s="1324"/>
      <c r="BV50" s="1324"/>
      <c r="BW50" s="1324"/>
      <c r="BX50" s="1324" t="s">
        <v>556</v>
      </c>
      <c r="BY50" s="1324"/>
      <c r="BZ50" s="1324"/>
      <c r="CA50" s="1324"/>
      <c r="CB50" s="1324"/>
      <c r="CC50" s="1324"/>
      <c r="CD50" s="1324"/>
      <c r="CE50" s="1324"/>
      <c r="CF50" s="1324" t="s">
        <v>557</v>
      </c>
      <c r="CG50" s="1324"/>
      <c r="CH50" s="1324"/>
      <c r="CI50" s="1324"/>
      <c r="CJ50" s="1324"/>
      <c r="CK50" s="1324"/>
      <c r="CL50" s="1324"/>
      <c r="CM50" s="1324"/>
      <c r="CN50" s="1324" t="s">
        <v>558</v>
      </c>
      <c r="CO50" s="1324"/>
      <c r="CP50" s="1324"/>
      <c r="CQ50" s="1324"/>
      <c r="CR50" s="1324"/>
      <c r="CS50" s="1324"/>
      <c r="CT50" s="1324"/>
      <c r="CU50" s="1324"/>
      <c r="CV50" s="1324" t="s">
        <v>559</v>
      </c>
      <c r="CW50" s="1324"/>
      <c r="CX50" s="1324"/>
      <c r="CY50" s="1324"/>
      <c r="CZ50" s="1324"/>
      <c r="DA50" s="1324"/>
      <c r="DB50" s="1324"/>
      <c r="DC50" s="1324"/>
    </row>
    <row r="51" spans="1:109" ht="13.5" customHeight="1">
      <c r="B51" s="395"/>
      <c r="G51" s="1330"/>
      <c r="H51" s="1330"/>
      <c r="I51" s="1328"/>
      <c r="J51" s="1328"/>
      <c r="K51" s="1326"/>
      <c r="L51" s="1326"/>
      <c r="M51" s="1326"/>
      <c r="N51" s="1326"/>
      <c r="AM51" s="404"/>
      <c r="AN51" s="1327" t="s">
        <v>612</v>
      </c>
      <c r="AO51" s="1327"/>
      <c r="AP51" s="1327"/>
      <c r="AQ51" s="1327"/>
      <c r="AR51" s="1327"/>
      <c r="AS51" s="1327"/>
      <c r="AT51" s="1327"/>
      <c r="AU51" s="1327"/>
      <c r="AV51" s="1327"/>
      <c r="AW51" s="1327"/>
      <c r="AX51" s="1327"/>
      <c r="AY51" s="1327"/>
      <c r="AZ51" s="1327"/>
      <c r="BA51" s="1327"/>
      <c r="BB51" s="1327" t="s">
        <v>613</v>
      </c>
      <c r="BC51" s="1327"/>
      <c r="BD51" s="1327"/>
      <c r="BE51" s="1327"/>
      <c r="BF51" s="1327"/>
      <c r="BG51" s="1327"/>
      <c r="BH51" s="1327"/>
      <c r="BI51" s="1327"/>
      <c r="BJ51" s="1327"/>
      <c r="BK51" s="1327"/>
      <c r="BL51" s="1327"/>
      <c r="BM51" s="1327"/>
      <c r="BN51" s="1327"/>
      <c r="BO51" s="1327"/>
      <c r="BP51" s="1325"/>
      <c r="BQ51" s="1325"/>
      <c r="BR51" s="1325"/>
      <c r="BS51" s="1325"/>
      <c r="BT51" s="1325"/>
      <c r="BU51" s="1325"/>
      <c r="BV51" s="1325"/>
      <c r="BW51" s="1325"/>
      <c r="BX51" s="1325"/>
      <c r="BY51" s="1325"/>
      <c r="BZ51" s="1325"/>
      <c r="CA51" s="1325"/>
      <c r="CB51" s="1325"/>
      <c r="CC51" s="1325"/>
      <c r="CD51" s="1325"/>
      <c r="CE51" s="1325"/>
      <c r="CF51" s="1325"/>
      <c r="CG51" s="1325"/>
      <c r="CH51" s="1325"/>
      <c r="CI51" s="1325"/>
      <c r="CJ51" s="1325"/>
      <c r="CK51" s="1325"/>
      <c r="CL51" s="1325"/>
      <c r="CM51" s="1325"/>
      <c r="CN51" s="1325"/>
      <c r="CO51" s="1325"/>
      <c r="CP51" s="1325"/>
      <c r="CQ51" s="1325"/>
      <c r="CR51" s="1325"/>
      <c r="CS51" s="1325"/>
      <c r="CT51" s="1325"/>
      <c r="CU51" s="1325"/>
      <c r="CV51" s="1325">
        <v>14.6</v>
      </c>
      <c r="CW51" s="1325"/>
      <c r="CX51" s="1325"/>
      <c r="CY51" s="1325"/>
      <c r="CZ51" s="1325"/>
      <c r="DA51" s="1325"/>
      <c r="DB51" s="1325"/>
      <c r="DC51" s="1325"/>
    </row>
    <row r="52" spans="1:109">
      <c r="B52" s="395"/>
      <c r="G52" s="1330"/>
      <c r="H52" s="1330"/>
      <c r="I52" s="1328"/>
      <c r="J52" s="1328"/>
      <c r="K52" s="1326"/>
      <c r="L52" s="1326"/>
      <c r="M52" s="1326"/>
      <c r="N52" s="1326"/>
      <c r="AM52" s="404"/>
      <c r="AN52" s="1327"/>
      <c r="AO52" s="1327"/>
      <c r="AP52" s="1327"/>
      <c r="AQ52" s="1327"/>
      <c r="AR52" s="1327"/>
      <c r="AS52" s="1327"/>
      <c r="AT52" s="1327"/>
      <c r="AU52" s="1327"/>
      <c r="AV52" s="1327"/>
      <c r="AW52" s="1327"/>
      <c r="AX52" s="1327"/>
      <c r="AY52" s="1327"/>
      <c r="AZ52" s="1327"/>
      <c r="BA52" s="1327"/>
      <c r="BB52" s="1327"/>
      <c r="BC52" s="1327"/>
      <c r="BD52" s="1327"/>
      <c r="BE52" s="1327"/>
      <c r="BF52" s="1327"/>
      <c r="BG52" s="1327"/>
      <c r="BH52" s="1327"/>
      <c r="BI52" s="1327"/>
      <c r="BJ52" s="1327"/>
      <c r="BK52" s="1327"/>
      <c r="BL52" s="1327"/>
      <c r="BM52" s="1327"/>
      <c r="BN52" s="1327"/>
      <c r="BO52" s="1327"/>
      <c r="BP52" s="1325"/>
      <c r="BQ52" s="1325"/>
      <c r="BR52" s="1325"/>
      <c r="BS52" s="1325"/>
      <c r="BT52" s="1325"/>
      <c r="BU52" s="1325"/>
      <c r="BV52" s="1325"/>
      <c r="BW52" s="1325"/>
      <c r="BX52" s="1325"/>
      <c r="BY52" s="1325"/>
      <c r="BZ52" s="1325"/>
      <c r="CA52" s="1325"/>
      <c r="CB52" s="1325"/>
      <c r="CC52" s="1325"/>
      <c r="CD52" s="1325"/>
      <c r="CE52" s="1325"/>
      <c r="CF52" s="1325"/>
      <c r="CG52" s="1325"/>
      <c r="CH52" s="1325"/>
      <c r="CI52" s="1325"/>
      <c r="CJ52" s="1325"/>
      <c r="CK52" s="1325"/>
      <c r="CL52" s="1325"/>
      <c r="CM52" s="1325"/>
      <c r="CN52" s="1325"/>
      <c r="CO52" s="1325"/>
      <c r="CP52" s="1325"/>
      <c r="CQ52" s="1325"/>
      <c r="CR52" s="1325"/>
      <c r="CS52" s="1325"/>
      <c r="CT52" s="1325"/>
      <c r="CU52" s="1325"/>
      <c r="CV52" s="1325"/>
      <c r="CW52" s="1325"/>
      <c r="CX52" s="1325"/>
      <c r="CY52" s="1325"/>
      <c r="CZ52" s="1325"/>
      <c r="DA52" s="1325"/>
      <c r="DB52" s="1325"/>
      <c r="DC52" s="1325"/>
    </row>
    <row r="53" spans="1:109">
      <c r="A53" s="403"/>
      <c r="B53" s="395"/>
      <c r="G53" s="1330"/>
      <c r="H53" s="1330"/>
      <c r="I53" s="1320"/>
      <c r="J53" s="1320"/>
      <c r="K53" s="1326"/>
      <c r="L53" s="1326"/>
      <c r="M53" s="1326"/>
      <c r="N53" s="1326"/>
      <c r="AM53" s="404"/>
      <c r="AN53" s="1327"/>
      <c r="AO53" s="1327"/>
      <c r="AP53" s="1327"/>
      <c r="AQ53" s="1327"/>
      <c r="AR53" s="1327"/>
      <c r="AS53" s="1327"/>
      <c r="AT53" s="1327"/>
      <c r="AU53" s="1327"/>
      <c r="AV53" s="1327"/>
      <c r="AW53" s="1327"/>
      <c r="AX53" s="1327"/>
      <c r="AY53" s="1327"/>
      <c r="AZ53" s="1327"/>
      <c r="BA53" s="1327"/>
      <c r="BB53" s="1327" t="s">
        <v>614</v>
      </c>
      <c r="BC53" s="1327"/>
      <c r="BD53" s="1327"/>
      <c r="BE53" s="1327"/>
      <c r="BF53" s="1327"/>
      <c r="BG53" s="1327"/>
      <c r="BH53" s="1327"/>
      <c r="BI53" s="1327"/>
      <c r="BJ53" s="1327"/>
      <c r="BK53" s="1327"/>
      <c r="BL53" s="1327"/>
      <c r="BM53" s="1327"/>
      <c r="BN53" s="1327"/>
      <c r="BO53" s="1327"/>
      <c r="BP53" s="1325">
        <v>66.099999999999994</v>
      </c>
      <c r="BQ53" s="1325"/>
      <c r="BR53" s="1325"/>
      <c r="BS53" s="1325"/>
      <c r="BT53" s="1325"/>
      <c r="BU53" s="1325"/>
      <c r="BV53" s="1325"/>
      <c r="BW53" s="1325"/>
      <c r="BX53" s="1325">
        <v>67.599999999999994</v>
      </c>
      <c r="BY53" s="1325"/>
      <c r="BZ53" s="1325"/>
      <c r="CA53" s="1325"/>
      <c r="CB53" s="1325"/>
      <c r="CC53" s="1325"/>
      <c r="CD53" s="1325"/>
      <c r="CE53" s="1325"/>
      <c r="CF53" s="1325">
        <v>68.400000000000006</v>
      </c>
      <c r="CG53" s="1325"/>
      <c r="CH53" s="1325"/>
      <c r="CI53" s="1325"/>
      <c r="CJ53" s="1325"/>
      <c r="CK53" s="1325"/>
      <c r="CL53" s="1325"/>
      <c r="CM53" s="1325"/>
      <c r="CN53" s="1325">
        <v>69.7</v>
      </c>
      <c r="CO53" s="1325"/>
      <c r="CP53" s="1325"/>
      <c r="CQ53" s="1325"/>
      <c r="CR53" s="1325"/>
      <c r="CS53" s="1325"/>
      <c r="CT53" s="1325"/>
      <c r="CU53" s="1325"/>
      <c r="CV53" s="1325">
        <v>69.5</v>
      </c>
      <c r="CW53" s="1325"/>
      <c r="CX53" s="1325"/>
      <c r="CY53" s="1325"/>
      <c r="CZ53" s="1325"/>
      <c r="DA53" s="1325"/>
      <c r="DB53" s="1325"/>
      <c r="DC53" s="1325"/>
    </row>
    <row r="54" spans="1:109">
      <c r="A54" s="403"/>
      <c r="B54" s="395"/>
      <c r="G54" s="1330"/>
      <c r="H54" s="1330"/>
      <c r="I54" s="1320"/>
      <c r="J54" s="1320"/>
      <c r="K54" s="1326"/>
      <c r="L54" s="1326"/>
      <c r="M54" s="1326"/>
      <c r="N54" s="1326"/>
      <c r="AM54" s="404"/>
      <c r="AN54" s="1327"/>
      <c r="AO54" s="1327"/>
      <c r="AP54" s="1327"/>
      <c r="AQ54" s="1327"/>
      <c r="AR54" s="1327"/>
      <c r="AS54" s="1327"/>
      <c r="AT54" s="1327"/>
      <c r="AU54" s="1327"/>
      <c r="AV54" s="1327"/>
      <c r="AW54" s="1327"/>
      <c r="AX54" s="1327"/>
      <c r="AY54" s="1327"/>
      <c r="AZ54" s="1327"/>
      <c r="BA54" s="1327"/>
      <c r="BB54" s="1327"/>
      <c r="BC54" s="1327"/>
      <c r="BD54" s="1327"/>
      <c r="BE54" s="1327"/>
      <c r="BF54" s="1327"/>
      <c r="BG54" s="1327"/>
      <c r="BH54" s="1327"/>
      <c r="BI54" s="1327"/>
      <c r="BJ54" s="1327"/>
      <c r="BK54" s="1327"/>
      <c r="BL54" s="1327"/>
      <c r="BM54" s="1327"/>
      <c r="BN54" s="1327"/>
      <c r="BO54" s="1327"/>
      <c r="BP54" s="1325"/>
      <c r="BQ54" s="1325"/>
      <c r="BR54" s="1325"/>
      <c r="BS54" s="1325"/>
      <c r="BT54" s="1325"/>
      <c r="BU54" s="1325"/>
      <c r="BV54" s="1325"/>
      <c r="BW54" s="1325"/>
      <c r="BX54" s="1325"/>
      <c r="BY54" s="1325"/>
      <c r="BZ54" s="1325"/>
      <c r="CA54" s="1325"/>
      <c r="CB54" s="1325"/>
      <c r="CC54" s="1325"/>
      <c r="CD54" s="1325"/>
      <c r="CE54" s="1325"/>
      <c r="CF54" s="1325"/>
      <c r="CG54" s="1325"/>
      <c r="CH54" s="1325"/>
      <c r="CI54" s="1325"/>
      <c r="CJ54" s="1325"/>
      <c r="CK54" s="1325"/>
      <c r="CL54" s="1325"/>
      <c r="CM54" s="1325"/>
      <c r="CN54" s="1325"/>
      <c r="CO54" s="1325"/>
      <c r="CP54" s="1325"/>
      <c r="CQ54" s="1325"/>
      <c r="CR54" s="1325"/>
      <c r="CS54" s="1325"/>
      <c r="CT54" s="1325"/>
      <c r="CU54" s="1325"/>
      <c r="CV54" s="1325"/>
      <c r="CW54" s="1325"/>
      <c r="CX54" s="1325"/>
      <c r="CY54" s="1325"/>
      <c r="CZ54" s="1325"/>
      <c r="DA54" s="1325"/>
      <c r="DB54" s="1325"/>
      <c r="DC54" s="1325"/>
    </row>
    <row r="55" spans="1:109">
      <c r="A55" s="403"/>
      <c r="B55" s="395"/>
      <c r="G55" s="1320"/>
      <c r="H55" s="1320"/>
      <c r="I55" s="1320"/>
      <c r="J55" s="1320"/>
      <c r="K55" s="1326"/>
      <c r="L55" s="1326"/>
      <c r="M55" s="1326"/>
      <c r="N55" s="1326"/>
      <c r="AN55" s="1324" t="s">
        <v>615</v>
      </c>
      <c r="AO55" s="1324"/>
      <c r="AP55" s="1324"/>
      <c r="AQ55" s="1324"/>
      <c r="AR55" s="1324"/>
      <c r="AS55" s="1324"/>
      <c r="AT55" s="1324"/>
      <c r="AU55" s="1324"/>
      <c r="AV55" s="1324"/>
      <c r="AW55" s="1324"/>
      <c r="AX55" s="1324"/>
      <c r="AY55" s="1324"/>
      <c r="AZ55" s="1324"/>
      <c r="BA55" s="1324"/>
      <c r="BB55" s="1327" t="s">
        <v>613</v>
      </c>
      <c r="BC55" s="1327"/>
      <c r="BD55" s="1327"/>
      <c r="BE55" s="1327"/>
      <c r="BF55" s="1327"/>
      <c r="BG55" s="1327"/>
      <c r="BH55" s="1327"/>
      <c r="BI55" s="1327"/>
      <c r="BJ55" s="1327"/>
      <c r="BK55" s="1327"/>
      <c r="BL55" s="1327"/>
      <c r="BM55" s="1327"/>
      <c r="BN55" s="1327"/>
      <c r="BO55" s="1327"/>
      <c r="BP55" s="1325">
        <v>39</v>
      </c>
      <c r="BQ55" s="1325"/>
      <c r="BR55" s="1325"/>
      <c r="BS55" s="1325"/>
      <c r="BT55" s="1325"/>
      <c r="BU55" s="1325"/>
      <c r="BV55" s="1325"/>
      <c r="BW55" s="1325"/>
      <c r="BX55" s="1325">
        <v>32.5</v>
      </c>
      <c r="BY55" s="1325"/>
      <c r="BZ55" s="1325"/>
      <c r="CA55" s="1325"/>
      <c r="CB55" s="1325"/>
      <c r="CC55" s="1325"/>
      <c r="CD55" s="1325"/>
      <c r="CE55" s="1325"/>
      <c r="CF55" s="1325">
        <v>30.2</v>
      </c>
      <c r="CG55" s="1325"/>
      <c r="CH55" s="1325"/>
      <c r="CI55" s="1325"/>
      <c r="CJ55" s="1325"/>
      <c r="CK55" s="1325"/>
      <c r="CL55" s="1325"/>
      <c r="CM55" s="1325"/>
      <c r="CN55" s="1325">
        <v>25.4</v>
      </c>
      <c r="CO55" s="1325"/>
      <c r="CP55" s="1325"/>
      <c r="CQ55" s="1325"/>
      <c r="CR55" s="1325"/>
      <c r="CS55" s="1325"/>
      <c r="CT55" s="1325"/>
      <c r="CU55" s="1325"/>
      <c r="CV55" s="1325">
        <v>22.9</v>
      </c>
      <c r="CW55" s="1325"/>
      <c r="CX55" s="1325"/>
      <c r="CY55" s="1325"/>
      <c r="CZ55" s="1325"/>
      <c r="DA55" s="1325"/>
      <c r="DB55" s="1325"/>
      <c r="DC55" s="1325"/>
    </row>
    <row r="56" spans="1:109">
      <c r="A56" s="403"/>
      <c r="B56" s="395"/>
      <c r="G56" s="1320"/>
      <c r="H56" s="1320"/>
      <c r="I56" s="1320"/>
      <c r="J56" s="1320"/>
      <c r="K56" s="1326"/>
      <c r="L56" s="1326"/>
      <c r="M56" s="1326"/>
      <c r="N56" s="1326"/>
      <c r="AN56" s="1324"/>
      <c r="AO56" s="1324"/>
      <c r="AP56" s="1324"/>
      <c r="AQ56" s="1324"/>
      <c r="AR56" s="1324"/>
      <c r="AS56" s="1324"/>
      <c r="AT56" s="1324"/>
      <c r="AU56" s="1324"/>
      <c r="AV56" s="1324"/>
      <c r="AW56" s="1324"/>
      <c r="AX56" s="1324"/>
      <c r="AY56" s="1324"/>
      <c r="AZ56" s="1324"/>
      <c r="BA56" s="1324"/>
      <c r="BB56" s="1327"/>
      <c r="BC56" s="1327"/>
      <c r="BD56" s="1327"/>
      <c r="BE56" s="1327"/>
      <c r="BF56" s="1327"/>
      <c r="BG56" s="1327"/>
      <c r="BH56" s="1327"/>
      <c r="BI56" s="1327"/>
      <c r="BJ56" s="1327"/>
      <c r="BK56" s="1327"/>
      <c r="BL56" s="1327"/>
      <c r="BM56" s="1327"/>
      <c r="BN56" s="1327"/>
      <c r="BO56" s="1327"/>
      <c r="BP56" s="1325"/>
      <c r="BQ56" s="1325"/>
      <c r="BR56" s="1325"/>
      <c r="BS56" s="1325"/>
      <c r="BT56" s="1325"/>
      <c r="BU56" s="1325"/>
      <c r="BV56" s="1325"/>
      <c r="BW56" s="1325"/>
      <c r="BX56" s="1325"/>
      <c r="BY56" s="1325"/>
      <c r="BZ56" s="1325"/>
      <c r="CA56" s="1325"/>
      <c r="CB56" s="1325"/>
      <c r="CC56" s="1325"/>
      <c r="CD56" s="1325"/>
      <c r="CE56" s="1325"/>
      <c r="CF56" s="1325"/>
      <c r="CG56" s="1325"/>
      <c r="CH56" s="1325"/>
      <c r="CI56" s="1325"/>
      <c r="CJ56" s="1325"/>
      <c r="CK56" s="1325"/>
      <c r="CL56" s="1325"/>
      <c r="CM56" s="1325"/>
      <c r="CN56" s="1325"/>
      <c r="CO56" s="1325"/>
      <c r="CP56" s="1325"/>
      <c r="CQ56" s="1325"/>
      <c r="CR56" s="1325"/>
      <c r="CS56" s="1325"/>
      <c r="CT56" s="1325"/>
      <c r="CU56" s="1325"/>
      <c r="CV56" s="1325"/>
      <c r="CW56" s="1325"/>
      <c r="CX56" s="1325"/>
      <c r="CY56" s="1325"/>
      <c r="CZ56" s="1325"/>
      <c r="DA56" s="1325"/>
      <c r="DB56" s="1325"/>
      <c r="DC56" s="1325"/>
    </row>
    <row r="57" spans="1:109" s="403" customFormat="1">
      <c r="B57" s="407"/>
      <c r="G57" s="1320"/>
      <c r="H57" s="1320"/>
      <c r="I57" s="1329"/>
      <c r="J57" s="1329"/>
      <c r="K57" s="1326"/>
      <c r="L57" s="1326"/>
      <c r="M57" s="1326"/>
      <c r="N57" s="1326"/>
      <c r="AM57" s="388"/>
      <c r="AN57" s="1324"/>
      <c r="AO57" s="1324"/>
      <c r="AP57" s="1324"/>
      <c r="AQ57" s="1324"/>
      <c r="AR57" s="1324"/>
      <c r="AS57" s="1324"/>
      <c r="AT57" s="1324"/>
      <c r="AU57" s="1324"/>
      <c r="AV57" s="1324"/>
      <c r="AW57" s="1324"/>
      <c r="AX57" s="1324"/>
      <c r="AY57" s="1324"/>
      <c r="AZ57" s="1324"/>
      <c r="BA57" s="1324"/>
      <c r="BB57" s="1327" t="s">
        <v>614</v>
      </c>
      <c r="BC57" s="1327"/>
      <c r="BD57" s="1327"/>
      <c r="BE57" s="1327"/>
      <c r="BF57" s="1327"/>
      <c r="BG57" s="1327"/>
      <c r="BH57" s="1327"/>
      <c r="BI57" s="1327"/>
      <c r="BJ57" s="1327"/>
      <c r="BK57" s="1327"/>
      <c r="BL57" s="1327"/>
      <c r="BM57" s="1327"/>
      <c r="BN57" s="1327"/>
      <c r="BO57" s="1327"/>
      <c r="BP57" s="1325">
        <v>55.4</v>
      </c>
      <c r="BQ57" s="1325"/>
      <c r="BR57" s="1325"/>
      <c r="BS57" s="1325"/>
      <c r="BT57" s="1325"/>
      <c r="BU57" s="1325"/>
      <c r="BV57" s="1325"/>
      <c r="BW57" s="1325"/>
      <c r="BX57" s="1325">
        <v>57</v>
      </c>
      <c r="BY57" s="1325"/>
      <c r="BZ57" s="1325"/>
      <c r="CA57" s="1325"/>
      <c r="CB57" s="1325"/>
      <c r="CC57" s="1325"/>
      <c r="CD57" s="1325"/>
      <c r="CE57" s="1325"/>
      <c r="CF57" s="1325">
        <v>58.9</v>
      </c>
      <c r="CG57" s="1325"/>
      <c r="CH57" s="1325"/>
      <c r="CI57" s="1325"/>
      <c r="CJ57" s="1325"/>
      <c r="CK57" s="1325"/>
      <c r="CL57" s="1325"/>
      <c r="CM57" s="1325"/>
      <c r="CN57" s="1325">
        <v>59.9</v>
      </c>
      <c r="CO57" s="1325"/>
      <c r="CP57" s="1325"/>
      <c r="CQ57" s="1325"/>
      <c r="CR57" s="1325"/>
      <c r="CS57" s="1325"/>
      <c r="CT57" s="1325"/>
      <c r="CU57" s="1325"/>
      <c r="CV57" s="1325">
        <v>60.7</v>
      </c>
      <c r="CW57" s="1325"/>
      <c r="CX57" s="1325"/>
      <c r="CY57" s="1325"/>
      <c r="CZ57" s="1325"/>
      <c r="DA57" s="1325"/>
      <c r="DB57" s="1325"/>
      <c r="DC57" s="1325"/>
      <c r="DD57" s="408"/>
      <c r="DE57" s="407"/>
    </row>
    <row r="58" spans="1:109" s="403" customFormat="1">
      <c r="A58" s="388"/>
      <c r="B58" s="407"/>
      <c r="G58" s="1320"/>
      <c r="H58" s="1320"/>
      <c r="I58" s="1329"/>
      <c r="J58" s="1329"/>
      <c r="K58" s="1326"/>
      <c r="L58" s="1326"/>
      <c r="M58" s="1326"/>
      <c r="N58" s="1326"/>
      <c r="AM58" s="388"/>
      <c r="AN58" s="1324"/>
      <c r="AO58" s="1324"/>
      <c r="AP58" s="1324"/>
      <c r="AQ58" s="1324"/>
      <c r="AR58" s="1324"/>
      <c r="AS58" s="1324"/>
      <c r="AT58" s="1324"/>
      <c r="AU58" s="1324"/>
      <c r="AV58" s="1324"/>
      <c r="AW58" s="1324"/>
      <c r="AX58" s="1324"/>
      <c r="AY58" s="1324"/>
      <c r="AZ58" s="1324"/>
      <c r="BA58" s="1324"/>
      <c r="BB58" s="1327"/>
      <c r="BC58" s="1327"/>
      <c r="BD58" s="1327"/>
      <c r="BE58" s="1327"/>
      <c r="BF58" s="1327"/>
      <c r="BG58" s="1327"/>
      <c r="BH58" s="1327"/>
      <c r="BI58" s="1327"/>
      <c r="BJ58" s="1327"/>
      <c r="BK58" s="1327"/>
      <c r="BL58" s="1327"/>
      <c r="BM58" s="1327"/>
      <c r="BN58" s="1327"/>
      <c r="BO58" s="1327"/>
      <c r="BP58" s="1325"/>
      <c r="BQ58" s="1325"/>
      <c r="BR58" s="1325"/>
      <c r="BS58" s="1325"/>
      <c r="BT58" s="1325"/>
      <c r="BU58" s="1325"/>
      <c r="BV58" s="1325"/>
      <c r="BW58" s="1325"/>
      <c r="BX58" s="1325"/>
      <c r="BY58" s="1325"/>
      <c r="BZ58" s="1325"/>
      <c r="CA58" s="1325"/>
      <c r="CB58" s="1325"/>
      <c r="CC58" s="1325"/>
      <c r="CD58" s="1325"/>
      <c r="CE58" s="1325"/>
      <c r="CF58" s="1325"/>
      <c r="CG58" s="1325"/>
      <c r="CH58" s="1325"/>
      <c r="CI58" s="1325"/>
      <c r="CJ58" s="1325"/>
      <c r="CK58" s="1325"/>
      <c r="CL58" s="1325"/>
      <c r="CM58" s="1325"/>
      <c r="CN58" s="1325"/>
      <c r="CO58" s="1325"/>
      <c r="CP58" s="1325"/>
      <c r="CQ58" s="1325"/>
      <c r="CR58" s="1325"/>
      <c r="CS58" s="1325"/>
      <c r="CT58" s="1325"/>
      <c r="CU58" s="1325"/>
      <c r="CV58" s="1325"/>
      <c r="CW58" s="1325"/>
      <c r="CX58" s="1325"/>
      <c r="CY58" s="1325"/>
      <c r="CZ58" s="1325"/>
      <c r="DA58" s="1325"/>
      <c r="DB58" s="1325"/>
      <c r="DC58" s="1325"/>
      <c r="DD58" s="408"/>
      <c r="DE58" s="407"/>
    </row>
    <row r="59" spans="1:109" s="403" customFormat="1">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c r="B63" s="414" t="s">
        <v>616</v>
      </c>
    </row>
    <row r="64" spans="1:109">
      <c r="B64" s="395"/>
      <c r="G64" s="402"/>
      <c r="I64" s="415"/>
      <c r="J64" s="415"/>
      <c r="K64" s="415"/>
      <c r="L64" s="415"/>
      <c r="M64" s="415"/>
      <c r="N64" s="416"/>
      <c r="AM64" s="402"/>
      <c r="AN64" s="402" t="s">
        <v>609</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c r="B65" s="395"/>
      <c r="AN65" s="1311" t="s">
        <v>617</v>
      </c>
      <c r="AO65" s="1312"/>
      <c r="AP65" s="1312"/>
      <c r="AQ65" s="1312"/>
      <c r="AR65" s="1312"/>
      <c r="AS65" s="1312"/>
      <c r="AT65" s="1312"/>
      <c r="AU65" s="1312"/>
      <c r="AV65" s="1312"/>
      <c r="AW65" s="1312"/>
      <c r="AX65" s="1312"/>
      <c r="AY65" s="1312"/>
      <c r="AZ65" s="1312"/>
      <c r="BA65" s="1312"/>
      <c r="BB65" s="1312"/>
      <c r="BC65" s="1312"/>
      <c r="BD65" s="1312"/>
      <c r="BE65" s="1312"/>
      <c r="BF65" s="1312"/>
      <c r="BG65" s="1312"/>
      <c r="BH65" s="1312"/>
      <c r="BI65" s="1312"/>
      <c r="BJ65" s="1312"/>
      <c r="BK65" s="1312"/>
      <c r="BL65" s="1312"/>
      <c r="BM65" s="1312"/>
      <c r="BN65" s="1312"/>
      <c r="BO65" s="1312"/>
      <c r="BP65" s="1312"/>
      <c r="BQ65" s="1312"/>
      <c r="BR65" s="1312"/>
      <c r="BS65" s="1312"/>
      <c r="BT65" s="1312"/>
      <c r="BU65" s="1312"/>
      <c r="BV65" s="1312"/>
      <c r="BW65" s="1312"/>
      <c r="BX65" s="1312"/>
      <c r="BY65" s="1312"/>
      <c r="BZ65" s="1312"/>
      <c r="CA65" s="1312"/>
      <c r="CB65" s="1312"/>
      <c r="CC65" s="1312"/>
      <c r="CD65" s="1312"/>
      <c r="CE65" s="1312"/>
      <c r="CF65" s="1312"/>
      <c r="CG65" s="1312"/>
      <c r="CH65" s="1312"/>
      <c r="CI65" s="1312"/>
      <c r="CJ65" s="1312"/>
      <c r="CK65" s="1312"/>
      <c r="CL65" s="1312"/>
      <c r="CM65" s="1312"/>
      <c r="CN65" s="1312"/>
      <c r="CO65" s="1312"/>
      <c r="CP65" s="1312"/>
      <c r="CQ65" s="1312"/>
      <c r="CR65" s="1312"/>
      <c r="CS65" s="1312"/>
      <c r="CT65" s="1312"/>
      <c r="CU65" s="1312"/>
      <c r="CV65" s="1312"/>
      <c r="CW65" s="1312"/>
      <c r="CX65" s="1312"/>
      <c r="CY65" s="1312"/>
      <c r="CZ65" s="1312"/>
      <c r="DA65" s="1312"/>
      <c r="DB65" s="1312"/>
      <c r="DC65" s="1313"/>
    </row>
    <row r="66" spans="2:107">
      <c r="B66" s="395"/>
      <c r="AN66" s="1314"/>
      <c r="AO66" s="1315"/>
      <c r="AP66" s="1315"/>
      <c r="AQ66" s="1315"/>
      <c r="AR66" s="1315"/>
      <c r="AS66" s="1315"/>
      <c r="AT66" s="1315"/>
      <c r="AU66" s="1315"/>
      <c r="AV66" s="1315"/>
      <c r="AW66" s="1315"/>
      <c r="AX66" s="1315"/>
      <c r="AY66" s="1315"/>
      <c r="AZ66" s="1315"/>
      <c r="BA66" s="1315"/>
      <c r="BB66" s="1315"/>
      <c r="BC66" s="1315"/>
      <c r="BD66" s="1315"/>
      <c r="BE66" s="1315"/>
      <c r="BF66" s="1315"/>
      <c r="BG66" s="1315"/>
      <c r="BH66" s="1315"/>
      <c r="BI66" s="1315"/>
      <c r="BJ66" s="1315"/>
      <c r="BK66" s="1315"/>
      <c r="BL66" s="1315"/>
      <c r="BM66" s="1315"/>
      <c r="BN66" s="1315"/>
      <c r="BO66" s="1315"/>
      <c r="BP66" s="1315"/>
      <c r="BQ66" s="1315"/>
      <c r="BR66" s="1315"/>
      <c r="BS66" s="1315"/>
      <c r="BT66" s="1315"/>
      <c r="BU66" s="1315"/>
      <c r="BV66" s="1315"/>
      <c r="BW66" s="1315"/>
      <c r="BX66" s="1315"/>
      <c r="BY66" s="1315"/>
      <c r="BZ66" s="1315"/>
      <c r="CA66" s="1315"/>
      <c r="CB66" s="1315"/>
      <c r="CC66" s="1315"/>
      <c r="CD66" s="1315"/>
      <c r="CE66" s="1315"/>
      <c r="CF66" s="1315"/>
      <c r="CG66" s="1315"/>
      <c r="CH66" s="1315"/>
      <c r="CI66" s="1315"/>
      <c r="CJ66" s="1315"/>
      <c r="CK66" s="1315"/>
      <c r="CL66" s="1315"/>
      <c r="CM66" s="1315"/>
      <c r="CN66" s="1315"/>
      <c r="CO66" s="1315"/>
      <c r="CP66" s="1315"/>
      <c r="CQ66" s="1315"/>
      <c r="CR66" s="1315"/>
      <c r="CS66" s="1315"/>
      <c r="CT66" s="1315"/>
      <c r="CU66" s="1315"/>
      <c r="CV66" s="1315"/>
      <c r="CW66" s="1315"/>
      <c r="CX66" s="1315"/>
      <c r="CY66" s="1315"/>
      <c r="CZ66" s="1315"/>
      <c r="DA66" s="1315"/>
      <c r="DB66" s="1315"/>
      <c r="DC66" s="1316"/>
    </row>
    <row r="67" spans="2:107">
      <c r="B67" s="395"/>
      <c r="AN67" s="1314"/>
      <c r="AO67" s="1315"/>
      <c r="AP67" s="1315"/>
      <c r="AQ67" s="1315"/>
      <c r="AR67" s="1315"/>
      <c r="AS67" s="1315"/>
      <c r="AT67" s="1315"/>
      <c r="AU67" s="1315"/>
      <c r="AV67" s="1315"/>
      <c r="AW67" s="1315"/>
      <c r="AX67" s="1315"/>
      <c r="AY67" s="1315"/>
      <c r="AZ67" s="1315"/>
      <c r="BA67" s="1315"/>
      <c r="BB67" s="1315"/>
      <c r="BC67" s="1315"/>
      <c r="BD67" s="1315"/>
      <c r="BE67" s="1315"/>
      <c r="BF67" s="1315"/>
      <c r="BG67" s="1315"/>
      <c r="BH67" s="1315"/>
      <c r="BI67" s="1315"/>
      <c r="BJ67" s="1315"/>
      <c r="BK67" s="1315"/>
      <c r="BL67" s="1315"/>
      <c r="BM67" s="1315"/>
      <c r="BN67" s="1315"/>
      <c r="BO67" s="1315"/>
      <c r="BP67" s="1315"/>
      <c r="BQ67" s="1315"/>
      <c r="BR67" s="1315"/>
      <c r="BS67" s="1315"/>
      <c r="BT67" s="1315"/>
      <c r="BU67" s="1315"/>
      <c r="BV67" s="1315"/>
      <c r="BW67" s="1315"/>
      <c r="BX67" s="1315"/>
      <c r="BY67" s="1315"/>
      <c r="BZ67" s="1315"/>
      <c r="CA67" s="1315"/>
      <c r="CB67" s="1315"/>
      <c r="CC67" s="1315"/>
      <c r="CD67" s="1315"/>
      <c r="CE67" s="1315"/>
      <c r="CF67" s="1315"/>
      <c r="CG67" s="1315"/>
      <c r="CH67" s="1315"/>
      <c r="CI67" s="1315"/>
      <c r="CJ67" s="1315"/>
      <c r="CK67" s="1315"/>
      <c r="CL67" s="1315"/>
      <c r="CM67" s="1315"/>
      <c r="CN67" s="1315"/>
      <c r="CO67" s="1315"/>
      <c r="CP67" s="1315"/>
      <c r="CQ67" s="1315"/>
      <c r="CR67" s="1315"/>
      <c r="CS67" s="1315"/>
      <c r="CT67" s="1315"/>
      <c r="CU67" s="1315"/>
      <c r="CV67" s="1315"/>
      <c r="CW67" s="1315"/>
      <c r="CX67" s="1315"/>
      <c r="CY67" s="1315"/>
      <c r="CZ67" s="1315"/>
      <c r="DA67" s="1315"/>
      <c r="DB67" s="1315"/>
      <c r="DC67" s="1316"/>
    </row>
    <row r="68" spans="2:107">
      <c r="B68" s="395"/>
      <c r="AN68" s="1314"/>
      <c r="AO68" s="1315"/>
      <c r="AP68" s="1315"/>
      <c r="AQ68" s="1315"/>
      <c r="AR68" s="1315"/>
      <c r="AS68" s="1315"/>
      <c r="AT68" s="1315"/>
      <c r="AU68" s="1315"/>
      <c r="AV68" s="1315"/>
      <c r="AW68" s="1315"/>
      <c r="AX68" s="1315"/>
      <c r="AY68" s="1315"/>
      <c r="AZ68" s="1315"/>
      <c r="BA68" s="1315"/>
      <c r="BB68" s="1315"/>
      <c r="BC68" s="1315"/>
      <c r="BD68" s="1315"/>
      <c r="BE68" s="1315"/>
      <c r="BF68" s="1315"/>
      <c r="BG68" s="1315"/>
      <c r="BH68" s="1315"/>
      <c r="BI68" s="1315"/>
      <c r="BJ68" s="1315"/>
      <c r="BK68" s="1315"/>
      <c r="BL68" s="1315"/>
      <c r="BM68" s="1315"/>
      <c r="BN68" s="1315"/>
      <c r="BO68" s="1315"/>
      <c r="BP68" s="1315"/>
      <c r="BQ68" s="1315"/>
      <c r="BR68" s="1315"/>
      <c r="BS68" s="1315"/>
      <c r="BT68" s="1315"/>
      <c r="BU68" s="1315"/>
      <c r="BV68" s="1315"/>
      <c r="BW68" s="1315"/>
      <c r="BX68" s="1315"/>
      <c r="BY68" s="1315"/>
      <c r="BZ68" s="1315"/>
      <c r="CA68" s="1315"/>
      <c r="CB68" s="1315"/>
      <c r="CC68" s="1315"/>
      <c r="CD68" s="1315"/>
      <c r="CE68" s="1315"/>
      <c r="CF68" s="1315"/>
      <c r="CG68" s="1315"/>
      <c r="CH68" s="1315"/>
      <c r="CI68" s="1315"/>
      <c r="CJ68" s="1315"/>
      <c r="CK68" s="1315"/>
      <c r="CL68" s="1315"/>
      <c r="CM68" s="1315"/>
      <c r="CN68" s="1315"/>
      <c r="CO68" s="1315"/>
      <c r="CP68" s="1315"/>
      <c r="CQ68" s="1315"/>
      <c r="CR68" s="1315"/>
      <c r="CS68" s="1315"/>
      <c r="CT68" s="1315"/>
      <c r="CU68" s="1315"/>
      <c r="CV68" s="1315"/>
      <c r="CW68" s="1315"/>
      <c r="CX68" s="1315"/>
      <c r="CY68" s="1315"/>
      <c r="CZ68" s="1315"/>
      <c r="DA68" s="1315"/>
      <c r="DB68" s="1315"/>
      <c r="DC68" s="1316"/>
    </row>
    <row r="69" spans="2:107">
      <c r="B69" s="395"/>
      <c r="AN69" s="1317"/>
      <c r="AO69" s="1318"/>
      <c r="AP69" s="1318"/>
      <c r="AQ69" s="1318"/>
      <c r="AR69" s="1318"/>
      <c r="AS69" s="1318"/>
      <c r="AT69" s="1318"/>
      <c r="AU69" s="1318"/>
      <c r="AV69" s="1318"/>
      <c r="AW69" s="1318"/>
      <c r="AX69" s="1318"/>
      <c r="AY69" s="1318"/>
      <c r="AZ69" s="1318"/>
      <c r="BA69" s="1318"/>
      <c r="BB69" s="1318"/>
      <c r="BC69" s="1318"/>
      <c r="BD69" s="1318"/>
      <c r="BE69" s="1318"/>
      <c r="BF69" s="1318"/>
      <c r="BG69" s="1318"/>
      <c r="BH69" s="1318"/>
      <c r="BI69" s="1318"/>
      <c r="BJ69" s="1318"/>
      <c r="BK69" s="1318"/>
      <c r="BL69" s="1318"/>
      <c r="BM69" s="1318"/>
      <c r="BN69" s="1318"/>
      <c r="BO69" s="1318"/>
      <c r="BP69" s="1318"/>
      <c r="BQ69" s="1318"/>
      <c r="BR69" s="1318"/>
      <c r="BS69" s="1318"/>
      <c r="BT69" s="1318"/>
      <c r="BU69" s="1318"/>
      <c r="BV69" s="1318"/>
      <c r="BW69" s="1318"/>
      <c r="BX69" s="1318"/>
      <c r="BY69" s="1318"/>
      <c r="BZ69" s="1318"/>
      <c r="CA69" s="1318"/>
      <c r="CB69" s="1318"/>
      <c r="CC69" s="1318"/>
      <c r="CD69" s="1318"/>
      <c r="CE69" s="1318"/>
      <c r="CF69" s="1318"/>
      <c r="CG69" s="1318"/>
      <c r="CH69" s="1318"/>
      <c r="CI69" s="1318"/>
      <c r="CJ69" s="1318"/>
      <c r="CK69" s="1318"/>
      <c r="CL69" s="1318"/>
      <c r="CM69" s="1318"/>
      <c r="CN69" s="1318"/>
      <c r="CO69" s="1318"/>
      <c r="CP69" s="1318"/>
      <c r="CQ69" s="1318"/>
      <c r="CR69" s="1318"/>
      <c r="CS69" s="1318"/>
      <c r="CT69" s="1318"/>
      <c r="CU69" s="1318"/>
      <c r="CV69" s="1318"/>
      <c r="CW69" s="1318"/>
      <c r="CX69" s="1318"/>
      <c r="CY69" s="1318"/>
      <c r="CZ69" s="1318"/>
      <c r="DA69" s="1318"/>
      <c r="DB69" s="1318"/>
      <c r="DC69" s="1319"/>
    </row>
    <row r="70" spans="2:107">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c r="B71" s="395"/>
      <c r="G71" s="420"/>
      <c r="I71" s="421"/>
      <c r="J71" s="418"/>
      <c r="K71" s="418"/>
      <c r="L71" s="419"/>
      <c r="M71" s="418"/>
      <c r="N71" s="419"/>
      <c r="AM71" s="420"/>
      <c r="AN71" s="388" t="s">
        <v>611</v>
      </c>
    </row>
    <row r="72" spans="2:107">
      <c r="B72" s="395"/>
      <c r="G72" s="1320"/>
      <c r="H72" s="1320"/>
      <c r="I72" s="1320"/>
      <c r="J72" s="1320"/>
      <c r="K72" s="405"/>
      <c r="L72" s="405"/>
      <c r="M72" s="406"/>
      <c r="N72" s="406"/>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24" t="s">
        <v>555</v>
      </c>
      <c r="BQ72" s="1324"/>
      <c r="BR72" s="1324"/>
      <c r="BS72" s="1324"/>
      <c r="BT72" s="1324"/>
      <c r="BU72" s="1324"/>
      <c r="BV72" s="1324"/>
      <c r="BW72" s="1324"/>
      <c r="BX72" s="1324" t="s">
        <v>556</v>
      </c>
      <c r="BY72" s="1324"/>
      <c r="BZ72" s="1324"/>
      <c r="CA72" s="1324"/>
      <c r="CB72" s="1324"/>
      <c r="CC72" s="1324"/>
      <c r="CD72" s="1324"/>
      <c r="CE72" s="1324"/>
      <c r="CF72" s="1324" t="s">
        <v>557</v>
      </c>
      <c r="CG72" s="1324"/>
      <c r="CH72" s="1324"/>
      <c r="CI72" s="1324"/>
      <c r="CJ72" s="1324"/>
      <c r="CK72" s="1324"/>
      <c r="CL72" s="1324"/>
      <c r="CM72" s="1324"/>
      <c r="CN72" s="1324" t="s">
        <v>558</v>
      </c>
      <c r="CO72" s="1324"/>
      <c r="CP72" s="1324"/>
      <c r="CQ72" s="1324"/>
      <c r="CR72" s="1324"/>
      <c r="CS72" s="1324"/>
      <c r="CT72" s="1324"/>
      <c r="CU72" s="1324"/>
      <c r="CV72" s="1324" t="s">
        <v>559</v>
      </c>
      <c r="CW72" s="1324"/>
      <c r="CX72" s="1324"/>
      <c r="CY72" s="1324"/>
      <c r="CZ72" s="1324"/>
      <c r="DA72" s="1324"/>
      <c r="DB72" s="1324"/>
      <c r="DC72" s="1324"/>
    </row>
    <row r="73" spans="2:107">
      <c r="B73" s="395"/>
      <c r="G73" s="1330"/>
      <c r="H73" s="1330"/>
      <c r="I73" s="1330"/>
      <c r="J73" s="1330"/>
      <c r="K73" s="1331"/>
      <c r="L73" s="1331"/>
      <c r="M73" s="1331"/>
      <c r="N73" s="1331"/>
      <c r="AM73" s="404"/>
      <c r="AN73" s="1327" t="s">
        <v>612</v>
      </c>
      <c r="AO73" s="1327"/>
      <c r="AP73" s="1327"/>
      <c r="AQ73" s="1327"/>
      <c r="AR73" s="1327"/>
      <c r="AS73" s="1327"/>
      <c r="AT73" s="1327"/>
      <c r="AU73" s="1327"/>
      <c r="AV73" s="1327"/>
      <c r="AW73" s="1327"/>
      <c r="AX73" s="1327"/>
      <c r="AY73" s="1327"/>
      <c r="AZ73" s="1327"/>
      <c r="BA73" s="1327"/>
      <c r="BB73" s="1327" t="s">
        <v>613</v>
      </c>
      <c r="BC73" s="1327"/>
      <c r="BD73" s="1327"/>
      <c r="BE73" s="1327"/>
      <c r="BF73" s="1327"/>
      <c r="BG73" s="1327"/>
      <c r="BH73" s="1327"/>
      <c r="BI73" s="1327"/>
      <c r="BJ73" s="1327"/>
      <c r="BK73" s="1327"/>
      <c r="BL73" s="1327"/>
      <c r="BM73" s="1327"/>
      <c r="BN73" s="1327"/>
      <c r="BO73" s="1327"/>
      <c r="BP73" s="1325"/>
      <c r="BQ73" s="1325"/>
      <c r="BR73" s="1325"/>
      <c r="BS73" s="1325"/>
      <c r="BT73" s="1325"/>
      <c r="BU73" s="1325"/>
      <c r="BV73" s="1325"/>
      <c r="BW73" s="1325"/>
      <c r="BX73" s="1325"/>
      <c r="BY73" s="1325"/>
      <c r="BZ73" s="1325"/>
      <c r="CA73" s="1325"/>
      <c r="CB73" s="1325"/>
      <c r="CC73" s="1325"/>
      <c r="CD73" s="1325"/>
      <c r="CE73" s="1325"/>
      <c r="CF73" s="1325"/>
      <c r="CG73" s="1325"/>
      <c r="CH73" s="1325"/>
      <c r="CI73" s="1325"/>
      <c r="CJ73" s="1325"/>
      <c r="CK73" s="1325"/>
      <c r="CL73" s="1325"/>
      <c r="CM73" s="1325"/>
      <c r="CN73" s="1325"/>
      <c r="CO73" s="1325"/>
      <c r="CP73" s="1325"/>
      <c r="CQ73" s="1325"/>
      <c r="CR73" s="1325"/>
      <c r="CS73" s="1325"/>
      <c r="CT73" s="1325"/>
      <c r="CU73" s="1325"/>
      <c r="CV73" s="1325">
        <v>14.6</v>
      </c>
      <c r="CW73" s="1325"/>
      <c r="CX73" s="1325"/>
      <c r="CY73" s="1325"/>
      <c r="CZ73" s="1325"/>
      <c r="DA73" s="1325"/>
      <c r="DB73" s="1325"/>
      <c r="DC73" s="1325"/>
    </row>
    <row r="74" spans="2:107">
      <c r="B74" s="395"/>
      <c r="G74" s="1330"/>
      <c r="H74" s="1330"/>
      <c r="I74" s="1330"/>
      <c r="J74" s="1330"/>
      <c r="K74" s="1331"/>
      <c r="L74" s="1331"/>
      <c r="M74" s="1331"/>
      <c r="N74" s="1331"/>
      <c r="AM74" s="404"/>
      <c r="AN74" s="1327"/>
      <c r="AO74" s="1327"/>
      <c r="AP74" s="1327"/>
      <c r="AQ74" s="1327"/>
      <c r="AR74" s="1327"/>
      <c r="AS74" s="1327"/>
      <c r="AT74" s="1327"/>
      <c r="AU74" s="1327"/>
      <c r="AV74" s="1327"/>
      <c r="AW74" s="1327"/>
      <c r="AX74" s="1327"/>
      <c r="AY74" s="1327"/>
      <c r="AZ74" s="1327"/>
      <c r="BA74" s="1327"/>
      <c r="BB74" s="1327"/>
      <c r="BC74" s="1327"/>
      <c r="BD74" s="1327"/>
      <c r="BE74" s="1327"/>
      <c r="BF74" s="1327"/>
      <c r="BG74" s="1327"/>
      <c r="BH74" s="1327"/>
      <c r="BI74" s="1327"/>
      <c r="BJ74" s="1327"/>
      <c r="BK74" s="1327"/>
      <c r="BL74" s="1327"/>
      <c r="BM74" s="1327"/>
      <c r="BN74" s="1327"/>
      <c r="BO74" s="1327"/>
      <c r="BP74" s="1325"/>
      <c r="BQ74" s="1325"/>
      <c r="BR74" s="1325"/>
      <c r="BS74" s="1325"/>
      <c r="BT74" s="1325"/>
      <c r="BU74" s="1325"/>
      <c r="BV74" s="1325"/>
      <c r="BW74" s="1325"/>
      <c r="BX74" s="1325"/>
      <c r="BY74" s="1325"/>
      <c r="BZ74" s="1325"/>
      <c r="CA74" s="1325"/>
      <c r="CB74" s="1325"/>
      <c r="CC74" s="1325"/>
      <c r="CD74" s="1325"/>
      <c r="CE74" s="1325"/>
      <c r="CF74" s="1325"/>
      <c r="CG74" s="1325"/>
      <c r="CH74" s="1325"/>
      <c r="CI74" s="1325"/>
      <c r="CJ74" s="1325"/>
      <c r="CK74" s="1325"/>
      <c r="CL74" s="1325"/>
      <c r="CM74" s="1325"/>
      <c r="CN74" s="1325"/>
      <c r="CO74" s="1325"/>
      <c r="CP74" s="1325"/>
      <c r="CQ74" s="1325"/>
      <c r="CR74" s="1325"/>
      <c r="CS74" s="1325"/>
      <c r="CT74" s="1325"/>
      <c r="CU74" s="1325"/>
      <c r="CV74" s="1325"/>
      <c r="CW74" s="1325"/>
      <c r="CX74" s="1325"/>
      <c r="CY74" s="1325"/>
      <c r="CZ74" s="1325"/>
      <c r="DA74" s="1325"/>
      <c r="DB74" s="1325"/>
      <c r="DC74" s="1325"/>
    </row>
    <row r="75" spans="2:107">
      <c r="B75" s="395"/>
      <c r="G75" s="1330"/>
      <c r="H75" s="1330"/>
      <c r="I75" s="1320"/>
      <c r="J75" s="1320"/>
      <c r="K75" s="1326"/>
      <c r="L75" s="1326"/>
      <c r="M75" s="1326"/>
      <c r="N75" s="1326"/>
      <c r="AM75" s="404"/>
      <c r="AN75" s="1327"/>
      <c r="AO75" s="1327"/>
      <c r="AP75" s="1327"/>
      <c r="AQ75" s="1327"/>
      <c r="AR75" s="1327"/>
      <c r="AS75" s="1327"/>
      <c r="AT75" s="1327"/>
      <c r="AU75" s="1327"/>
      <c r="AV75" s="1327"/>
      <c r="AW75" s="1327"/>
      <c r="AX75" s="1327"/>
      <c r="AY75" s="1327"/>
      <c r="AZ75" s="1327"/>
      <c r="BA75" s="1327"/>
      <c r="BB75" s="1327" t="s">
        <v>618</v>
      </c>
      <c r="BC75" s="1327"/>
      <c r="BD75" s="1327"/>
      <c r="BE75" s="1327"/>
      <c r="BF75" s="1327"/>
      <c r="BG75" s="1327"/>
      <c r="BH75" s="1327"/>
      <c r="BI75" s="1327"/>
      <c r="BJ75" s="1327"/>
      <c r="BK75" s="1327"/>
      <c r="BL75" s="1327"/>
      <c r="BM75" s="1327"/>
      <c r="BN75" s="1327"/>
      <c r="BO75" s="1327"/>
      <c r="BP75" s="1325">
        <v>5.0999999999999996</v>
      </c>
      <c r="BQ75" s="1325"/>
      <c r="BR75" s="1325"/>
      <c r="BS75" s="1325"/>
      <c r="BT75" s="1325"/>
      <c r="BU75" s="1325"/>
      <c r="BV75" s="1325"/>
      <c r="BW75" s="1325"/>
      <c r="BX75" s="1325">
        <v>5.0999999999999996</v>
      </c>
      <c r="BY75" s="1325"/>
      <c r="BZ75" s="1325"/>
      <c r="CA75" s="1325"/>
      <c r="CB75" s="1325"/>
      <c r="CC75" s="1325"/>
      <c r="CD75" s="1325"/>
      <c r="CE75" s="1325"/>
      <c r="CF75" s="1325">
        <v>5.4</v>
      </c>
      <c r="CG75" s="1325"/>
      <c r="CH75" s="1325"/>
      <c r="CI75" s="1325"/>
      <c r="CJ75" s="1325"/>
      <c r="CK75" s="1325"/>
      <c r="CL75" s="1325"/>
      <c r="CM75" s="1325"/>
      <c r="CN75" s="1325">
        <v>5.8</v>
      </c>
      <c r="CO75" s="1325"/>
      <c r="CP75" s="1325"/>
      <c r="CQ75" s="1325"/>
      <c r="CR75" s="1325"/>
      <c r="CS75" s="1325"/>
      <c r="CT75" s="1325"/>
      <c r="CU75" s="1325"/>
      <c r="CV75" s="1325">
        <v>6.1</v>
      </c>
      <c r="CW75" s="1325"/>
      <c r="CX75" s="1325"/>
      <c r="CY75" s="1325"/>
      <c r="CZ75" s="1325"/>
      <c r="DA75" s="1325"/>
      <c r="DB75" s="1325"/>
      <c r="DC75" s="1325"/>
    </row>
    <row r="76" spans="2:107">
      <c r="B76" s="395"/>
      <c r="G76" s="1330"/>
      <c r="H76" s="1330"/>
      <c r="I76" s="1320"/>
      <c r="J76" s="1320"/>
      <c r="K76" s="1326"/>
      <c r="L76" s="1326"/>
      <c r="M76" s="1326"/>
      <c r="N76" s="1326"/>
      <c r="AM76" s="404"/>
      <c r="AN76" s="1327"/>
      <c r="AO76" s="1327"/>
      <c r="AP76" s="1327"/>
      <c r="AQ76" s="1327"/>
      <c r="AR76" s="1327"/>
      <c r="AS76" s="1327"/>
      <c r="AT76" s="1327"/>
      <c r="AU76" s="1327"/>
      <c r="AV76" s="1327"/>
      <c r="AW76" s="1327"/>
      <c r="AX76" s="1327"/>
      <c r="AY76" s="1327"/>
      <c r="AZ76" s="1327"/>
      <c r="BA76" s="1327"/>
      <c r="BB76" s="1327"/>
      <c r="BC76" s="1327"/>
      <c r="BD76" s="1327"/>
      <c r="BE76" s="1327"/>
      <c r="BF76" s="1327"/>
      <c r="BG76" s="1327"/>
      <c r="BH76" s="1327"/>
      <c r="BI76" s="1327"/>
      <c r="BJ76" s="1327"/>
      <c r="BK76" s="1327"/>
      <c r="BL76" s="1327"/>
      <c r="BM76" s="1327"/>
      <c r="BN76" s="1327"/>
      <c r="BO76" s="1327"/>
      <c r="BP76" s="1325"/>
      <c r="BQ76" s="1325"/>
      <c r="BR76" s="1325"/>
      <c r="BS76" s="1325"/>
      <c r="BT76" s="1325"/>
      <c r="BU76" s="1325"/>
      <c r="BV76" s="1325"/>
      <c r="BW76" s="1325"/>
      <c r="BX76" s="1325"/>
      <c r="BY76" s="1325"/>
      <c r="BZ76" s="1325"/>
      <c r="CA76" s="1325"/>
      <c r="CB76" s="1325"/>
      <c r="CC76" s="1325"/>
      <c r="CD76" s="1325"/>
      <c r="CE76" s="1325"/>
      <c r="CF76" s="1325"/>
      <c r="CG76" s="1325"/>
      <c r="CH76" s="1325"/>
      <c r="CI76" s="1325"/>
      <c r="CJ76" s="1325"/>
      <c r="CK76" s="1325"/>
      <c r="CL76" s="1325"/>
      <c r="CM76" s="1325"/>
      <c r="CN76" s="1325"/>
      <c r="CO76" s="1325"/>
      <c r="CP76" s="1325"/>
      <c r="CQ76" s="1325"/>
      <c r="CR76" s="1325"/>
      <c r="CS76" s="1325"/>
      <c r="CT76" s="1325"/>
      <c r="CU76" s="1325"/>
      <c r="CV76" s="1325"/>
      <c r="CW76" s="1325"/>
      <c r="CX76" s="1325"/>
      <c r="CY76" s="1325"/>
      <c r="CZ76" s="1325"/>
      <c r="DA76" s="1325"/>
      <c r="DB76" s="1325"/>
      <c r="DC76" s="1325"/>
    </row>
    <row r="77" spans="2:107">
      <c r="B77" s="395"/>
      <c r="G77" s="1320"/>
      <c r="H77" s="1320"/>
      <c r="I77" s="1320"/>
      <c r="J77" s="1320"/>
      <c r="K77" s="1331"/>
      <c r="L77" s="1331"/>
      <c r="M77" s="1331"/>
      <c r="N77" s="1331"/>
      <c r="AN77" s="1324" t="s">
        <v>615</v>
      </c>
      <c r="AO77" s="1324"/>
      <c r="AP77" s="1324"/>
      <c r="AQ77" s="1324"/>
      <c r="AR77" s="1324"/>
      <c r="AS77" s="1324"/>
      <c r="AT77" s="1324"/>
      <c r="AU77" s="1324"/>
      <c r="AV77" s="1324"/>
      <c r="AW77" s="1324"/>
      <c r="AX77" s="1324"/>
      <c r="AY77" s="1324"/>
      <c r="AZ77" s="1324"/>
      <c r="BA77" s="1324"/>
      <c r="BB77" s="1327" t="s">
        <v>613</v>
      </c>
      <c r="BC77" s="1327"/>
      <c r="BD77" s="1327"/>
      <c r="BE77" s="1327"/>
      <c r="BF77" s="1327"/>
      <c r="BG77" s="1327"/>
      <c r="BH77" s="1327"/>
      <c r="BI77" s="1327"/>
      <c r="BJ77" s="1327"/>
      <c r="BK77" s="1327"/>
      <c r="BL77" s="1327"/>
      <c r="BM77" s="1327"/>
      <c r="BN77" s="1327"/>
      <c r="BO77" s="1327"/>
      <c r="BP77" s="1325">
        <v>39</v>
      </c>
      <c r="BQ77" s="1325"/>
      <c r="BR77" s="1325"/>
      <c r="BS77" s="1325"/>
      <c r="BT77" s="1325"/>
      <c r="BU77" s="1325"/>
      <c r="BV77" s="1325"/>
      <c r="BW77" s="1325"/>
      <c r="BX77" s="1325">
        <v>32.5</v>
      </c>
      <c r="BY77" s="1325"/>
      <c r="BZ77" s="1325"/>
      <c r="CA77" s="1325"/>
      <c r="CB77" s="1325"/>
      <c r="CC77" s="1325"/>
      <c r="CD77" s="1325"/>
      <c r="CE77" s="1325"/>
      <c r="CF77" s="1325">
        <v>30.2</v>
      </c>
      <c r="CG77" s="1325"/>
      <c r="CH77" s="1325"/>
      <c r="CI77" s="1325"/>
      <c r="CJ77" s="1325"/>
      <c r="CK77" s="1325"/>
      <c r="CL77" s="1325"/>
      <c r="CM77" s="1325"/>
      <c r="CN77" s="1325">
        <v>25.4</v>
      </c>
      <c r="CO77" s="1325"/>
      <c r="CP77" s="1325"/>
      <c r="CQ77" s="1325"/>
      <c r="CR77" s="1325"/>
      <c r="CS77" s="1325"/>
      <c r="CT77" s="1325"/>
      <c r="CU77" s="1325"/>
      <c r="CV77" s="1325">
        <v>22.9</v>
      </c>
      <c r="CW77" s="1325"/>
      <c r="CX77" s="1325"/>
      <c r="CY77" s="1325"/>
      <c r="CZ77" s="1325"/>
      <c r="DA77" s="1325"/>
      <c r="DB77" s="1325"/>
      <c r="DC77" s="1325"/>
    </row>
    <row r="78" spans="2:107">
      <c r="B78" s="395"/>
      <c r="G78" s="1320"/>
      <c r="H78" s="1320"/>
      <c r="I78" s="1320"/>
      <c r="J78" s="1320"/>
      <c r="K78" s="1331"/>
      <c r="L78" s="1331"/>
      <c r="M78" s="1331"/>
      <c r="N78" s="1331"/>
      <c r="AN78" s="1324"/>
      <c r="AO78" s="1324"/>
      <c r="AP78" s="1324"/>
      <c r="AQ78" s="1324"/>
      <c r="AR78" s="1324"/>
      <c r="AS78" s="1324"/>
      <c r="AT78" s="1324"/>
      <c r="AU78" s="1324"/>
      <c r="AV78" s="1324"/>
      <c r="AW78" s="1324"/>
      <c r="AX78" s="1324"/>
      <c r="AY78" s="1324"/>
      <c r="AZ78" s="1324"/>
      <c r="BA78" s="1324"/>
      <c r="BB78" s="1327"/>
      <c r="BC78" s="1327"/>
      <c r="BD78" s="1327"/>
      <c r="BE78" s="1327"/>
      <c r="BF78" s="1327"/>
      <c r="BG78" s="1327"/>
      <c r="BH78" s="1327"/>
      <c r="BI78" s="1327"/>
      <c r="BJ78" s="1327"/>
      <c r="BK78" s="1327"/>
      <c r="BL78" s="1327"/>
      <c r="BM78" s="1327"/>
      <c r="BN78" s="1327"/>
      <c r="BO78" s="1327"/>
      <c r="BP78" s="1325"/>
      <c r="BQ78" s="1325"/>
      <c r="BR78" s="1325"/>
      <c r="BS78" s="1325"/>
      <c r="BT78" s="1325"/>
      <c r="BU78" s="1325"/>
      <c r="BV78" s="1325"/>
      <c r="BW78" s="1325"/>
      <c r="BX78" s="1325"/>
      <c r="BY78" s="1325"/>
      <c r="BZ78" s="1325"/>
      <c r="CA78" s="1325"/>
      <c r="CB78" s="1325"/>
      <c r="CC78" s="1325"/>
      <c r="CD78" s="1325"/>
      <c r="CE78" s="1325"/>
      <c r="CF78" s="1325"/>
      <c r="CG78" s="1325"/>
      <c r="CH78" s="1325"/>
      <c r="CI78" s="1325"/>
      <c r="CJ78" s="1325"/>
      <c r="CK78" s="1325"/>
      <c r="CL78" s="1325"/>
      <c r="CM78" s="1325"/>
      <c r="CN78" s="1325"/>
      <c r="CO78" s="1325"/>
      <c r="CP78" s="1325"/>
      <c r="CQ78" s="1325"/>
      <c r="CR78" s="1325"/>
      <c r="CS78" s="1325"/>
      <c r="CT78" s="1325"/>
      <c r="CU78" s="1325"/>
      <c r="CV78" s="1325"/>
      <c r="CW78" s="1325"/>
      <c r="CX78" s="1325"/>
      <c r="CY78" s="1325"/>
      <c r="CZ78" s="1325"/>
      <c r="DA78" s="1325"/>
      <c r="DB78" s="1325"/>
      <c r="DC78" s="1325"/>
    </row>
    <row r="79" spans="2:107">
      <c r="B79" s="395"/>
      <c r="G79" s="1320"/>
      <c r="H79" s="1320"/>
      <c r="I79" s="1329"/>
      <c r="J79" s="1329"/>
      <c r="K79" s="1332"/>
      <c r="L79" s="1332"/>
      <c r="M79" s="1332"/>
      <c r="N79" s="1332"/>
      <c r="AN79" s="1324"/>
      <c r="AO79" s="1324"/>
      <c r="AP79" s="1324"/>
      <c r="AQ79" s="1324"/>
      <c r="AR79" s="1324"/>
      <c r="AS79" s="1324"/>
      <c r="AT79" s="1324"/>
      <c r="AU79" s="1324"/>
      <c r="AV79" s="1324"/>
      <c r="AW79" s="1324"/>
      <c r="AX79" s="1324"/>
      <c r="AY79" s="1324"/>
      <c r="AZ79" s="1324"/>
      <c r="BA79" s="1324"/>
      <c r="BB79" s="1327" t="s">
        <v>618</v>
      </c>
      <c r="BC79" s="1327"/>
      <c r="BD79" s="1327"/>
      <c r="BE79" s="1327"/>
      <c r="BF79" s="1327"/>
      <c r="BG79" s="1327"/>
      <c r="BH79" s="1327"/>
      <c r="BI79" s="1327"/>
      <c r="BJ79" s="1327"/>
      <c r="BK79" s="1327"/>
      <c r="BL79" s="1327"/>
      <c r="BM79" s="1327"/>
      <c r="BN79" s="1327"/>
      <c r="BO79" s="1327"/>
      <c r="BP79" s="1325">
        <v>9</v>
      </c>
      <c r="BQ79" s="1325"/>
      <c r="BR79" s="1325"/>
      <c r="BS79" s="1325"/>
      <c r="BT79" s="1325"/>
      <c r="BU79" s="1325"/>
      <c r="BV79" s="1325"/>
      <c r="BW79" s="1325"/>
      <c r="BX79" s="1325">
        <v>8.1999999999999993</v>
      </c>
      <c r="BY79" s="1325"/>
      <c r="BZ79" s="1325"/>
      <c r="CA79" s="1325"/>
      <c r="CB79" s="1325"/>
      <c r="CC79" s="1325"/>
      <c r="CD79" s="1325"/>
      <c r="CE79" s="1325"/>
      <c r="CF79" s="1325">
        <v>8</v>
      </c>
      <c r="CG79" s="1325"/>
      <c r="CH79" s="1325"/>
      <c r="CI79" s="1325"/>
      <c r="CJ79" s="1325"/>
      <c r="CK79" s="1325"/>
      <c r="CL79" s="1325"/>
      <c r="CM79" s="1325"/>
      <c r="CN79" s="1325">
        <v>7.8</v>
      </c>
      <c r="CO79" s="1325"/>
      <c r="CP79" s="1325"/>
      <c r="CQ79" s="1325"/>
      <c r="CR79" s="1325"/>
      <c r="CS79" s="1325"/>
      <c r="CT79" s="1325"/>
      <c r="CU79" s="1325"/>
      <c r="CV79" s="1325">
        <v>7.7</v>
      </c>
      <c r="CW79" s="1325"/>
      <c r="CX79" s="1325"/>
      <c r="CY79" s="1325"/>
      <c r="CZ79" s="1325"/>
      <c r="DA79" s="1325"/>
      <c r="DB79" s="1325"/>
      <c r="DC79" s="1325"/>
    </row>
    <row r="80" spans="2:107">
      <c r="B80" s="395"/>
      <c r="G80" s="1320"/>
      <c r="H80" s="1320"/>
      <c r="I80" s="1329"/>
      <c r="J80" s="1329"/>
      <c r="K80" s="1332"/>
      <c r="L80" s="1332"/>
      <c r="M80" s="1332"/>
      <c r="N80" s="1332"/>
      <c r="AN80" s="1324"/>
      <c r="AO80" s="1324"/>
      <c r="AP80" s="1324"/>
      <c r="AQ80" s="1324"/>
      <c r="AR80" s="1324"/>
      <c r="AS80" s="1324"/>
      <c r="AT80" s="1324"/>
      <c r="AU80" s="1324"/>
      <c r="AV80" s="1324"/>
      <c r="AW80" s="1324"/>
      <c r="AX80" s="1324"/>
      <c r="AY80" s="1324"/>
      <c r="AZ80" s="1324"/>
      <c r="BA80" s="1324"/>
      <c r="BB80" s="1327"/>
      <c r="BC80" s="1327"/>
      <c r="BD80" s="1327"/>
      <c r="BE80" s="1327"/>
      <c r="BF80" s="1327"/>
      <c r="BG80" s="1327"/>
      <c r="BH80" s="1327"/>
      <c r="BI80" s="1327"/>
      <c r="BJ80" s="1327"/>
      <c r="BK80" s="1327"/>
      <c r="BL80" s="1327"/>
      <c r="BM80" s="1327"/>
      <c r="BN80" s="1327"/>
      <c r="BO80" s="1327"/>
      <c r="BP80" s="1325"/>
      <c r="BQ80" s="1325"/>
      <c r="BR80" s="1325"/>
      <c r="BS80" s="1325"/>
      <c r="BT80" s="1325"/>
      <c r="BU80" s="1325"/>
      <c r="BV80" s="1325"/>
      <c r="BW80" s="1325"/>
      <c r="BX80" s="1325"/>
      <c r="BY80" s="1325"/>
      <c r="BZ80" s="1325"/>
      <c r="CA80" s="1325"/>
      <c r="CB80" s="1325"/>
      <c r="CC80" s="1325"/>
      <c r="CD80" s="1325"/>
      <c r="CE80" s="1325"/>
      <c r="CF80" s="1325"/>
      <c r="CG80" s="1325"/>
      <c r="CH80" s="1325"/>
      <c r="CI80" s="1325"/>
      <c r="CJ80" s="1325"/>
      <c r="CK80" s="1325"/>
      <c r="CL80" s="1325"/>
      <c r="CM80" s="1325"/>
      <c r="CN80" s="1325"/>
      <c r="CO80" s="1325"/>
      <c r="CP80" s="1325"/>
      <c r="CQ80" s="1325"/>
      <c r="CR80" s="1325"/>
      <c r="CS80" s="1325"/>
      <c r="CT80" s="1325"/>
      <c r="CU80" s="1325"/>
      <c r="CV80" s="1325"/>
      <c r="CW80" s="1325"/>
      <c r="CX80" s="1325"/>
      <c r="CY80" s="1325"/>
      <c r="CZ80" s="1325"/>
      <c r="DA80" s="1325"/>
      <c r="DB80" s="1325"/>
      <c r="DC80" s="1325"/>
    </row>
    <row r="81" spans="2:109">
      <c r="B81" s="395"/>
    </row>
    <row r="82" spans="2:109" ht="17.2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c r="DD84" s="388"/>
      <c r="DE84" s="388"/>
    </row>
    <row r="85" spans="2:109">
      <c r="DD85" s="388"/>
      <c r="DE85" s="388"/>
    </row>
    <row r="86" spans="2:109" hidden="1">
      <c r="DD86" s="388"/>
      <c r="DE86" s="388"/>
    </row>
    <row r="87" spans="2:109" hidden="1">
      <c r="K87" s="423"/>
      <c r="AQ87" s="423"/>
      <c r="BC87" s="423"/>
      <c r="BO87" s="423"/>
      <c r="CA87" s="423"/>
      <c r="CM87" s="423"/>
      <c r="CY87" s="423"/>
      <c r="DD87" s="388"/>
      <c r="DE87" s="388"/>
    </row>
    <row r="88" spans="2:109" hidden="1">
      <c r="DD88" s="388"/>
      <c r="DE88" s="388"/>
    </row>
    <row r="89" spans="2:109" hidden="1">
      <c r="DD89" s="388"/>
      <c r="DE89" s="388"/>
    </row>
    <row r="90" spans="2:109" hidden="1">
      <c r="DD90" s="388"/>
      <c r="DE90" s="388"/>
    </row>
    <row r="91" spans="2:109" hidden="1">
      <c r="DD91" s="388"/>
      <c r="DE91" s="388"/>
    </row>
    <row r="92" spans="2:109" ht="13.5" hidden="1" customHeight="1">
      <c r="DD92" s="388"/>
      <c r="DE92" s="388"/>
    </row>
    <row r="93" spans="2:109" ht="13.5" hidden="1" customHeight="1">
      <c r="DD93" s="388"/>
      <c r="DE93" s="388"/>
    </row>
    <row r="94" spans="2:109" ht="13.5" hidden="1" customHeight="1">
      <c r="DD94" s="388"/>
      <c r="DE94" s="388"/>
    </row>
    <row r="95" spans="2:109" ht="13.5" hidden="1" customHeight="1">
      <c r="DD95" s="388"/>
      <c r="DE95" s="388"/>
    </row>
    <row r="96" spans="2:109" ht="13.5" hidden="1" customHeight="1">
      <c r="DD96" s="388"/>
      <c r="DE96" s="388"/>
    </row>
    <row r="97" s="388" customFormat="1" ht="13.5" hidden="1" customHeight="1"/>
    <row r="98" s="388" customFormat="1" ht="13.5" hidden="1" customHeight="1"/>
    <row r="99" s="388" customFormat="1" ht="13.5" hidden="1" customHeight="1"/>
    <row r="100" s="388" customFormat="1" ht="13.5" hidden="1" customHeight="1"/>
    <row r="101" s="388" customFormat="1" ht="13.5" hidden="1" customHeight="1"/>
    <row r="102" s="388" customFormat="1" ht="13.5" hidden="1" customHeight="1"/>
    <row r="103" s="388" customFormat="1" ht="13.5" hidden="1" customHeight="1"/>
    <row r="104" s="388" customFormat="1" ht="13.5" hidden="1" customHeight="1"/>
    <row r="105" s="388" customFormat="1" ht="13.5" hidden="1" customHeight="1"/>
    <row r="106" s="388" customFormat="1" ht="13.5" hidden="1" customHeight="1"/>
    <row r="107" s="388" customFormat="1" ht="13.5" hidden="1" customHeight="1"/>
    <row r="108" s="388" customFormat="1" ht="13.5" hidden="1" customHeight="1"/>
    <row r="109" s="388" customFormat="1" ht="13.5" hidden="1" customHeight="1"/>
    <row r="110" s="388" customFormat="1" ht="13.5" hidden="1" customHeight="1"/>
    <row r="111" s="388" customFormat="1" ht="13.5" hidden="1" customHeight="1"/>
    <row r="112" s="388" customFormat="1" ht="13.5" hidden="1" customHeight="1"/>
    <row r="113" s="388" customFormat="1" ht="13.5" hidden="1" customHeight="1"/>
    <row r="114" s="388" customFormat="1" ht="13.5" hidden="1" customHeight="1"/>
    <row r="115" s="388" customFormat="1" ht="13.5" hidden="1" customHeight="1"/>
    <row r="116" s="388" customFormat="1" ht="13.5" hidden="1" customHeight="1"/>
    <row r="117" s="388" customFormat="1" ht="13.5" hidden="1" customHeight="1"/>
    <row r="118" s="388" customFormat="1" ht="13.5" hidden="1" customHeight="1"/>
    <row r="119" s="388" customFormat="1" ht="13.5" hidden="1" customHeight="1"/>
    <row r="120" s="388" customFormat="1" ht="13.5" hidden="1" customHeight="1"/>
    <row r="121" s="388" customFormat="1" ht="13.5" hidden="1" customHeight="1"/>
    <row r="122" s="388" customFormat="1" ht="13.5" hidden="1" customHeight="1"/>
    <row r="123" s="388" customFormat="1" ht="13.5" hidden="1" customHeight="1"/>
    <row r="124" s="388" customFormat="1" ht="13.5" hidden="1" customHeight="1"/>
    <row r="125" s="388" customFormat="1" ht="13.5" hidden="1" customHeight="1"/>
    <row r="126" s="388" customFormat="1" ht="13.5" hidden="1" customHeight="1"/>
    <row r="127" s="388" customFormat="1" ht="13.5" hidden="1" customHeight="1"/>
    <row r="128" s="388" customFormat="1" ht="13.5" hidden="1" customHeight="1"/>
    <row r="129" s="388" customFormat="1" ht="13.5" hidden="1" customHeight="1"/>
    <row r="130" s="388" customFormat="1" ht="13.5" hidden="1" customHeight="1"/>
    <row r="131" s="388" customFormat="1" ht="13.5" hidden="1" customHeight="1"/>
    <row r="132" s="388" customFormat="1" ht="13.5" hidden="1" customHeight="1"/>
    <row r="133" s="388" customFormat="1" ht="13.5" hidden="1" customHeight="1"/>
    <row r="134" s="388" customFormat="1" ht="13.5" hidden="1" customHeight="1"/>
    <row r="135" s="388" customFormat="1" ht="13.5" hidden="1" customHeight="1"/>
    <row r="136" s="388" customFormat="1" ht="13.5" hidden="1" customHeight="1"/>
    <row r="137" s="388" customFormat="1" ht="13.5" hidden="1" customHeight="1"/>
    <row r="138" s="388" customFormat="1" ht="13.5" hidden="1" customHeight="1"/>
    <row r="139" s="388" customFormat="1" ht="13.5" hidden="1" customHeight="1"/>
    <row r="140" s="388" customFormat="1" ht="13.5" hidden="1" customHeight="1"/>
    <row r="141" s="388" customFormat="1" ht="13.5" hidden="1" customHeight="1"/>
    <row r="142" s="388" customFormat="1" ht="13.5" hidden="1" customHeight="1"/>
    <row r="143" s="388" customFormat="1" ht="13.5" hidden="1" customHeight="1"/>
    <row r="144" s="388" customFormat="1" ht="13.5" hidden="1" customHeight="1"/>
    <row r="145" s="388" customFormat="1" ht="13.5" hidden="1" customHeight="1"/>
    <row r="146" s="388" customFormat="1" ht="13.5" hidden="1" customHeight="1"/>
    <row r="147" s="388" customFormat="1" ht="13.5" hidden="1" customHeight="1"/>
    <row r="148" s="388" customFormat="1" ht="13.5" hidden="1" customHeight="1"/>
    <row r="149" s="388" customFormat="1" ht="13.5" hidden="1" customHeight="1"/>
    <row r="150" s="388" customFormat="1" ht="13.5" hidden="1" customHeight="1"/>
    <row r="151" s="388" customFormat="1" ht="13.5" hidden="1" customHeight="1"/>
    <row r="152" s="388" customFormat="1" ht="13.5" hidden="1" customHeight="1"/>
    <row r="153" s="388" customFormat="1" ht="13.5" hidden="1" customHeight="1"/>
    <row r="154" s="388" customFormat="1" ht="13.5" hidden="1" customHeight="1"/>
    <row r="155" s="388" customFormat="1" ht="13.5" hidden="1" customHeight="1"/>
    <row r="156" s="388" customFormat="1" ht="13.5" hidden="1" customHeight="1"/>
    <row r="157" s="388" customFormat="1" ht="13.5" hidden="1" customHeight="1"/>
    <row r="158" s="388" customFormat="1" ht="13.5" hidden="1" customHeight="1"/>
    <row r="159" s="388" customFormat="1" ht="13.5" hidden="1" customHeight="1"/>
    <row r="160" s="388" customFormat="1" ht="13.5" hidden="1" customHeight="1"/>
  </sheetData>
  <sheetProtection algorithmName="SHA-512" hashValue="Eu20ekP9VK9mDx01/VeaDxEOHWu8wJz/Ghh7ek79CvSZTbr8jxoM5N18i5SUYMMrmuffvFOV4n7pOOIS33k+gA==" saltValue="kz9qLQnjOeMYCkyWyp6XO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292" customWidth="1"/>
    <col min="35" max="122" width="2.5" style="291" customWidth="1"/>
    <col min="123" max="16384" width="2.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c r="S2" s="291"/>
      <c r="AH2" s="291"/>
    </row>
    <row r="3" spans="1: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row r="5" spans="1:34"/>
    <row r="6" spans="1:34"/>
    <row r="7" spans="1:34"/>
    <row r="8" spans="1:34"/>
    <row r="9" spans="1:34">
      <c r="AH9" s="291"/>
    </row>
    <row r="10" spans="1:34"/>
    <row r="11" spans="1:34"/>
    <row r="12" spans="1:34"/>
    <row r="13" spans="1:34"/>
    <row r="14" spans="1:34"/>
    <row r="15" spans="1:34"/>
    <row r="16" spans="1: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501</v>
      </c>
    </row>
  </sheetData>
  <sheetProtection algorithmName="SHA-512" hashValue="pnyS8YpGXweWfMCbdINFzqNUB2EfpDGitovpBa/DVWXV5Wy/UyforAIeoOt33aMQ6Xo1CN1+YRj+Wg7x1SqDeA==" saltValue="mnV15KDfCoZZBZXLKyYCa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92" customWidth="1"/>
    <col min="35" max="122" width="2.5" style="291" customWidth="1"/>
    <col min="123" max="16384" width="2.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c r="S2" s="291"/>
      <c r="AH2" s="291"/>
    </row>
    <row r="3" spans="2: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row r="5" spans="2:34"/>
    <row r="6" spans="2:34"/>
    <row r="7" spans="2:34"/>
    <row r="8" spans="2:34"/>
    <row r="9" spans="2:34">
      <c r="AH9" s="291"/>
    </row>
    <row r="10" spans="2:34"/>
    <row r="11" spans="2:34"/>
    <row r="12" spans="2:34"/>
    <row r="13" spans="2:34"/>
    <row r="14" spans="2:34"/>
    <row r="15" spans="2:34"/>
    <row r="16" spans="2: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c r="AG59" s="291"/>
      <c r="AH59" s="291"/>
    </row>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501</v>
      </c>
    </row>
  </sheetData>
  <sheetProtection algorithmName="SHA-512" hashValue="3Y/dqsrCMziZhdONAYEhSfbp3OCy3tXk6wtrECtafyg6lhsPtTIRZn+FPJMDGSSOW5zSKEYPgsmGoQb5ru6B8Q==" saltValue="MzV0HKBtLIvR0fmzmmhj9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552</v>
      </c>
      <c r="G2" s="157"/>
      <c r="H2" s="158"/>
    </row>
    <row r="3" spans="1:8">
      <c r="A3" s="154" t="s">
        <v>545</v>
      </c>
      <c r="B3" s="159"/>
      <c r="C3" s="160"/>
      <c r="D3" s="161">
        <v>81186</v>
      </c>
      <c r="E3" s="162"/>
      <c r="F3" s="163">
        <v>92247</v>
      </c>
      <c r="G3" s="164"/>
      <c r="H3" s="165"/>
    </row>
    <row r="4" spans="1:8">
      <c r="A4" s="166"/>
      <c r="B4" s="167"/>
      <c r="C4" s="168"/>
      <c r="D4" s="169">
        <v>22751</v>
      </c>
      <c r="E4" s="170"/>
      <c r="F4" s="171">
        <v>37204</v>
      </c>
      <c r="G4" s="172"/>
      <c r="H4" s="173"/>
    </row>
    <row r="5" spans="1:8">
      <c r="A5" s="154" t="s">
        <v>547</v>
      </c>
      <c r="B5" s="159"/>
      <c r="C5" s="160"/>
      <c r="D5" s="161">
        <v>48421</v>
      </c>
      <c r="E5" s="162"/>
      <c r="F5" s="163">
        <v>67319</v>
      </c>
      <c r="G5" s="164"/>
      <c r="H5" s="165"/>
    </row>
    <row r="6" spans="1:8">
      <c r="A6" s="166"/>
      <c r="B6" s="167"/>
      <c r="C6" s="168"/>
      <c r="D6" s="169">
        <v>25720</v>
      </c>
      <c r="E6" s="170"/>
      <c r="F6" s="171">
        <v>38101</v>
      </c>
      <c r="G6" s="172"/>
      <c r="H6" s="173"/>
    </row>
    <row r="7" spans="1:8">
      <c r="A7" s="154" t="s">
        <v>548</v>
      </c>
      <c r="B7" s="159"/>
      <c r="C7" s="160"/>
      <c r="D7" s="161">
        <v>91992</v>
      </c>
      <c r="E7" s="162"/>
      <c r="F7" s="163">
        <v>70615</v>
      </c>
      <c r="G7" s="164"/>
      <c r="H7" s="165"/>
    </row>
    <row r="8" spans="1:8">
      <c r="A8" s="166"/>
      <c r="B8" s="167"/>
      <c r="C8" s="168"/>
      <c r="D8" s="169">
        <v>46749</v>
      </c>
      <c r="E8" s="170"/>
      <c r="F8" s="171">
        <v>37382</v>
      </c>
      <c r="G8" s="172"/>
      <c r="H8" s="173"/>
    </row>
    <row r="9" spans="1:8">
      <c r="A9" s="154" t="s">
        <v>549</v>
      </c>
      <c r="B9" s="159"/>
      <c r="C9" s="160"/>
      <c r="D9" s="161">
        <v>81626</v>
      </c>
      <c r="E9" s="162"/>
      <c r="F9" s="163">
        <v>69185</v>
      </c>
      <c r="G9" s="164"/>
      <c r="H9" s="165"/>
    </row>
    <row r="10" spans="1:8">
      <c r="A10" s="166"/>
      <c r="B10" s="167"/>
      <c r="C10" s="168"/>
      <c r="D10" s="169">
        <v>38644</v>
      </c>
      <c r="E10" s="170"/>
      <c r="F10" s="171">
        <v>38519</v>
      </c>
      <c r="G10" s="172"/>
      <c r="H10" s="173"/>
    </row>
    <row r="11" spans="1:8">
      <c r="A11" s="154" t="s">
        <v>550</v>
      </c>
      <c r="B11" s="159"/>
      <c r="C11" s="160"/>
      <c r="D11" s="161">
        <v>173256</v>
      </c>
      <c r="E11" s="162"/>
      <c r="F11" s="163">
        <v>70166</v>
      </c>
      <c r="G11" s="164"/>
      <c r="H11" s="165"/>
    </row>
    <row r="12" spans="1:8">
      <c r="A12" s="166"/>
      <c r="B12" s="167"/>
      <c r="C12" s="174"/>
      <c r="D12" s="169">
        <v>117204</v>
      </c>
      <c r="E12" s="170"/>
      <c r="F12" s="171">
        <v>36115</v>
      </c>
      <c r="G12" s="172"/>
      <c r="H12" s="173"/>
    </row>
    <row r="13" spans="1:8">
      <c r="A13" s="154"/>
      <c r="B13" s="159"/>
      <c r="C13" s="175"/>
      <c r="D13" s="176">
        <v>95296</v>
      </c>
      <c r="E13" s="177"/>
      <c r="F13" s="178">
        <v>73906</v>
      </c>
      <c r="G13" s="179"/>
      <c r="H13" s="165"/>
    </row>
    <row r="14" spans="1:8">
      <c r="A14" s="166"/>
      <c r="B14" s="167"/>
      <c r="C14" s="168"/>
      <c r="D14" s="169">
        <v>50214</v>
      </c>
      <c r="E14" s="170"/>
      <c r="F14" s="171">
        <v>37464</v>
      </c>
      <c r="G14" s="172"/>
      <c r="H14" s="173"/>
    </row>
    <row r="17" spans="1:11">
      <c r="A17" s="150" t="s">
        <v>53</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54</v>
      </c>
      <c r="B19" s="180">
        <f>ROUND(VALUE(SUBSTITUTE(実質収支比率等に係る経年分析!F$48,"▲","-")),2)</f>
        <v>8.67</v>
      </c>
      <c r="C19" s="180">
        <f>ROUND(VALUE(SUBSTITUTE(実質収支比率等に係る経年分析!G$48,"▲","-")),2)</f>
        <v>8.56</v>
      </c>
      <c r="D19" s="180">
        <f>ROUND(VALUE(SUBSTITUTE(実質収支比率等に係る経年分析!H$48,"▲","-")),2)</f>
        <v>10.02</v>
      </c>
      <c r="E19" s="180">
        <f>ROUND(VALUE(SUBSTITUTE(実質収支比率等に係る経年分析!I$48,"▲","-")),2)</f>
        <v>7.88</v>
      </c>
      <c r="F19" s="180">
        <f>ROUND(VALUE(SUBSTITUTE(実質収支比率等に係る経年分析!J$48,"▲","-")),2)</f>
        <v>7.59</v>
      </c>
    </row>
    <row r="20" spans="1:11">
      <c r="A20" s="180" t="s">
        <v>55</v>
      </c>
      <c r="B20" s="180">
        <f>ROUND(VALUE(SUBSTITUTE(実質収支比率等に係る経年分析!F$47,"▲","-")),2)</f>
        <v>35</v>
      </c>
      <c r="C20" s="180">
        <f>ROUND(VALUE(SUBSTITUTE(実質収支比率等に係る経年分析!G$47,"▲","-")),2)</f>
        <v>34.15</v>
      </c>
      <c r="D20" s="180">
        <f>ROUND(VALUE(SUBSTITUTE(実質収支比率等に係る経年分析!H$47,"▲","-")),2)</f>
        <v>31.03</v>
      </c>
      <c r="E20" s="180">
        <f>ROUND(VALUE(SUBSTITUTE(実質収支比率等に係る経年分析!I$47,"▲","-")),2)</f>
        <v>27.09</v>
      </c>
      <c r="F20" s="180">
        <f>ROUND(VALUE(SUBSTITUTE(実質収支比率等に係る経年分析!J$47,"▲","-")),2)</f>
        <v>23.32</v>
      </c>
    </row>
    <row r="21" spans="1:11">
      <c r="A21" s="180" t="s">
        <v>56</v>
      </c>
      <c r="B21" s="180">
        <f>IF(ISNUMBER(VALUE(SUBSTITUTE(実質収支比率等に係る経年分析!F$49,"▲","-"))),ROUND(VALUE(SUBSTITUTE(実質収支比率等に係る経年分析!F$49,"▲","-")),2),NA())</f>
        <v>-1.37</v>
      </c>
      <c r="C21" s="180">
        <f>IF(ISNUMBER(VALUE(SUBSTITUTE(実質収支比率等に係る経年分析!G$49,"▲","-"))),ROUND(VALUE(SUBSTITUTE(実質収支比率等に係る経年分析!G$49,"▲","-")),2),NA())</f>
        <v>-5.2</v>
      </c>
      <c r="D21" s="180">
        <f>IF(ISNUMBER(VALUE(SUBSTITUTE(実質収支比率等に係る経年分析!H$49,"▲","-"))),ROUND(VALUE(SUBSTITUTE(実質収支比率等に係る経年分析!H$49,"▲","-")),2),NA())</f>
        <v>-4.8099999999999996</v>
      </c>
      <c r="E21" s="180">
        <f>IF(ISNUMBER(VALUE(SUBSTITUTE(実質収支比率等に係る経年分析!I$49,"▲","-"))),ROUND(VALUE(SUBSTITUTE(実質収支比率等に係る経年分析!I$49,"▲","-")),2),NA())</f>
        <v>-9.6</v>
      </c>
      <c r="F21" s="180">
        <f>IF(ISNUMBER(VALUE(SUBSTITUTE(実質収支比率等に係る経年分析!J$49,"▲","-"))),ROUND(VALUE(SUBSTITUTE(実質収支比率等に係る経年分析!J$49,"▲","-")),2),NA())</f>
        <v>-7.13</v>
      </c>
    </row>
    <row r="24" spans="1:11">
      <c r="A24" s="150" t="s">
        <v>57</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0.22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0.54</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特定環境保全公共下水道事業特別会計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0.03</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0.04</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c r="A31" s="181" t="str">
        <f>IF(連結実質赤字比率に係る赤字・黒字の構成分析!C$39="",NA(),連結実質赤字比率に係る赤字・黒字の構成分析!C$39)</f>
        <v>農業集落排水事業特別会計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0.06</v>
      </c>
    </row>
    <row r="32" spans="1:11">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0.48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0.96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0.97</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0.22</v>
      </c>
    </row>
    <row r="33" spans="1:16">
      <c r="A33" s="181" t="str">
        <f>IF(連結実質赤字比率に係る赤字・黒字の構成分析!C$37="",NA(),連結実質赤字比率に係る赤字・黒字の構成分析!C$37)</f>
        <v>公共下水道事業特別会計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0.35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0.33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0.26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0.47</v>
      </c>
    </row>
    <row r="34" spans="1:16">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0.75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1.18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0.86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0.73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1.1599999999999999</v>
      </c>
    </row>
    <row r="35" spans="1:16">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8.67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8.5500000000000007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10.02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7.87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7.59</v>
      </c>
    </row>
    <row r="36" spans="1:16">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10.94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11.19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10.46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9.48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8.92</v>
      </c>
    </row>
    <row r="39" spans="1:16">
      <c r="A39" s="150" t="s">
        <v>60</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2774</v>
      </c>
      <c r="E42" s="182"/>
      <c r="F42" s="182"/>
      <c r="G42" s="182">
        <f>'実質公債費比率（分子）の構造'!L$52</f>
        <v>2778</v>
      </c>
      <c r="H42" s="182"/>
      <c r="I42" s="182"/>
      <c r="J42" s="182">
        <f>'実質公債費比率（分子）の構造'!M$52</f>
        <v>2763</v>
      </c>
      <c r="K42" s="182"/>
      <c r="L42" s="182"/>
      <c r="M42" s="182">
        <f>'実質公債費比率（分子）の構造'!N$52</f>
        <v>2734</v>
      </c>
      <c r="N42" s="182"/>
      <c r="O42" s="182"/>
      <c r="P42" s="182">
        <f>'実質公債費比率（分子）の構造'!O$52</f>
        <v>2742</v>
      </c>
    </row>
    <row r="43" spans="1:16">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c r="A46" s="182" t="s">
        <v>67</v>
      </c>
      <c r="B46" s="182">
        <f>'実質公債費比率（分子）の構造'!K$48</f>
        <v>606</v>
      </c>
      <c r="C46" s="182"/>
      <c r="D46" s="182"/>
      <c r="E46" s="182">
        <f>'実質公債費比率（分子）の構造'!L$48</f>
        <v>613</v>
      </c>
      <c r="F46" s="182"/>
      <c r="G46" s="182"/>
      <c r="H46" s="182">
        <f>'実質公債費比率（分子）の構造'!M$48</f>
        <v>624</v>
      </c>
      <c r="I46" s="182"/>
      <c r="J46" s="182"/>
      <c r="K46" s="182">
        <f>'実質公債費比率（分子）の構造'!N$48</f>
        <v>609</v>
      </c>
      <c r="L46" s="182"/>
      <c r="M46" s="182"/>
      <c r="N46" s="182">
        <f>'実質公債費比率（分子）の構造'!O$48</f>
        <v>638</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2858</v>
      </c>
      <c r="C49" s="182"/>
      <c r="D49" s="182"/>
      <c r="E49" s="182">
        <f>'実質公債費比率（分子）の構造'!L$45</f>
        <v>2933</v>
      </c>
      <c r="F49" s="182"/>
      <c r="G49" s="182"/>
      <c r="H49" s="182">
        <f>'実質公債費比率（分子）の構造'!M$45</f>
        <v>2936</v>
      </c>
      <c r="I49" s="182"/>
      <c r="J49" s="182"/>
      <c r="K49" s="182">
        <f>'実質公債費比率（分子）の構造'!N$45</f>
        <v>2922</v>
      </c>
      <c r="L49" s="182"/>
      <c r="M49" s="182"/>
      <c r="N49" s="182">
        <f>'実質公債費比率（分子）の構造'!O$45</f>
        <v>2996</v>
      </c>
      <c r="O49" s="182"/>
      <c r="P49" s="182"/>
    </row>
    <row r="50" spans="1:16">
      <c r="A50" s="182" t="s">
        <v>71</v>
      </c>
      <c r="B50" s="182" t="e">
        <f>NA()</f>
        <v>#N/A</v>
      </c>
      <c r="C50" s="182">
        <f>IF(ISNUMBER('実質公債費比率（分子）の構造'!K$53),'実質公債費比率（分子）の構造'!K$53,NA())</f>
        <v>690</v>
      </c>
      <c r="D50" s="182" t="e">
        <f>NA()</f>
        <v>#N/A</v>
      </c>
      <c r="E50" s="182" t="e">
        <f>NA()</f>
        <v>#N/A</v>
      </c>
      <c r="F50" s="182">
        <f>IF(ISNUMBER('実質公債費比率（分子）の構造'!L$53),'実質公債費比率（分子）の構造'!L$53,NA())</f>
        <v>768</v>
      </c>
      <c r="G50" s="182" t="e">
        <f>NA()</f>
        <v>#N/A</v>
      </c>
      <c r="H50" s="182" t="e">
        <f>NA()</f>
        <v>#N/A</v>
      </c>
      <c r="I50" s="182">
        <f>IF(ISNUMBER('実質公債費比率（分子）の構造'!M$53),'実質公債費比率（分子）の構造'!M$53,NA())</f>
        <v>797</v>
      </c>
      <c r="J50" s="182" t="e">
        <f>NA()</f>
        <v>#N/A</v>
      </c>
      <c r="K50" s="182" t="e">
        <f>NA()</f>
        <v>#N/A</v>
      </c>
      <c r="L50" s="182">
        <f>IF(ISNUMBER('実質公債費比率（分子）の構造'!N$53),'実質公債費比率（分子）の構造'!N$53,NA())</f>
        <v>797</v>
      </c>
      <c r="M50" s="182" t="e">
        <f>NA()</f>
        <v>#N/A</v>
      </c>
      <c r="N50" s="182" t="e">
        <f>NA()</f>
        <v>#N/A</v>
      </c>
      <c r="O50" s="182">
        <f>IF(ISNUMBER('実質公債費比率（分子）の構造'!O$53),'実質公債費比率（分子）の構造'!O$53,NA())</f>
        <v>892</v>
      </c>
      <c r="P50" s="182" t="e">
        <f>NA()</f>
        <v>#N/A</v>
      </c>
    </row>
    <row r="53" spans="1:16">
      <c r="A53" s="150" t="s">
        <v>72</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27021</v>
      </c>
      <c r="E56" s="181"/>
      <c r="F56" s="181"/>
      <c r="G56" s="181">
        <f>'将来負担比率（分子）の構造'!J$52</f>
        <v>26239</v>
      </c>
      <c r="H56" s="181"/>
      <c r="I56" s="181"/>
      <c r="J56" s="181">
        <f>'将来負担比率（分子）の構造'!K$52</f>
        <v>26273</v>
      </c>
      <c r="K56" s="181"/>
      <c r="L56" s="181"/>
      <c r="M56" s="181">
        <f>'将来負担比率（分子）の構造'!L$52</f>
        <v>26487</v>
      </c>
      <c r="N56" s="181"/>
      <c r="O56" s="181"/>
      <c r="P56" s="181">
        <f>'将来負担比率（分子）の構造'!M$52</f>
        <v>28505</v>
      </c>
    </row>
    <row r="57" spans="1:16">
      <c r="A57" s="181" t="s">
        <v>42</v>
      </c>
      <c r="B57" s="181"/>
      <c r="C57" s="181"/>
      <c r="D57" s="181">
        <f>'将来負担比率（分子）の構造'!I$51</f>
        <v>2628</v>
      </c>
      <c r="E57" s="181"/>
      <c r="F57" s="181"/>
      <c r="G57" s="181">
        <f>'将来負担比率（分子）の構造'!J$51</f>
        <v>2368</v>
      </c>
      <c r="H57" s="181"/>
      <c r="I57" s="181"/>
      <c r="J57" s="181">
        <f>'将来負担比率（分子）の構造'!K$51</f>
        <v>2196</v>
      </c>
      <c r="K57" s="181"/>
      <c r="L57" s="181"/>
      <c r="M57" s="181">
        <f>'将来負担比率（分子）の構造'!L$51</f>
        <v>1833</v>
      </c>
      <c r="N57" s="181"/>
      <c r="O57" s="181"/>
      <c r="P57" s="181">
        <f>'将来負担比率（分子）の構造'!M$51</f>
        <v>1683</v>
      </c>
    </row>
    <row r="58" spans="1:16">
      <c r="A58" s="181" t="s">
        <v>41</v>
      </c>
      <c r="B58" s="181"/>
      <c r="C58" s="181"/>
      <c r="D58" s="181">
        <f>'将来負担比率（分子）の構造'!I$50</f>
        <v>17057</v>
      </c>
      <c r="E58" s="181"/>
      <c r="F58" s="181"/>
      <c r="G58" s="181">
        <f>'将来負担比率（分子）の構造'!J$50</f>
        <v>16401</v>
      </c>
      <c r="H58" s="181"/>
      <c r="I58" s="181"/>
      <c r="J58" s="181">
        <f>'将来負担比率（分子）の構造'!K$50</f>
        <v>15809</v>
      </c>
      <c r="K58" s="181"/>
      <c r="L58" s="181"/>
      <c r="M58" s="181">
        <f>'将来負担比率（分子）の構造'!L$50</f>
        <v>15233</v>
      </c>
      <c r="N58" s="181"/>
      <c r="O58" s="181"/>
      <c r="P58" s="181">
        <f>'将来負担比率（分子）の構造'!M$50</f>
        <v>12287</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f>'将来負担比率（分子）の構造'!I$46</f>
        <v>324</v>
      </c>
      <c r="C61" s="181"/>
      <c r="D61" s="181"/>
      <c r="E61" s="181">
        <f>'将来負担比率（分子）の構造'!J$46</f>
        <v>454</v>
      </c>
      <c r="F61" s="181"/>
      <c r="G61" s="181"/>
      <c r="H61" s="181">
        <f>'将来負担比率（分子）の構造'!K$46</f>
        <v>387</v>
      </c>
      <c r="I61" s="181"/>
      <c r="J61" s="181"/>
      <c r="K61" s="181">
        <f>'将来負担比率（分子）の構造'!L$46</f>
        <v>326</v>
      </c>
      <c r="L61" s="181"/>
      <c r="M61" s="181"/>
      <c r="N61" s="181">
        <f>'将来負担比率（分子）の構造'!M$46</f>
        <v>354</v>
      </c>
      <c r="O61" s="181"/>
      <c r="P61" s="181"/>
    </row>
    <row r="62" spans="1:16">
      <c r="A62" s="181" t="s">
        <v>35</v>
      </c>
      <c r="B62" s="181">
        <f>'将来負担比率（分子）の構造'!I$45</f>
        <v>5687</v>
      </c>
      <c r="C62" s="181"/>
      <c r="D62" s="181"/>
      <c r="E62" s="181">
        <f>'将来負担比率（分子）の構造'!J$45</f>
        <v>5824</v>
      </c>
      <c r="F62" s="181"/>
      <c r="G62" s="181"/>
      <c r="H62" s="181">
        <f>'将来負担比率（分子）の構造'!K$45</f>
        <v>5727</v>
      </c>
      <c r="I62" s="181"/>
      <c r="J62" s="181"/>
      <c r="K62" s="181">
        <f>'将来負担比率（分子）の構造'!L$45</f>
        <v>5613</v>
      </c>
      <c r="L62" s="181"/>
      <c r="M62" s="181"/>
      <c r="N62" s="181">
        <f>'将来負担比率（分子）の構造'!M$45</f>
        <v>5693</v>
      </c>
      <c r="O62" s="181"/>
      <c r="P62" s="181"/>
    </row>
    <row r="63" spans="1:16">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c r="A64" s="181" t="s">
        <v>33</v>
      </c>
      <c r="B64" s="181">
        <f>'将来負担比率（分子）の構造'!I$43</f>
        <v>8877</v>
      </c>
      <c r="C64" s="181"/>
      <c r="D64" s="181"/>
      <c r="E64" s="181">
        <f>'将来負担比率（分子）の構造'!J$43</f>
        <v>8551</v>
      </c>
      <c r="F64" s="181"/>
      <c r="G64" s="181"/>
      <c r="H64" s="181">
        <f>'将来負担比率（分子）の構造'!K$43</f>
        <v>8093</v>
      </c>
      <c r="I64" s="181"/>
      <c r="J64" s="181"/>
      <c r="K64" s="181">
        <f>'将来負担比率（分子）の構造'!L$43</f>
        <v>8554</v>
      </c>
      <c r="L64" s="181"/>
      <c r="M64" s="181"/>
      <c r="N64" s="181">
        <f>'将来負担比率（分子）の構造'!M$43</f>
        <v>8952</v>
      </c>
      <c r="O64" s="181"/>
      <c r="P64" s="181"/>
    </row>
    <row r="65" spans="1:16">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c r="A66" s="181" t="s">
        <v>31</v>
      </c>
      <c r="B66" s="181">
        <f>'将来負担比率（分子）の構造'!I$41</f>
        <v>26010</v>
      </c>
      <c r="C66" s="181"/>
      <c r="D66" s="181"/>
      <c r="E66" s="181">
        <f>'将来負担比率（分子）の構造'!J$41</f>
        <v>25063</v>
      </c>
      <c r="F66" s="181"/>
      <c r="G66" s="181"/>
      <c r="H66" s="181">
        <f>'将来負担比率（分子）の構造'!K$41</f>
        <v>25790</v>
      </c>
      <c r="I66" s="181"/>
      <c r="J66" s="181"/>
      <c r="K66" s="181">
        <f>'将来負担比率（分子）の構造'!L$41</f>
        <v>26419</v>
      </c>
      <c r="L66" s="181"/>
      <c r="M66" s="181"/>
      <c r="N66" s="181">
        <f>'将来負担比率（分子）の構造'!M$41</f>
        <v>29426</v>
      </c>
      <c r="O66" s="181"/>
      <c r="P66" s="181"/>
    </row>
    <row r="67" spans="1:16">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1950</v>
      </c>
      <c r="P67" s="181" t="e">
        <f>NA()</f>
        <v>#N/A</v>
      </c>
    </row>
    <row r="70" spans="1:16">
      <c r="A70" s="183" t="s">
        <v>76</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77</v>
      </c>
      <c r="B72" s="185">
        <f>基金残高に係る経年分析!F55</f>
        <v>4997</v>
      </c>
      <c r="C72" s="185">
        <f>基金残高に係る経年分析!G55</f>
        <v>4347</v>
      </c>
      <c r="D72" s="185">
        <f>基金残高に係る経年分析!H55</f>
        <v>3704</v>
      </c>
    </row>
    <row r="73" spans="1:16">
      <c r="A73" s="184" t="s">
        <v>78</v>
      </c>
      <c r="B73" s="185">
        <f>基金残高に係る経年分析!F56</f>
        <v>3905</v>
      </c>
      <c r="C73" s="185">
        <f>基金残高に係る経年分析!G56</f>
        <v>3374</v>
      </c>
      <c r="D73" s="185">
        <f>基金残高に係る経年分析!H56</f>
        <v>2649</v>
      </c>
    </row>
    <row r="74" spans="1:16">
      <c r="A74" s="184" t="s">
        <v>79</v>
      </c>
      <c r="B74" s="185">
        <f>基金残高に係る経年分析!F57</f>
        <v>8850</v>
      </c>
      <c r="C74" s="185">
        <f>基金残高に係る経年分析!G57</f>
        <v>9467</v>
      </c>
      <c r="D74" s="185">
        <f>基金残高に係る経年分析!H57</f>
        <v>7808</v>
      </c>
    </row>
  </sheetData>
  <sheetProtection algorithmName="SHA-512" hashValue="ZmfEJhibV8QGrNeXOE8G+WEQX+K2lzMSP3ADqaALToE8dJSWkhQ80/ckPVtS+dl5C0EHfAkJ1FliALyjfpePPQ==" saltValue="TwIxKu2AV0P4b3vbUIjzLQ=="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2021-10-08T05:52:16Z</cp:lastPrinted>
  <dcterms:modified xsi:type="dcterms:W3CDTF">2021-10-26T01:13:06Z</dcterms:modified>
</cp:coreProperties>
</file>