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801791\市町村振興課共有\財政班\財政担当R3年度\決算統計\01普通会計\R1財政状況資料集\04市町村回答\10月末公表分（2回目）\★1回目公表資料\HP掲載用（県HP10.26公表済）\"/>
    </mc:Choice>
  </mc:AlternateContent>
  <bookViews>
    <workbookView xWindow="0" yWindow="0" windowWidth="28800" windowHeight="1221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7" i="10" l="1"/>
  <c r="BG36" i="10"/>
  <c r="BG35" i="10"/>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BW39" i="10"/>
  <c r="BE39" i="10"/>
  <c r="AM39" i="10"/>
  <c r="U39" i="10"/>
  <c r="C39" i="10"/>
  <c r="BW38" i="10"/>
  <c r="BE38" i="10"/>
  <c r="AM38" i="10"/>
  <c r="U38" i="10"/>
  <c r="C38" i="10"/>
  <c r="BW37" i="10"/>
  <c r="BE37" i="10"/>
  <c r="AM37" i="10"/>
  <c r="U37" i="10"/>
  <c r="C37" i="10"/>
  <c r="BW36" i="10"/>
  <c r="BE36" i="10"/>
  <c r="AM36" i="10"/>
  <c r="U36" i="10"/>
  <c r="C36" i="10"/>
  <c r="BW35" i="10"/>
  <c r="BE35" i="10"/>
  <c r="AM35" i="10"/>
  <c r="U35" i="10"/>
  <c r="C35" i="10"/>
  <c r="BW34" i="10"/>
  <c r="BE34" i="10"/>
  <c r="AM34" i="10"/>
  <c r="U34" i="10"/>
  <c r="C34" i="10"/>
  <c r="CO34" i="10" l="1"/>
  <c r="CO35" i="10" s="1"/>
  <c r="CO36" i="10" s="1"/>
  <c r="CO37" i="10" s="1"/>
  <c r="CO38" i="10" s="1"/>
  <c r="CO39"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<sst xmlns="http://schemas.openxmlformats.org/spreadsheetml/2006/main" count="1169" uniqueCount="629">
  <si>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</si>
  <si>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</si>
  <si>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</si>
  <si>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</si>
  <si>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</si>
  <si>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</si>
  <si>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</si>
  <si>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</si>
  <si>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</si>
  <si>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</si>
  <si>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</si>
  <si>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</si>
  <si>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</si>
  <si>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</si>
  <si>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</si>
  <si>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</si>
  <si>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</si>
  <si>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</si>
  <si>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</si>
  <si>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</si>
  <si>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</si>
  <si>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</si>
  <si>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</si>
  <si>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</si>
  <si>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</si>
  <si>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</si>
  <si>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</si>
  <si>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</si>
  <si>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</si>
  <si>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</si>
  <si>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</si>
  <si>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</si>
  <si>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</si>
  <si>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</si>
  <si>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</si>
  <si>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</si>
  <si>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</si>
  <si>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</si>
  <si>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</si>
  <si>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</si>
  <si>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</si>
  <si>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</si>
  <si>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</si>
  <si>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</si>
  <si>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</si>
  <si>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</si>
  <si>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</si>
  <si>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</si>
  <si>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</si>
  <si>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</si>
  <si>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(当該欄に積立額が多い上位５基金の基金名を入力して下さい(R01年度末現在))</t>
    <phoneticPr fontId="5"/>
  </si>
  <si>
    <t>(当該欄に積立額が多い上位５基金の基金名を入力して下さい(R01年度末現在))</t>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</si>
  <si>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</si>
  <si>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</si>
  <si>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</si>
  <si>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</si>
  <si>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</si>
  <si>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</si>
  <si>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</si>
  <si>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</si>
  <si>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</si>
  <si>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</si>
  <si>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</si>
  <si>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</si>
  <si>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</si>
  <si>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</si>
  <si>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</si>
  <si>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</si>
  <si>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</si>
  <si>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</si>
  <si>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</si>
  <si>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</si>
  <si>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</si>
  <si>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</si>
  <si>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</si>
  <si>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</si>
  <si>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</si>
  <si>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</si>
  <si>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</si>
  <si>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</si>
  <si>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</si>
  <si>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</si>
  <si>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</si>
  <si>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</si>
  <si>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大分県</t>
    <phoneticPr fontId="5"/>
  </si>
  <si>
    <t>市町村類型</t>
    <phoneticPr fontId="5"/>
  </si>
  <si>
    <t>Ⅰ－１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</si>
  <si>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</si>
  <si>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</si>
  <si>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</si>
  <si>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</si>
  <si>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</si>
  <si>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</si>
  <si>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</si>
  <si>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</si>
  <si>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</si>
  <si>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</si>
  <si>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</si>
  <si>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</si>
  <si>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竹田市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</si>
  <si>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</si>
  <si>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</si>
  <si>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</si>
  <si>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</si>
  <si>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</si>
  <si>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</si>
  <si>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</si>
  <si>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</si>
  <si>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</si>
  <si>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</si>
  <si>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</si>
  <si>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</si>
  <si>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</si>
  <si>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</si>
  <si>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</si>
  <si>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</si>
  <si>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</si>
  <si>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</si>
  <si>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</si>
  <si>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</si>
  <si>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</si>
  <si>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</si>
  <si>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</si>
  <si>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</si>
  <si>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-8.6</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</si>
  <si>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</si>
  <si>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</si>
  <si>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</si>
  <si>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</si>
  <si>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</si>
  <si>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</si>
  <si>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</si>
  <si>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</si>
  <si>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</si>
  <si>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</si>
  <si>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</si>
  <si>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</si>
  <si>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</si>
  <si>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</si>
  <si>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</si>
  <si>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</si>
  <si>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</si>
  <si>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</si>
  <si>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</si>
  <si>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</si>
  <si>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</si>
  <si>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</si>
  <si>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</si>
  <si>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</si>
  <si>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</si>
  <si>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-2.3</t>
    <phoneticPr fontId="5"/>
  </si>
  <si>
    <t>基準財政需要額</t>
    <phoneticPr fontId="25"/>
  </si>
  <si>
    <t>うち日本人(％)</t>
    <phoneticPr fontId="5"/>
  </si>
  <si>
    <t>-2.4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</si>
  <si>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</si>
  <si>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</si>
  <si>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</si>
  <si>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</si>
  <si>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</si>
  <si>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</si>
  <si>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</si>
  <si>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</si>
  <si>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</si>
  <si>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</si>
  <si>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</si>
  <si>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</si>
  <si>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</si>
  <si>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</si>
  <si>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</si>
  <si>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</si>
  <si>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</si>
  <si>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</si>
  <si>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</si>
  <si>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</si>
  <si>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</si>
  <si>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</si>
  <si>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</si>
  <si>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</si>
  <si>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</si>
  <si>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</si>
  <si>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</si>
  <si>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</si>
  <si>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</si>
  <si>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</si>
  <si>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</si>
  <si>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</si>
  <si>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</si>
  <si>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</si>
  <si>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</si>
  <si>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</si>
  <si>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</si>
  <si>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</si>
  <si>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</si>
  <si>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</si>
  <si>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</si>
  <si>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</si>
  <si>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</si>
  <si>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</si>
  <si>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</si>
  <si>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</si>
  <si>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</si>
  <si>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</si>
  <si>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</si>
  <si>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</si>
  <si>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</si>
  <si>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</si>
  <si>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</si>
  <si>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</si>
  <si>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</si>
  <si>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</si>
  <si>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</si>
  <si>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</si>
  <si>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</si>
  <si>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</si>
  <si>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</si>
  <si>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大分県竹田市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</si>
  <si>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</si>
  <si>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</si>
  <si>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</si>
  <si>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</si>
  <si>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</si>
  <si>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</si>
  <si>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</si>
  <si>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</si>
  <si>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</si>
  <si>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</si>
  <si>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</si>
  <si>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</si>
  <si>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</si>
  <si>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</si>
  <si>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</si>
  <si>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</si>
  <si>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</si>
  <si>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</si>
  <si>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</si>
  <si>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</si>
  <si>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</si>
  <si>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</si>
  <si>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</si>
  <si>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</si>
  <si>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</si>
  <si>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</si>
  <si>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</si>
  <si>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</si>
  <si>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</si>
  <si>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</si>
  <si>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</si>
  <si>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</si>
  <si>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</si>
  <si>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</si>
  <si>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</si>
  <si>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</si>
  <si>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</si>
  <si>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</si>
  <si>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</si>
  <si>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</si>
  <si>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</si>
  <si>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</si>
  <si>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</si>
  <si>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</si>
  <si>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</si>
  <si>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</si>
  <si>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</si>
  <si>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</si>
  <si>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</si>
  <si>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</si>
  <si>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t>
    <phoneticPr fontId="5"/>
  </si>
  <si>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</si>
  <si>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</si>
  <si>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</si>
  <si>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</si>
  <si>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</si>
  <si>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</si>
  <si>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</si>
  <si>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</si>
  <si>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</si>
  <si>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</si>
  <si>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</si>
  <si>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</si>
  <si>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</si>
  <si>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</si>
  <si>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</si>
  <si>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</si>
  <si>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</si>
  <si>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</si>
  <si>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</si>
  <si>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</si>
  <si>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</si>
  <si>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</si>
  <si>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</si>
  <si>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</si>
  <si>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</si>
  <si>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</si>
  <si>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</si>
  <si>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</si>
  <si>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</si>
  <si>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</si>
  <si>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</si>
  <si>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</si>
  <si>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</si>
  <si>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</si>
  <si>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</si>
  <si>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</si>
  <si>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</si>
  <si>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</si>
  <si>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</si>
  <si>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</si>
  <si>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</si>
  <si>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</si>
  <si>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</si>
  <si>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</si>
  <si>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</si>
  <si>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</si>
  <si>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</si>
  <si>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</si>
  <si>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</si>
  <si>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</si>
  <si>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</si>
  <si>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</si>
  <si>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</si>
  <si>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</si>
  <si>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</si>
  <si>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</si>
  <si>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</si>
  <si>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</si>
  <si>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</si>
  <si>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</si>
  <si>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</si>
  <si>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</si>
  <si>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</si>
  <si>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</si>
  <si>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</si>
  <si>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</si>
  <si>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</si>
  <si>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</si>
  <si>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</si>
  <si>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</si>
  <si>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</si>
  <si>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簡易水道</t>
    <phoneticPr fontId="5"/>
  </si>
  <si>
    <t>加入世帯数(世帯)</t>
  </si>
  <si>
    <t>　繰出金</t>
    <phoneticPr fontId="5"/>
  </si>
  <si>
    <t>地方債</t>
  </si>
  <si>
    <t>観光施設</t>
    <phoneticPr fontId="5"/>
  </si>
  <si>
    <t>被保険者数(人)</t>
  </si>
  <si>
    <t>　積立金</t>
    <phoneticPr fontId="5"/>
  </si>
  <si>
    <t>　うち減収補塡債(特例分)</t>
    <rPh sb="4" eb="5">
      <t>シュウ</t>
    </rPh>
    <rPh sb="9" eb="10">
      <t>トク</t>
    </rPh>
    <rPh sb="10" eb="11">
      <t>レイ</t>
    </rPh>
    <rPh sb="11" eb="12">
      <t>ブン</t>
    </rPh>
    <phoneticPr fontId="16"/>
  </si>
  <si>
    <t>上水道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</si>
  <si>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</si>
  <si>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</si>
  <si>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</si>
  <si>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</si>
  <si>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</si>
  <si>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</si>
  <si>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</si>
  <si>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</si>
  <si>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</si>
  <si>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</si>
  <si>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</si>
  <si>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</si>
  <si>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</si>
  <si>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</si>
  <si>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</si>
  <si>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</si>
  <si>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</si>
  <si>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</si>
  <si>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</si>
  <si>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</si>
  <si>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</si>
  <si>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</si>
  <si>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</si>
  <si>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大分県竹田市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</si>
  <si>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</si>
  <si>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</si>
  <si>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</si>
  <si>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</si>
  <si>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</si>
  <si>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</si>
  <si>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</si>
  <si>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</si>
  <si>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</si>
  <si>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</si>
  <si>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</si>
  <si>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</si>
  <si>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</si>
  <si>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</si>
  <si>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</si>
  <si>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</si>
  <si>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</si>
  <si>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</si>
  <si>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</si>
  <si>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</si>
  <si>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市立こども診療所特別会計</t>
    <phoneticPr fontId="5"/>
  </si>
  <si>
    <t>長湯温泉療養文化館特別会計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</si>
  <si>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</si>
  <si>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</si>
  <si>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</si>
  <si>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</si>
  <si>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</si>
  <si>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</si>
  <si>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</si>
  <si>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</si>
  <si>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</si>
  <si>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</si>
  <si>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</si>
  <si>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</si>
  <si>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</si>
  <si>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</si>
  <si>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</si>
  <si>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</si>
  <si>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</si>
  <si>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水道事業会計</t>
    <phoneticPr fontId="5"/>
  </si>
  <si>
    <t>法適用企業</t>
    <phoneticPr fontId="5"/>
  </si>
  <si>
    <t>簡易水道事業特別会計</t>
    <phoneticPr fontId="5"/>
  </si>
  <si>
    <t>法非適用企業</t>
    <phoneticPr fontId="5"/>
  </si>
  <si>
    <t>農業集落排水事業特別会計</t>
    <phoneticPr fontId="5"/>
  </si>
  <si>
    <t>法非適用企業</t>
    <phoneticPr fontId="5"/>
  </si>
  <si>
    <t>浄化槽整備推進事業特別会計</t>
    <phoneticPr fontId="5"/>
  </si>
  <si>
    <t>法非適用企業</t>
    <phoneticPr fontId="5"/>
  </si>
  <si>
    <t>国民宿舎久住高原荘事業特別会計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</si>
  <si>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</si>
  <si>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</si>
  <si>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</si>
  <si>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</si>
  <si>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</si>
  <si>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</si>
  <si>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</si>
  <si>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</si>
  <si>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</si>
  <si>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</si>
  <si>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</si>
  <si>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</si>
  <si>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</si>
  <si>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</si>
  <si>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</si>
  <si>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</si>
  <si>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</si>
  <si>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</si>
  <si>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</si>
  <si>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</si>
  <si>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</si>
  <si>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</si>
  <si>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</si>
  <si>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</si>
  <si>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</si>
  <si>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</si>
  <si>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</si>
  <si>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</si>
  <si>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</si>
  <si>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</si>
  <si>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</si>
  <si>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</si>
  <si>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</si>
  <si>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</si>
  <si>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</si>
  <si>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</si>
  <si>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</si>
  <si>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</si>
  <si>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</si>
  <si>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</si>
  <si>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</si>
  <si>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</si>
  <si>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</si>
  <si>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</si>
  <si>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</si>
  <si>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</si>
  <si>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</si>
  <si>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</si>
  <si>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</si>
  <si>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</si>
  <si>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</si>
  <si>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</si>
  <si>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</si>
  <si>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</si>
  <si>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</si>
  <si>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</si>
  <si>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</si>
  <si>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</si>
  <si>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</si>
  <si>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</si>
  <si>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</si>
  <si>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</si>
  <si>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簡易水道事業特別会計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</si>
  <si>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</si>
  <si>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</si>
  <si>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浄化槽整備推進事業特別会計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</si>
  <si>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</si>
  <si>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農業集落排水事業特別会計</t>
    <phoneticPr fontId="5"/>
  </si>
  <si>
    <t>(Ｆ)</t>
    <phoneticPr fontId="5"/>
  </si>
  <si>
    <t>水道事業会計</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</si>
  <si>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</si>
  <si>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</si>
  <si>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</si>
  <si>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</si>
  <si>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</si>
  <si>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</si>
  <si>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</si>
  <si>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</si>
  <si>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</si>
  <si>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</si>
  <si>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</si>
  <si>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</si>
  <si>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</si>
  <si>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</si>
  <si>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</si>
  <si>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</si>
  <si>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</si>
  <si>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</si>
  <si>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</si>
  <si>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</si>
  <si>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</si>
  <si>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</si>
  <si>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</si>
  <si>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</si>
  <si>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</si>
  <si>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</si>
  <si>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</si>
  <si>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</si>
  <si>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</si>
  <si>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</si>
  <si>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</si>
  <si>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</si>
  <si>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</si>
  <si>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</si>
  <si>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</si>
  <si>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</si>
  <si>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</si>
  <si>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</si>
  <si>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</si>
  <si>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</si>
  <si>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</si>
  <si>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</si>
  <si>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</si>
  <si>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</si>
  <si>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</si>
  <si>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</si>
  <si>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</si>
  <si>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</si>
  <si>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</si>
  <si>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</si>
  <si>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</si>
  <si>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</si>
  <si>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</si>
  <si>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</si>
  <si>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</si>
  <si>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</si>
  <si>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</si>
  <si>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</si>
  <si>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</si>
  <si>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</si>
  <si>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</si>
  <si>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</si>
  <si>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</si>
  <si>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</si>
  <si>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</si>
  <si>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</si>
  <si>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</si>
  <si>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</si>
  <si>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</si>
  <si>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</si>
  <si>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</si>
  <si>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</si>
  <si>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</si>
  <si>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</si>
  <si>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</si>
  <si>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</si>
  <si>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</si>
  <si>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</si>
  <si>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</si>
  <si>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</si>
  <si>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</si>
  <si>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</si>
  <si>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</si>
  <si>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</si>
  <si>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</si>
  <si>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</si>
  <si>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</si>
  <si>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</si>
  <si>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4.29</t>
  </si>
  <si>
    <t>▲ 5.24</t>
  </si>
  <si>
    <t>▲ 1.95</t>
  </si>
  <si>
    <t>一般会計</t>
  </si>
  <si>
    <t>水道事業会計</t>
  </si>
  <si>
    <t>国民健康保険特別会計</t>
  </si>
  <si>
    <t>介護保険特別会計</t>
  </si>
  <si>
    <t>後期高齢者医療特別会計</t>
  </si>
  <si>
    <t>市立こども診療所特別会計</t>
  </si>
  <si>
    <t>簡易水道事業特別会計</t>
  </si>
  <si>
    <t>浄化槽整備推進事業特別会計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</si>
  <si>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</si>
  <si>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</si>
  <si>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</si>
  <si>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</si>
  <si>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</si>
  <si>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</si>
  <si>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</si>
  <si>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</si>
  <si>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</si>
  <si>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t>
    <phoneticPr fontId="2"/>
  </si>
  <si>
    <t>竹田市土地開発公社</t>
    <rPh sb="0" eb="2">
      <t>タケタ</t>
    </rPh>
    <rPh sb="2" eb="3">
      <t>シ</t>
    </rPh>
    <rPh sb="3" eb="5">
      <t>トチ</t>
    </rPh>
    <rPh sb="5" eb="7">
      <t>カイハツ</t>
    </rPh>
    <rPh sb="7" eb="9">
      <t>コウシャ</t>
    </rPh>
    <phoneticPr fontId="5"/>
  </si>
  <si>
    <t>荻町まちおこし（有）</t>
    <rPh sb="0" eb="2">
      <t>オギマチ</t>
    </rPh>
    <rPh sb="8" eb="9">
      <t>ユウ</t>
    </rPh>
    <phoneticPr fontId="5"/>
  </si>
  <si>
    <t>（一財）久住やすらぎ観光公社</t>
    <rPh sb="1" eb="2">
      <t>イチ</t>
    </rPh>
    <rPh sb="2" eb="3">
      <t>ザイ</t>
    </rPh>
    <rPh sb="4" eb="6">
      <t>クジュウ</t>
    </rPh>
    <rPh sb="10" eb="12">
      <t>カンコウ</t>
    </rPh>
    <rPh sb="12" eb="14">
      <t>コウシャ</t>
    </rPh>
    <phoneticPr fontId="5"/>
  </si>
  <si>
    <t>（一社）農村商社わかば</t>
    <rPh sb="1" eb="2">
      <t>イチ</t>
    </rPh>
    <rPh sb="2" eb="3">
      <t>シャ</t>
    </rPh>
    <rPh sb="4" eb="6">
      <t>ノウソン</t>
    </rPh>
    <rPh sb="6" eb="8">
      <t>ショウシャ</t>
    </rPh>
    <phoneticPr fontId="5"/>
  </si>
  <si>
    <t>まちづくりたけた（株）</t>
    <rPh sb="9" eb="10">
      <t>カブ</t>
    </rPh>
    <phoneticPr fontId="2"/>
  </si>
  <si>
    <t>（公社）大分県農業農村振興公社</t>
    <rPh sb="1" eb="3">
      <t>コウシャ</t>
    </rPh>
    <rPh sb="2" eb="3">
      <t>シャ</t>
    </rPh>
    <rPh sb="4" eb="7">
      <t>オオイタケン</t>
    </rPh>
    <rPh sb="7" eb="9">
      <t>ノウギョウ</t>
    </rPh>
    <rPh sb="9" eb="11">
      <t>ノウソン</t>
    </rPh>
    <rPh sb="11" eb="13">
      <t>シンコウ</t>
    </rPh>
    <rPh sb="13" eb="15">
      <t>コウシャ</t>
    </rPh>
    <phoneticPr fontId="5"/>
  </si>
  <si>
    <t>県所管第３セクター</t>
    <rPh sb="0" eb="1">
      <t>ケン</t>
    </rPh>
    <rPh sb="1" eb="3">
      <t>ショカン</t>
    </rPh>
    <rPh sb="3" eb="4">
      <t>ダイ</t>
    </rPh>
    <phoneticPr fontId="2"/>
  </si>
  <si>
    <t>-</t>
    <phoneticPr fontId="2"/>
  </si>
  <si>
    <t>大分県消防等補償組合</t>
    <rPh sb="0" eb="3">
      <t>オオイタケン</t>
    </rPh>
    <rPh sb="3" eb="5">
      <t>ショウボウ</t>
    </rPh>
    <rPh sb="5" eb="6">
      <t>トウ</t>
    </rPh>
    <rPh sb="6" eb="8">
      <t>ホショウ</t>
    </rPh>
    <rPh sb="8" eb="10">
      <t>クミアイ</t>
    </rPh>
    <phoneticPr fontId="2"/>
  </si>
  <si>
    <t>大分県交通災害共済組合（交通災害共済事業会計）</t>
    <rPh sb="0" eb="3">
      <t>オオイタケン</t>
    </rPh>
    <rPh sb="3" eb="5">
      <t>コウツウ</t>
    </rPh>
    <rPh sb="5" eb="7">
      <t>サイガイ</t>
    </rPh>
    <rPh sb="7" eb="9">
      <t>キョウサイ</t>
    </rPh>
    <rPh sb="9" eb="11">
      <t>クミアイ</t>
    </rPh>
    <rPh sb="12" eb="14">
      <t>コウツウ</t>
    </rPh>
    <rPh sb="14" eb="16">
      <t>サイガイ</t>
    </rPh>
    <rPh sb="16" eb="18">
      <t>キョウサイ</t>
    </rPh>
    <rPh sb="18" eb="20">
      <t>ジギョウ</t>
    </rPh>
    <rPh sb="20" eb="22">
      <t>カイケイ</t>
    </rPh>
    <phoneticPr fontId="2"/>
  </si>
  <si>
    <t>大分県市町村会館管理組合</t>
    <rPh sb="0" eb="3">
      <t>オオイタケン</t>
    </rPh>
    <rPh sb="3" eb="6">
      <t>シチョウソン</t>
    </rPh>
    <rPh sb="6" eb="8">
      <t>カイカン</t>
    </rPh>
    <rPh sb="8" eb="10">
      <t>カンリ</t>
    </rPh>
    <rPh sb="10" eb="12">
      <t>クミアイ</t>
    </rPh>
    <phoneticPr fontId="2"/>
  </si>
  <si>
    <t>大分県後期高齢者広域連合（普通会計）</t>
    <rPh sb="0" eb="3">
      <t>オオイタケン</t>
    </rPh>
    <rPh sb="3" eb="5">
      <t>コウキ</t>
    </rPh>
    <rPh sb="5" eb="8">
      <t>コウレイシャ</t>
    </rPh>
    <rPh sb="8" eb="10">
      <t>コウイキ</t>
    </rPh>
    <rPh sb="10" eb="12">
      <t>レンゴウ</t>
    </rPh>
    <rPh sb="13" eb="15">
      <t>フツウ</t>
    </rPh>
    <rPh sb="15" eb="17">
      <t>カイケイ</t>
    </rPh>
    <phoneticPr fontId="2"/>
  </si>
  <si>
    <t>大分県後期高齢者広域連合（後期高齢者医療事業会計）</t>
    <rPh sb="0" eb="3">
      <t>オオイタケン</t>
    </rPh>
    <rPh sb="3" eb="5">
      <t>コウキ</t>
    </rPh>
    <rPh sb="5" eb="8">
      <t>コウレイシャ</t>
    </rPh>
    <rPh sb="8" eb="10">
      <t>コウイキ</t>
    </rPh>
    <rPh sb="10" eb="12">
      <t>レンゴウ</t>
    </rPh>
    <rPh sb="13" eb="15">
      <t>コウキ</t>
    </rPh>
    <rPh sb="15" eb="18">
      <t>コウレイシャ</t>
    </rPh>
    <rPh sb="18" eb="20">
      <t>イリョウ</t>
    </rPh>
    <rPh sb="20" eb="22">
      <t>ジギョウ</t>
    </rPh>
    <rPh sb="22" eb="24">
      <t>カイケイ</t>
    </rPh>
    <phoneticPr fontId="2"/>
  </si>
  <si>
    <t>-</t>
    <phoneticPr fontId="2"/>
  </si>
  <si>
    <t>基金から6百万円繰入</t>
    <rPh sb="0" eb="2">
      <t>キキン</t>
    </rPh>
    <rPh sb="5" eb="8">
      <t>ヒャクマンエン</t>
    </rPh>
    <rPh sb="8" eb="10">
      <t>クリイレ</t>
    </rPh>
    <phoneticPr fontId="2"/>
  </si>
  <si>
    <t>-</t>
    <phoneticPr fontId="2"/>
  </si>
  <si>
    <t>基金から75百万円繰入</t>
    <rPh sb="0" eb="2">
      <t>キキン</t>
    </rPh>
    <rPh sb="6" eb="9">
      <t>ヒャクマンエン</t>
    </rPh>
    <rPh sb="9" eb="11">
      <t>クリイレ</t>
    </rPh>
    <phoneticPr fontId="2"/>
  </si>
  <si>
    <t>-</t>
    <phoneticPr fontId="2"/>
  </si>
  <si>
    <t>基金からの繰り入れなし</t>
    <rPh sb="0" eb="2">
      <t>キキン</t>
    </rPh>
    <rPh sb="5" eb="6">
      <t>ク</t>
    </rPh>
    <rPh sb="7" eb="8">
      <t>イ</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</si>
  <si>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</si>
  <si>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</si>
  <si>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</si>
  <si>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類似団体と比べ低い水準にある一方、有形固定資産原価償却率は高い水準となっている。これまで公共施設総合管理計画に基づき、老朽施設の集約化・除却等を進めてきたが、今後も積極的に推し進めていく必要がある。</t>
    <rPh sb="0" eb="2">
      <t>ショウライ</t>
    </rPh>
    <rPh sb="2" eb="4">
      <t>フタン</t>
    </rPh>
    <rPh sb="4" eb="6">
      <t>ヒリツ</t>
    </rPh>
    <rPh sb="7" eb="9">
      <t>ルイジ</t>
    </rPh>
    <rPh sb="9" eb="11">
      <t>ダンタイ</t>
    </rPh>
    <rPh sb="12" eb="13">
      <t>クラ</t>
    </rPh>
    <rPh sb="14" eb="15">
      <t>ヒク</t>
    </rPh>
    <rPh sb="16" eb="18">
      <t>スイジュン</t>
    </rPh>
    <rPh sb="21" eb="23">
      <t>イッポウ</t>
    </rPh>
    <rPh sb="24" eb="26">
      <t>ユウケイ</t>
    </rPh>
    <rPh sb="26" eb="28">
      <t>コテイ</t>
    </rPh>
    <rPh sb="28" eb="30">
      <t>シサン</t>
    </rPh>
    <rPh sb="30" eb="32">
      <t>ゲンカ</t>
    </rPh>
    <rPh sb="32" eb="34">
      <t>ショウキャク</t>
    </rPh>
    <rPh sb="34" eb="35">
      <t>リツ</t>
    </rPh>
    <rPh sb="36" eb="37">
      <t>タカ</t>
    </rPh>
    <rPh sb="38" eb="40">
      <t>スイジュン</t>
    </rPh>
    <rPh sb="51" eb="53">
      <t>コウキョウ</t>
    </rPh>
    <rPh sb="53" eb="55">
      <t>シセツ</t>
    </rPh>
    <rPh sb="55" eb="57">
      <t>ソウゴウ</t>
    </rPh>
    <rPh sb="57" eb="59">
      <t>カンリ</t>
    </rPh>
    <rPh sb="59" eb="61">
      <t>ケイカク</t>
    </rPh>
    <rPh sb="62" eb="63">
      <t>モト</t>
    </rPh>
    <rPh sb="66" eb="68">
      <t>ロウキュウ</t>
    </rPh>
    <rPh sb="68" eb="70">
      <t>シセツ</t>
    </rPh>
    <rPh sb="71" eb="74">
      <t>シュウヤクカ</t>
    </rPh>
    <rPh sb="75" eb="77">
      <t>ジョキャク</t>
    </rPh>
    <rPh sb="77" eb="78">
      <t>トウ</t>
    </rPh>
    <rPh sb="79" eb="80">
      <t>スス</t>
    </rPh>
    <rPh sb="86" eb="88">
      <t>コンゴ</t>
    </rPh>
    <rPh sb="89" eb="92">
      <t>セッキョクテキ</t>
    </rPh>
    <rPh sb="93" eb="94">
      <t>オ</t>
    </rPh>
    <rPh sb="95" eb="96">
      <t>スス</t>
    </rPh>
    <rPh sb="100" eb="102">
      <t>ヒツヨウ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</si>
  <si>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</si>
  <si>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</si>
  <si>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</si>
  <si>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</si>
  <si>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</si>
  <si>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</si>
  <si>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及び実質公債比率ともに類似団体よりも低い水準である。しかしながら、平成２８年度以降は大規模な公共施設の整備が続き、それに伴い地方債の発行額増加している。今後は、不要不急な事業は控え、市民ニーズ・行政需要実態に即した事業を厳選したうえで、地方債の発行額の抑制に努めていく必要がある。</t>
    <rPh sb="0" eb="2">
      <t>ショウライ</t>
    </rPh>
    <rPh sb="2" eb="4">
      <t>フタン</t>
    </rPh>
    <rPh sb="4" eb="6">
      <t>ヒリツ</t>
    </rPh>
    <rPh sb="6" eb="7">
      <t>オヨ</t>
    </rPh>
    <rPh sb="8" eb="10">
      <t>ジッシツ</t>
    </rPh>
    <rPh sb="10" eb="12">
      <t>コウサイ</t>
    </rPh>
    <rPh sb="12" eb="14">
      <t>ヒリツ</t>
    </rPh>
    <rPh sb="17" eb="19">
      <t>ルイジ</t>
    </rPh>
    <rPh sb="19" eb="21">
      <t>ダンタイ</t>
    </rPh>
    <rPh sb="24" eb="25">
      <t>ヒク</t>
    </rPh>
    <rPh sb="26" eb="28">
      <t>スイジュン</t>
    </rPh>
    <rPh sb="60" eb="61">
      <t>ツヅ</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</si>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</sst>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87974</c:v>
                </c:pt>
                <c:pt idx="1">
                  <c:v>83280</c:v>
                </c:pt>
                <c:pt idx="2">
                  <c:v>88968</c:v>
                </c:pt>
                <c:pt idx="3">
                  <c:v>85173</c:v>
                </c:pt>
                <c:pt idx="4">
                  <c:v>94081</c:v>
                </c:pt>
              </c:numCache>
            </c:numRef>
          </c:val>
          <c:smooth val="0"/>
          <c:extLst>
            <c:ext xmlns:c16="http://schemas.microsoft.com/office/drawing/2014/chart" uri="{C3380CC4-5D6E-409C-BE32-E72D297353CC}">
              <c16:uniqueId val="{00000000-4D9D-4AB1-A680-6467104AAFC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102012</c:v>
                </c:pt>
                <c:pt idx="1">
                  <c:v>151523</c:v>
                </c:pt>
                <c:pt idx="2">
                  <c:v>190040</c:v>
                </c:pt>
                <c:pt idx="3">
                  <c:v>259416</c:v>
                </c:pt>
                <c:pt idx="4">
                  <c:v>212211</c:v>
                </c:pt>
              </c:numCache>
            </c:numRef>
          </c:val>
          <c:smooth val="0"/>
          <c:extLst>
            <c:ext xmlns:c16="http://schemas.microsoft.com/office/drawing/2014/chart" uri="{C3380CC4-5D6E-409C-BE32-E72D297353CC}">
              <c16:uniqueId val="{00000001-4D9D-4AB1-A680-6467104AAFC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7.77</c:v>
                </c:pt>
                <c:pt idx="1">
                  <c:v>5.26</c:v>
                </c:pt>
                <c:pt idx="2">
                  <c:v>5.05</c:v>
                </c:pt>
                <c:pt idx="3">
                  <c:v>5.38</c:v>
                </c:pt>
                <c:pt idx="4">
                  <c:v>5.97</c:v>
                </c:pt>
              </c:numCache>
            </c:numRef>
          </c:val>
          <c:extLst>
            <c:ext xmlns:c16="http://schemas.microsoft.com/office/drawing/2014/chart" uri="{C3380CC4-5D6E-409C-BE32-E72D297353CC}">
              <c16:uniqueId val="{00000000-4274-4834-B256-4752D4B3982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36.42</c:v>
                </c:pt>
                <c:pt idx="1">
                  <c:v>36.89</c:v>
                </c:pt>
                <c:pt idx="2">
                  <c:v>33.33</c:v>
                </c:pt>
                <c:pt idx="3">
                  <c:v>32.950000000000003</c:v>
                </c:pt>
                <c:pt idx="4">
                  <c:v>36.630000000000003</c:v>
                </c:pt>
              </c:numCache>
            </c:numRef>
          </c:val>
          <c:extLst>
            <c:ext xmlns:c16="http://schemas.microsoft.com/office/drawing/2014/chart" uri="{C3380CC4-5D6E-409C-BE32-E72D297353CC}">
              <c16:uniqueId val="{00000001-4274-4834-B256-4752D4B3982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2.48</c:v>
                </c:pt>
                <c:pt idx="1">
                  <c:v>-4.29</c:v>
                </c:pt>
                <c:pt idx="2">
                  <c:v>-5.24</c:v>
                </c:pt>
                <c:pt idx="3">
                  <c:v>-1.95</c:v>
                </c:pt>
                <c:pt idx="4">
                  <c:v>3.36</c:v>
                </c:pt>
              </c:numCache>
            </c:numRef>
          </c:val>
          <c:smooth val="0"/>
          <c:extLst>
            <c:ext xmlns:c16="http://schemas.microsoft.com/office/drawing/2014/chart" uri="{C3380CC4-5D6E-409C-BE32-E72D297353CC}">
              <c16:uniqueId val="{00000002-4274-4834-B256-4752D4B3982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0.04</c:v>
                </c:pt>
                <c:pt idx="2">
                  <c:v>#N/A</c:v>
                </c:pt>
                <c:pt idx="3">
                  <c:v>0.01</c:v>
                </c:pt>
                <c:pt idx="4">
                  <c:v>#N/A</c:v>
                </c:pt>
                <c:pt idx="5">
                  <c:v>0</c:v>
                </c:pt>
                <c:pt idx="6">
                  <c:v>#N/A</c:v>
                </c:pt>
                <c:pt idx="7">
                  <c:v>0</c:v>
                </c:pt>
                <c:pt idx="8">
                  <c:v>#N/A</c:v>
                </c:pt>
                <c:pt idx="9">
                  <c:v>0</c:v>
                </c:pt>
              </c:numCache>
            </c:numRef>
          </c:val>
          <c:extLst>
            <c:ext xmlns:c16="http://schemas.microsoft.com/office/drawing/2014/chart" uri="{C3380CC4-5D6E-409C-BE32-E72D297353CC}">
              <c16:uniqueId val="{00000000-9878-4A60-934A-33D8D18B406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878-4A60-934A-33D8D18B4066}"/>
            </c:ext>
          </c:extLst>
        </c:ser>
        <c:ser>
          <c:idx val="2"/>
          <c:order val="2"/>
          <c:tx>
            <c:strRef>
              <c:f>データシート!$A$29</c:f>
              <c:strCache>
                <c:ptCount val="1"/>
                <c:pt idx="0">
                  <c:v>浄化槽整備推進事業特別会計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9878-4A60-934A-33D8D18B4066}"/>
            </c:ext>
          </c:extLst>
        </c:ser>
        <c:ser>
          <c:idx val="3"/>
          <c:order val="3"/>
          <c:tx>
            <c:strRef>
              <c:f>データシート!$A$30</c:f>
              <c:strCache>
                <c:ptCount val="1"/>
                <c:pt idx="0">
                  <c:v>簡易水道事業特別会計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9878-4A60-934A-33D8D18B4066}"/>
            </c:ext>
          </c:extLst>
        </c:ser>
        <c:ser>
          <c:idx val="4"/>
          <c:order val="4"/>
          <c:tx>
            <c:strRef>
              <c:f>データシート!$A$31</c:f>
              <c:strCache>
                <c:ptCount val="1"/>
                <c:pt idx="0">
                  <c:v>市立こども診療所特別会計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0.1</c:v>
                </c:pt>
                <c:pt idx="2">
                  <c:v>#N/A</c:v>
                </c:pt>
                <c:pt idx="3">
                  <c:v>0.23</c:v>
                </c:pt>
                <c:pt idx="4">
                  <c:v>#N/A</c:v>
                </c:pt>
                <c:pt idx="5">
                  <c:v>0.16</c:v>
                </c:pt>
                <c:pt idx="6">
                  <c:v>#N/A</c:v>
                </c:pt>
                <c:pt idx="7">
                  <c:v>0.06</c:v>
                </c:pt>
                <c:pt idx="8">
                  <c:v>#N/A</c:v>
                </c:pt>
                <c:pt idx="9">
                  <c:v>0</c:v>
                </c:pt>
              </c:numCache>
            </c:numRef>
          </c:val>
          <c:extLst>
            <c:ext xmlns:c16="http://schemas.microsoft.com/office/drawing/2014/chart" uri="{C3380CC4-5D6E-409C-BE32-E72D297353CC}">
              <c16:uniqueId val="{00000004-9878-4A60-934A-33D8D18B4066}"/>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9878-4A60-934A-33D8D18B4066}"/>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1.06</c:v>
                </c:pt>
                <c:pt idx="2">
                  <c:v>#N/A</c:v>
                </c:pt>
                <c:pt idx="3">
                  <c:v>1.01</c:v>
                </c:pt>
                <c:pt idx="4">
                  <c:v>#N/A</c:v>
                </c:pt>
                <c:pt idx="5">
                  <c:v>1.1100000000000001</c:v>
                </c:pt>
                <c:pt idx="6">
                  <c:v>#N/A</c:v>
                </c:pt>
                <c:pt idx="7">
                  <c:v>1.2</c:v>
                </c:pt>
                <c:pt idx="8">
                  <c:v>#N/A</c:v>
                </c:pt>
                <c:pt idx="9">
                  <c:v>0.4</c:v>
                </c:pt>
              </c:numCache>
            </c:numRef>
          </c:val>
          <c:extLst>
            <c:ext xmlns:c16="http://schemas.microsoft.com/office/drawing/2014/chart" uri="{C3380CC4-5D6E-409C-BE32-E72D297353CC}">
              <c16:uniqueId val="{00000006-9878-4A60-934A-33D8D18B4066}"/>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0.12</c:v>
                </c:pt>
                <c:pt idx="2">
                  <c:v>#N/A</c:v>
                </c:pt>
                <c:pt idx="3">
                  <c:v>1.66</c:v>
                </c:pt>
                <c:pt idx="4">
                  <c:v>#N/A</c:v>
                </c:pt>
                <c:pt idx="5">
                  <c:v>1.66</c:v>
                </c:pt>
                <c:pt idx="6">
                  <c:v>#N/A</c:v>
                </c:pt>
                <c:pt idx="7">
                  <c:v>1.1000000000000001</c:v>
                </c:pt>
                <c:pt idx="8">
                  <c:v>#N/A</c:v>
                </c:pt>
                <c:pt idx="9">
                  <c:v>0.75</c:v>
                </c:pt>
              </c:numCache>
            </c:numRef>
          </c:val>
          <c:extLst>
            <c:ext xmlns:c16="http://schemas.microsoft.com/office/drawing/2014/chart" uri="{C3380CC4-5D6E-409C-BE32-E72D297353CC}">
              <c16:uniqueId val="{00000007-9878-4A60-934A-33D8D18B4066}"/>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2.34</c:v>
                </c:pt>
                <c:pt idx="2">
                  <c:v>#N/A</c:v>
                </c:pt>
                <c:pt idx="3">
                  <c:v>2.57</c:v>
                </c:pt>
                <c:pt idx="4">
                  <c:v>#N/A</c:v>
                </c:pt>
                <c:pt idx="5">
                  <c:v>2.64</c:v>
                </c:pt>
                <c:pt idx="6">
                  <c:v>#N/A</c:v>
                </c:pt>
                <c:pt idx="7">
                  <c:v>3.16</c:v>
                </c:pt>
                <c:pt idx="8">
                  <c:v>#N/A</c:v>
                </c:pt>
                <c:pt idx="9">
                  <c:v>3.35</c:v>
                </c:pt>
              </c:numCache>
            </c:numRef>
          </c:val>
          <c:extLst>
            <c:ext xmlns:c16="http://schemas.microsoft.com/office/drawing/2014/chart" uri="{C3380CC4-5D6E-409C-BE32-E72D297353CC}">
              <c16:uniqueId val="{00000008-9878-4A60-934A-33D8D18B4066}"/>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7.62</c:v>
                </c:pt>
                <c:pt idx="2">
                  <c:v>#N/A</c:v>
                </c:pt>
                <c:pt idx="3">
                  <c:v>5.01</c:v>
                </c:pt>
                <c:pt idx="4">
                  <c:v>#N/A</c:v>
                </c:pt>
                <c:pt idx="5">
                  <c:v>4.88</c:v>
                </c:pt>
                <c:pt idx="6">
                  <c:v>#N/A</c:v>
                </c:pt>
                <c:pt idx="7">
                  <c:v>5.3</c:v>
                </c:pt>
                <c:pt idx="8">
                  <c:v>#N/A</c:v>
                </c:pt>
                <c:pt idx="9">
                  <c:v>5.96</c:v>
                </c:pt>
              </c:numCache>
            </c:numRef>
          </c:val>
          <c:extLst>
            <c:ext xmlns:c16="http://schemas.microsoft.com/office/drawing/2014/chart" uri="{C3380CC4-5D6E-409C-BE32-E72D297353CC}">
              <c16:uniqueId val="{00000009-9878-4A60-934A-33D8D18B406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1893</c:v>
                </c:pt>
                <c:pt idx="5">
                  <c:v>1833</c:v>
                </c:pt>
                <c:pt idx="8">
                  <c:v>1802</c:v>
                </c:pt>
                <c:pt idx="11">
                  <c:v>1685</c:v>
                </c:pt>
                <c:pt idx="14">
                  <c:v>1590</c:v>
                </c:pt>
              </c:numCache>
            </c:numRef>
          </c:val>
          <c:extLst>
            <c:ext xmlns:c16="http://schemas.microsoft.com/office/drawing/2014/chart" uri="{C3380CC4-5D6E-409C-BE32-E72D297353CC}">
              <c16:uniqueId val="{00000000-0372-4ECD-BEB6-E7F1454D839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372-4ECD-BEB6-E7F1454D839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35</c:v>
                </c:pt>
                <c:pt idx="3">
                  <c:v>34</c:v>
                </c:pt>
                <c:pt idx="6">
                  <c:v>35</c:v>
                </c:pt>
                <c:pt idx="9">
                  <c:v>0</c:v>
                </c:pt>
                <c:pt idx="12">
                  <c:v>0</c:v>
                </c:pt>
              </c:numCache>
            </c:numRef>
          </c:val>
          <c:extLst>
            <c:ext xmlns:c16="http://schemas.microsoft.com/office/drawing/2014/chart" uri="{C3380CC4-5D6E-409C-BE32-E72D297353CC}">
              <c16:uniqueId val="{00000002-0372-4ECD-BEB6-E7F1454D839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372-4ECD-BEB6-E7F1454D839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172</c:v>
                </c:pt>
                <c:pt idx="3">
                  <c:v>166</c:v>
                </c:pt>
                <c:pt idx="6">
                  <c:v>166</c:v>
                </c:pt>
                <c:pt idx="9">
                  <c:v>152</c:v>
                </c:pt>
                <c:pt idx="12">
                  <c:v>137</c:v>
                </c:pt>
              </c:numCache>
            </c:numRef>
          </c:val>
          <c:extLst>
            <c:ext xmlns:c16="http://schemas.microsoft.com/office/drawing/2014/chart" uri="{C3380CC4-5D6E-409C-BE32-E72D297353CC}">
              <c16:uniqueId val="{00000004-0372-4ECD-BEB6-E7F1454D839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372-4ECD-BEB6-E7F1454D839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372-4ECD-BEB6-E7F1454D839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2055</c:v>
                </c:pt>
                <c:pt idx="3">
                  <c:v>2052</c:v>
                </c:pt>
                <c:pt idx="6">
                  <c:v>2011</c:v>
                </c:pt>
                <c:pt idx="9">
                  <c:v>1906</c:v>
                </c:pt>
                <c:pt idx="12">
                  <c:v>1771</c:v>
                </c:pt>
              </c:numCache>
            </c:numRef>
          </c:val>
          <c:extLst>
            <c:ext xmlns:c16="http://schemas.microsoft.com/office/drawing/2014/chart" uri="{C3380CC4-5D6E-409C-BE32-E72D297353CC}">
              <c16:uniqueId val="{00000007-0372-4ECD-BEB6-E7F1454D839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369</c:v>
                </c:pt>
                <c:pt idx="2">
                  <c:v>#N/A</c:v>
                </c:pt>
                <c:pt idx="3">
                  <c:v>#N/A</c:v>
                </c:pt>
                <c:pt idx="4">
                  <c:v>419</c:v>
                </c:pt>
                <c:pt idx="5">
                  <c:v>#N/A</c:v>
                </c:pt>
                <c:pt idx="6">
                  <c:v>#N/A</c:v>
                </c:pt>
                <c:pt idx="7">
                  <c:v>410</c:v>
                </c:pt>
                <c:pt idx="8">
                  <c:v>#N/A</c:v>
                </c:pt>
                <c:pt idx="9">
                  <c:v>#N/A</c:v>
                </c:pt>
                <c:pt idx="10">
                  <c:v>373</c:v>
                </c:pt>
                <c:pt idx="11">
                  <c:v>#N/A</c:v>
                </c:pt>
                <c:pt idx="12">
                  <c:v>#N/A</c:v>
                </c:pt>
                <c:pt idx="13">
                  <c:v>318</c:v>
                </c:pt>
                <c:pt idx="14">
                  <c:v>#N/A</c:v>
                </c:pt>
              </c:numCache>
            </c:numRef>
          </c:val>
          <c:smooth val="0"/>
          <c:extLst>
            <c:ext xmlns:c16="http://schemas.microsoft.com/office/drawing/2014/chart" uri="{C3380CC4-5D6E-409C-BE32-E72D297353CC}">
              <c16:uniqueId val="{00000008-0372-4ECD-BEB6-E7F1454D839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13905</c:v>
                </c:pt>
                <c:pt idx="5">
                  <c:v>13252</c:v>
                </c:pt>
                <c:pt idx="8">
                  <c:v>13179</c:v>
                </c:pt>
                <c:pt idx="11">
                  <c:v>14087</c:v>
                </c:pt>
                <c:pt idx="14">
                  <c:v>14146</c:v>
                </c:pt>
              </c:numCache>
            </c:numRef>
          </c:val>
          <c:extLst>
            <c:ext xmlns:c16="http://schemas.microsoft.com/office/drawing/2014/chart" uri="{C3380CC4-5D6E-409C-BE32-E72D297353CC}">
              <c16:uniqueId val="{00000000-1DE3-4E97-BA32-34A25FF0D3B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283</c:v>
                </c:pt>
                <c:pt idx="5">
                  <c:v>250</c:v>
                </c:pt>
                <c:pt idx="8">
                  <c:v>200</c:v>
                </c:pt>
                <c:pt idx="11">
                  <c:v>158</c:v>
                </c:pt>
                <c:pt idx="14">
                  <c:v>95</c:v>
                </c:pt>
              </c:numCache>
            </c:numRef>
          </c:val>
          <c:extLst>
            <c:ext xmlns:c16="http://schemas.microsoft.com/office/drawing/2014/chart" uri="{C3380CC4-5D6E-409C-BE32-E72D297353CC}">
              <c16:uniqueId val="{00000001-1DE3-4E97-BA32-34A25FF0D3B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8323</c:v>
                </c:pt>
                <c:pt idx="5">
                  <c:v>7965</c:v>
                </c:pt>
                <c:pt idx="8">
                  <c:v>7557</c:v>
                </c:pt>
                <c:pt idx="11">
                  <c:v>7292</c:v>
                </c:pt>
                <c:pt idx="14">
                  <c:v>5771</c:v>
                </c:pt>
              </c:numCache>
            </c:numRef>
          </c:val>
          <c:extLst>
            <c:ext xmlns:c16="http://schemas.microsoft.com/office/drawing/2014/chart" uri="{C3380CC4-5D6E-409C-BE32-E72D297353CC}">
              <c16:uniqueId val="{00000002-1DE3-4E97-BA32-34A25FF0D3B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DE3-4E97-BA32-34A25FF0D3B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DE3-4E97-BA32-34A25FF0D3B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DE3-4E97-BA32-34A25FF0D3B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3199</c:v>
                </c:pt>
                <c:pt idx="3">
                  <c:v>2881</c:v>
                </c:pt>
                <c:pt idx="6">
                  <c:v>3094</c:v>
                </c:pt>
                <c:pt idx="9">
                  <c:v>2777</c:v>
                </c:pt>
                <c:pt idx="12">
                  <c:v>2653</c:v>
                </c:pt>
              </c:numCache>
            </c:numRef>
          </c:val>
          <c:extLst>
            <c:ext xmlns:c16="http://schemas.microsoft.com/office/drawing/2014/chart" uri="{C3380CC4-5D6E-409C-BE32-E72D297353CC}">
              <c16:uniqueId val="{00000006-1DE3-4E97-BA32-34A25FF0D3B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1DE3-4E97-BA32-34A25FF0D3B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1388</c:v>
                </c:pt>
                <c:pt idx="3">
                  <c:v>1291</c:v>
                </c:pt>
                <c:pt idx="6">
                  <c:v>1235</c:v>
                </c:pt>
                <c:pt idx="9">
                  <c:v>1217</c:v>
                </c:pt>
                <c:pt idx="12">
                  <c:v>1147</c:v>
                </c:pt>
              </c:numCache>
            </c:numRef>
          </c:val>
          <c:extLst>
            <c:ext xmlns:c16="http://schemas.microsoft.com/office/drawing/2014/chart" uri="{C3380CC4-5D6E-409C-BE32-E72D297353CC}">
              <c16:uniqueId val="{00000008-1DE3-4E97-BA32-34A25FF0D3B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2569</c:v>
                </c:pt>
                <c:pt idx="3">
                  <c:v>2353</c:v>
                </c:pt>
                <c:pt idx="6">
                  <c:v>2318</c:v>
                </c:pt>
                <c:pt idx="9">
                  <c:v>2318</c:v>
                </c:pt>
                <c:pt idx="12">
                  <c:v>2318</c:v>
                </c:pt>
              </c:numCache>
            </c:numRef>
          </c:val>
          <c:extLst>
            <c:ext xmlns:c16="http://schemas.microsoft.com/office/drawing/2014/chart" uri="{C3380CC4-5D6E-409C-BE32-E72D297353CC}">
              <c16:uniqueId val="{00000009-1DE3-4E97-BA32-34A25FF0D3B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15577</c:v>
                </c:pt>
                <c:pt idx="3">
                  <c:v>14700</c:v>
                </c:pt>
                <c:pt idx="6">
                  <c:v>14790</c:v>
                </c:pt>
                <c:pt idx="9">
                  <c:v>16075</c:v>
                </c:pt>
                <c:pt idx="12">
                  <c:v>16818</c:v>
                </c:pt>
              </c:numCache>
            </c:numRef>
          </c:val>
          <c:extLst>
            <c:ext xmlns:c16="http://schemas.microsoft.com/office/drawing/2014/chart" uri="{C3380CC4-5D6E-409C-BE32-E72D297353CC}">
              <c16:uniqueId val="{0000000A-1DE3-4E97-BA32-34A25FF0D3B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222</c:v>
                </c:pt>
                <c:pt idx="2">
                  <c:v>#N/A</c:v>
                </c:pt>
                <c:pt idx="3">
                  <c:v>#N/A</c:v>
                </c:pt>
                <c:pt idx="4">
                  <c:v>0</c:v>
                </c:pt>
                <c:pt idx="5">
                  <c:v>#N/A</c:v>
                </c:pt>
                <c:pt idx="6">
                  <c:v>#N/A</c:v>
                </c:pt>
                <c:pt idx="7">
                  <c:v>502</c:v>
                </c:pt>
                <c:pt idx="8">
                  <c:v>#N/A</c:v>
                </c:pt>
                <c:pt idx="9">
                  <c:v>#N/A</c:v>
                </c:pt>
                <c:pt idx="10">
                  <c:v>851</c:v>
                </c:pt>
                <c:pt idx="11">
                  <c:v>#N/A</c:v>
                </c:pt>
                <c:pt idx="12">
                  <c:v>#N/A</c:v>
                </c:pt>
                <c:pt idx="13">
                  <c:v>2924</c:v>
                </c:pt>
                <c:pt idx="14">
                  <c:v>#N/A</c:v>
                </c:pt>
              </c:numCache>
            </c:numRef>
          </c:val>
          <c:smooth val="0"/>
          <c:extLst>
            <c:ext xmlns:c16="http://schemas.microsoft.com/office/drawing/2014/chart" uri="{C3380CC4-5D6E-409C-BE32-E72D297353CC}">
              <c16:uniqueId val="{0000000B-1DE3-4E97-BA32-34A25FF0D3B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3383</c:v>
                </c:pt>
                <c:pt idx="1">
                  <c:v>3187</c:v>
                </c:pt>
                <c:pt idx="2">
                  <c:v>3461</c:v>
                </c:pt>
              </c:numCache>
            </c:numRef>
          </c:val>
          <c:extLst>
            <c:ext xmlns:c16="http://schemas.microsoft.com/office/drawing/2014/chart" uri="{C3380CC4-5D6E-409C-BE32-E72D297353CC}">
              <c16:uniqueId val="{00000000-DB7E-4719-A1F1-6B42338022A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718</c:v>
                </c:pt>
                <c:pt idx="1">
                  <c:v>769</c:v>
                </c:pt>
                <c:pt idx="2">
                  <c:v>522</c:v>
                </c:pt>
              </c:numCache>
            </c:numRef>
          </c:val>
          <c:extLst>
            <c:ext xmlns:c16="http://schemas.microsoft.com/office/drawing/2014/chart" uri="{C3380CC4-5D6E-409C-BE32-E72D297353CC}">
              <c16:uniqueId val="{00000001-DB7E-4719-A1F1-6B42338022A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4901</c:v>
                </c:pt>
                <c:pt idx="1">
                  <c:v>4399</c:v>
                </c:pt>
                <c:pt idx="2">
                  <c:v>3888</c:v>
                </c:pt>
              </c:numCache>
            </c:numRef>
          </c:val>
          <c:extLst>
            <c:ext xmlns:c16="http://schemas.microsoft.com/office/drawing/2014/chart" uri="{C3380CC4-5D6E-409C-BE32-E72D297353CC}">
              <c16:uniqueId val="{00000002-DB7E-4719-A1F1-6B42338022A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{71C5B86C-C94A-4869-8F4E-DDF2626AC907}</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374A-4074-9BC8-13E14EC0056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{49A1F81C-1FD2-4A05-AADF-C21920CEC446}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74A-4074-9BC8-13E14EC0056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{75E6500B-F213-41BE-A57A-BAF9116DDF56}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74A-4074-9BC8-13E14EC0056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{63764636-DFD9-405B-A434-D021038F3E03}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74A-4074-9BC8-13E14EC0056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{D0E957E9-E231-41FE-A233-47DF820F8A8C}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74A-4074-9BC8-13E14EC00564}"/>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{7862366C-4BA8-4A9B-B30C-329B93B572E4}</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374A-4074-9BC8-13E14EC00564}"/>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{05997D80-608F-4AA8-A8A5-08C3FB042C68}</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374A-4074-9BC8-13E14EC00564}"/>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{E3433FF6-E9E3-46CD-85C8-427F1518D0ED}</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374A-4074-9BC8-13E14EC00564}"/>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{EFFC646F-67B1-4775-8ABA-24F827118607}</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374A-4074-9BC8-13E14EC0056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66.7</c:v>
                </c:pt>
                <c:pt idx="8">
                  <c:v>68.3</c:v>
                </c:pt>
                <c:pt idx="16">
                  <c:v>69.900000000000006</c:v>
                </c:pt>
                <c:pt idx="24">
                  <c:v>70.7</c:v>
                </c:pt>
                <c:pt idx="32">
                  <c:v>72</c:v>
                </c:pt>
              </c:numCache>
            </c:numRef>
          </c:xVal>
          <c:yVal>
            <c:numRef>
              <c:f>公会計指標分析・財政指標組合せ分析表!$BP$51:$DC$51</c:f>
              <c:numCache>
                <c:formatCode>#,##0.0;"▲ "#,##0.0</c:formatCode>
                <c:ptCount val="40"/>
                <c:pt idx="0">
                  <c:v>2.4</c:v>
                </c:pt>
                <c:pt idx="16">
                  <c:v>5.9</c:v>
                </c:pt>
                <c:pt idx="24">
                  <c:v>10.5</c:v>
                </c:pt>
                <c:pt idx="32">
                  <c:v>36.9</c:v>
                </c:pt>
              </c:numCache>
            </c:numRef>
          </c:yVal>
          <c:smooth val="0"/>
          <c:extLst>
            <c:ext xmlns:c16="http://schemas.microsoft.com/office/drawing/2014/chart" uri="{C3380CC4-5D6E-409C-BE32-E72D297353CC}">
              <c16:uniqueId val="{00000009-374A-4074-9BC8-13E14EC0056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{1F83E9D5-58EF-4AEF-97AA-ED280B98375B}</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374A-4074-9BC8-13E14EC0056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{AC110456-EFF0-4466-8C1A-54727CA7785C}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74A-4074-9BC8-13E14EC0056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{53A71BD1-BDA1-4410-84C6-3695408CFCA7}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74A-4074-9BC8-13E14EC0056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{2F889BF6-ECF5-4939-8127-84D87B2D66FD}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74A-4074-9BC8-13E14EC0056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{4F8420FB-DE89-4C66-ABBD-903F3E217A30}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74A-4074-9BC8-13E14EC00564}"/>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{47AEC4FB-18B4-40CC-817D-AE44E7965E37}</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374A-4074-9BC8-13E14EC00564}"/>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{964AA187-D09D-4B4B-9A87-64E908119CBB}</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374A-4074-9BC8-13E14EC00564}"/>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{22632382-865B-4140-8562-49012399CC66}</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374A-4074-9BC8-13E14EC00564}"/>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{178AAA0C-B6F0-4D3E-92A0-58474E450B2C}</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374A-4074-9BC8-13E14EC0056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58.6</c:v>
                </c:pt>
                <c:pt idx="8">
                  <c:v>58.3</c:v>
                </c:pt>
                <c:pt idx="16">
                  <c:v>59.6</c:v>
                </c:pt>
                <c:pt idx="24">
                  <c:v>60.7</c:v>
                </c:pt>
                <c:pt idx="32">
                  <c:v>62</c:v>
                </c:pt>
              </c:numCache>
            </c:numRef>
          </c:xVal>
          <c:yVal>
            <c:numRef>
              <c:f>公会計指標分析・財政指標組合せ分析表!$BP$55:$DC$55</c:f>
              <c:numCache>
                <c:formatCode>#,##0.0;"▲ "#,##0.0</c:formatCode>
                <c:ptCount val="40"/>
                <c:pt idx="0">
                  <c:v>32.799999999999997</c:v>
                </c:pt>
                <c:pt idx="8">
                  <c:v>54.6</c:v>
                </c:pt>
                <c:pt idx="16">
                  <c:v>53.2</c:v>
                </c:pt>
                <c:pt idx="24">
                  <c:v>47.9</c:v>
                </c:pt>
                <c:pt idx="32">
                  <c:v>49</c:v>
                </c:pt>
              </c:numCache>
            </c:numRef>
          </c:yVal>
          <c:smooth val="0"/>
          <c:extLst>
            <c:ext xmlns:c16="http://schemas.microsoft.com/office/drawing/2014/chart" uri="{C3380CC4-5D6E-409C-BE32-E72D297353CC}">
              <c16:uniqueId val="{00000013-374A-4074-9BC8-13E14EC00564}"/>
            </c:ext>
          </c:extLst>
        </c:ser>
        <c:dLbls>
          <c:showLegendKey val="0"/>
          <c:showVal val="1"/>
          <c:showCatName val="0"/>
          <c:showSerName val="0"/>
          <c:showPercent val="0"/>
          <c:showBubbleSize val="0"/>
        </c:dLbls>
        <c:axId val="46179840"/>
        <c:axId val="46181760"/>
      </c:scatterChart>
      <c:valAx>
        <c:axId val="46179840"/>
        <c:scaling>
          <c:orientation val="minMax"/>
          <c:max val="74"/>
          <c:min val="5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64"/>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8"/>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{D305B6B7-AACB-458A-B920-DC9F4C8088E4}</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A454-4AD1-A9EF-F111DB389A2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{A76219F6-7517-4F8F-830D-F330312DF956}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454-4AD1-A9EF-F111DB389A2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{0360ACB0-7724-47AD-B459-C22717326170}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454-4AD1-A9EF-F111DB389A2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{BEBBB6E3-4961-44FC-BFDC-296D363C7D96}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454-4AD1-A9EF-F111DB389A2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{FCFFD779-4F75-4C7D-88C4-10409372FBE6}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454-4AD1-A9EF-F111DB389A28}"/>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{665054D4-5D4A-4486-A893-ABB6EE4B3FEE}</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A454-4AD1-A9EF-F111DB389A28}"/>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{8AFCC2D2-70D9-41D6-BF4A-061BF9678336}</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A454-4AD1-A9EF-F111DB389A28}"/>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{E4F6CFD9-B59C-44D3-BCEE-85984B8AE2ED}</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A454-4AD1-A9EF-F111DB389A28}"/>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{61AE91E5-4F33-43ED-810D-6E29E26C1B18}</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A454-4AD1-A9EF-F111DB389A2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4.5</c:v>
                </c:pt>
                <c:pt idx="8">
                  <c:v>4.4000000000000004</c:v>
                </c:pt>
                <c:pt idx="16">
                  <c:v>4.5</c:v>
                </c:pt>
                <c:pt idx="24">
                  <c:v>4.7</c:v>
                </c:pt>
                <c:pt idx="32">
                  <c:v>4.5</c:v>
                </c:pt>
              </c:numCache>
            </c:numRef>
          </c:xVal>
          <c:yVal>
            <c:numRef>
              <c:f>公会計指標分析・財政指標組合せ分析表!$BP$73:$DC$73</c:f>
              <c:numCache>
                <c:formatCode>#,##0.0;"▲ "#,##0.0</c:formatCode>
                <c:ptCount val="40"/>
                <c:pt idx="0">
                  <c:v>2.4</c:v>
                </c:pt>
                <c:pt idx="16">
                  <c:v>5.9</c:v>
                </c:pt>
                <c:pt idx="24">
                  <c:v>10.5</c:v>
                </c:pt>
                <c:pt idx="32">
                  <c:v>36.9</c:v>
                </c:pt>
              </c:numCache>
            </c:numRef>
          </c:yVal>
          <c:smooth val="0"/>
          <c:extLst>
            <c:ext xmlns:c16="http://schemas.microsoft.com/office/drawing/2014/chart" uri="{C3380CC4-5D6E-409C-BE32-E72D297353CC}">
              <c16:uniqueId val="{00000009-A454-4AD1-A9EF-F111DB389A2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{A11AD0B4-F2B1-4450-9834-0FFD3D774283}</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A454-4AD1-A9EF-F111DB389A2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{C5552C3E-B0F5-46F8-9539-60200E28C4F4}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454-4AD1-A9EF-F111DB389A2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{52C8335D-E60C-4861-B884-DE05661CD215}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454-4AD1-A9EF-F111DB389A2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{7167034E-21D5-4255-A8B7-AF624FC5E3A6}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454-4AD1-A9EF-F111DB389A2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{E8AF8DFA-7468-4D20-992A-FD4C52799F5E}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454-4AD1-A9EF-F111DB389A28}"/>
                </c:ext>
              </c:extLst>
            </c:dLbl>
            <c:dLbl>
              <c:idx val="8"/>
              <c:layout>
                <c:manualLayout>
                  <c:x val="0"/>
                  <c:y val="-1.0398950070107205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{5F5909D4-B5C6-4A64-89C3-2CBFC6A5CA6E}</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A454-4AD1-A9EF-F111DB389A28}"/>
                </c:ext>
              </c:extLst>
            </c:dLbl>
            <c:dLbl>
              <c:idx val="16"/>
              <c:layout>
                <c:manualLayout>
                  <c:x val="0"/>
                  <c:y val="1.0398950070107226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{2B6C8239-B069-46F5-9683-9A7AD4015D9E}</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A454-4AD1-A9EF-F111DB389A28}"/>
                </c:ext>
              </c:extLst>
            </c:dLbl>
            <c:dLbl>
              <c:idx val="24"/>
              <c:layout>
                <c:manualLayout>
                  <c:x val="0"/>
                  <c:y val="1.2225093790220885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{E0E830BC-BFFA-4945-8D2C-5BBD6DB1DA82}</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A454-4AD1-A9EF-F111DB389A28}"/>
                </c:ext>
              </c:extLst>
            </c:dLbl>
            <c:dLbl>
              <c:idx val="32"/>
              <c:layout>
                <c:manualLayout>
                  <c:x val="0"/>
                  <c:y val="-1.2224751302651471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{F07E51C1-6B8D-488E-A264-E253157C2DC0}</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A454-4AD1-A9EF-F111DB389A2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9.5</c:v>
                </c:pt>
                <c:pt idx="8">
                  <c:v>10</c:v>
                </c:pt>
                <c:pt idx="16">
                  <c:v>9.8000000000000007</c:v>
                </c:pt>
                <c:pt idx="24">
                  <c:v>9.6</c:v>
                </c:pt>
                <c:pt idx="32">
                  <c:v>9.5</c:v>
                </c:pt>
              </c:numCache>
            </c:numRef>
          </c:xVal>
          <c:yVal>
            <c:numRef>
              <c:f>公会計指標分析・財政指標組合せ分析表!$BP$77:$DC$77</c:f>
              <c:numCache>
                <c:formatCode>#,##0.0;"▲ "#,##0.0</c:formatCode>
                <c:ptCount val="40"/>
                <c:pt idx="0">
                  <c:v>32.799999999999997</c:v>
                </c:pt>
                <c:pt idx="8">
                  <c:v>54.6</c:v>
                </c:pt>
                <c:pt idx="16">
                  <c:v>53.2</c:v>
                </c:pt>
                <c:pt idx="24">
                  <c:v>47.9</c:v>
                </c:pt>
                <c:pt idx="32">
                  <c:v>49</c:v>
                </c:pt>
              </c:numCache>
            </c:numRef>
          </c:yVal>
          <c:smooth val="0"/>
          <c:extLst>
            <c:ext xmlns:c16="http://schemas.microsoft.com/office/drawing/2014/chart" uri="{C3380CC4-5D6E-409C-BE32-E72D297353CC}">
              <c16:uniqueId val="{00000013-A454-4AD1-A9EF-F111DB389A28}"/>
            </c:ext>
          </c:extLst>
        </c:ser>
        <c:dLbls>
          <c:showLegendKey val="0"/>
          <c:showVal val="1"/>
          <c:showCatName val="0"/>
          <c:showSerName val="0"/>
          <c:showPercent val="0"/>
          <c:showBubbleSize val="0"/>
        </c:dLbls>
        <c:axId val="84219776"/>
        <c:axId val="84234240"/>
      </c:scatterChart>
      <c:valAx>
        <c:axId val="84219776"/>
        <c:scaling>
          <c:orientation val="minMax"/>
          <c:max val="10.5"/>
          <c:min val="4.099999999999999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64"/>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8"/>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大分県竹田市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21,386
21,152
477.53
20,656,651
19,879,613
563,960
9,447,077
16,818,350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36.9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人口減少や全国平均を上回る高齢化率（</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令和元</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年度末４</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７</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．０％）に加え、市内に中心となる産業がないこと等により、財政基盤が弱く、類似団体平均を大きく下回っている。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組織の見直し、窓口サービスの民間委託等による歳出の徹底的な見直しと新生ビジョンに沿った施策の重点化の両立に努め、活力あるまちづくりを展開しつつ、行政の効率化に努めることにより、財政の健全化を図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94192</xdr:rowOff>
    </xdr:to>
    <xdr:cxnSp macro="">
      <xdr:nvCxnSpPr>
        <xdr:cNvPr id="64" name="直線コネクタ 63"/>
        <xdr:cNvCxnSpPr/>
      </xdr:nvCxnSpPr>
      <xdr:spPr>
        <a:xfrm flipV="1">
          <a:off x="4953000" y="6341533"/>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144992</xdr:rowOff>
    </xdr:from>
    <xdr:to>
      <xdr:col>23</xdr:col>
      <xdr:colOff>133350</xdr:colOff>
      <xdr:row>44</xdr:row>
      <xdr:rowOff>144992</xdr:rowOff>
    </xdr:to>
    <xdr:cxnSp macro="">
      <xdr:nvCxnSpPr>
        <xdr:cNvPr id="69" name="直線コネクタ 68"/>
        <xdr:cNvCxnSpPr/>
      </xdr:nvCxnSpPr>
      <xdr:spPr>
        <a:xfrm>
          <a:off x="4114800" y="76887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151994</xdr:rowOff>
    </xdr:from>
    <xdr:ext cx="762000" cy="259045"/>
    <xdr:sp macro="" textlink="">
      <xdr:nvSpPr>
        <xdr:cNvPr id="70" name="財政力平均値テキスト"/>
        <xdr:cNvSpPr txBox="1"/>
      </xdr:nvSpPr>
      <xdr:spPr>
        <a:xfrm>
          <a:off x="5041900" y="71814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71" name="フローチャート: 判断 70"/>
        <xdr:cNvSpPr/>
      </xdr:nvSpPr>
      <xdr:spPr>
        <a:xfrm>
          <a:off x="49022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144992</xdr:rowOff>
    </xdr:from>
    <xdr:to>
      <xdr:col>19</xdr:col>
      <xdr:colOff>133350</xdr:colOff>
      <xdr:row>44</xdr:row>
      <xdr:rowOff>165100</xdr:rowOff>
    </xdr:to>
    <xdr:cxnSp macro="">
      <xdr:nvCxnSpPr>
        <xdr:cNvPr id="72" name="直線コネクタ 71"/>
        <xdr:cNvCxnSpPr/>
      </xdr:nvCxnSpPr>
      <xdr:spPr>
        <a:xfrm flipV="1">
          <a:off x="3225800" y="768879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3" name="フローチャート: 判断 72"/>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95902</xdr:rowOff>
    </xdr:from>
    <xdr:ext cx="736600" cy="259045"/>
    <xdr:sp macro="" textlink="">
      <xdr:nvSpPr>
        <xdr:cNvPr id="74" name="テキスト ボックス 73"/>
        <xdr:cNvSpPr txBox="1"/>
      </xdr:nvSpPr>
      <xdr:spPr>
        <a:xfrm>
          <a:off x="3733800" y="712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165100</xdr:rowOff>
    </xdr:from>
    <xdr:to>
      <xdr:col>15</xdr:col>
      <xdr:colOff>82550</xdr:colOff>
      <xdr:row>44</xdr:row>
      <xdr:rowOff>165100</xdr:rowOff>
    </xdr:to>
    <xdr:cxnSp macro="">
      <xdr:nvCxnSpPr>
        <xdr:cNvPr id="75" name="直線コネクタ 74"/>
        <xdr:cNvCxnSpPr/>
      </xdr:nvCxnSpPr>
      <xdr:spPr>
        <a:xfrm>
          <a:off x="2336800" y="7708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95902</xdr:rowOff>
    </xdr:from>
    <xdr:ext cx="762000" cy="259045"/>
    <xdr:sp macro="" textlink="">
      <xdr:nvSpPr>
        <xdr:cNvPr id="77" name="テキスト ボックス 76"/>
        <xdr:cNvSpPr txBox="1"/>
      </xdr:nvSpPr>
      <xdr:spPr>
        <a:xfrm>
          <a:off x="2844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165100</xdr:rowOff>
    </xdr:from>
    <xdr:to>
      <xdr:col>11</xdr:col>
      <xdr:colOff>31750</xdr:colOff>
      <xdr:row>45</xdr:row>
      <xdr:rowOff>13758</xdr:rowOff>
    </xdr:to>
    <xdr:cxnSp macro="">
      <xdr:nvCxnSpPr>
        <xdr:cNvPr id="78" name="直線コネクタ 77"/>
        <xdr:cNvCxnSpPr/>
      </xdr:nvCxnSpPr>
      <xdr:spPr>
        <a:xfrm flipV="1">
          <a:off x="1447800" y="770890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9" name="フローチャート: 判断 78"/>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95902</xdr:rowOff>
    </xdr:from>
    <xdr:ext cx="762000" cy="259045"/>
    <xdr:sp macro="" textlink="">
      <xdr:nvSpPr>
        <xdr:cNvPr id="80" name="テキスト ボックス 79"/>
        <xdr:cNvSpPr txBox="1"/>
      </xdr:nvSpPr>
      <xdr:spPr>
        <a:xfrm>
          <a:off x="1955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35577</xdr:rowOff>
    </xdr:from>
    <xdr:ext cx="762000" cy="259045"/>
    <xdr:sp macro="" textlink="">
      <xdr:nvSpPr>
        <xdr:cNvPr id="82" name="テキスト ボックス 81"/>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94192</xdr:rowOff>
    </xdr:from>
    <xdr:to>
      <xdr:col>23</xdr:col>
      <xdr:colOff>184150</xdr:colOff>
      <xdr:row>45</xdr:row>
      <xdr:rowOff>24342</xdr:rowOff>
    </xdr:to>
    <xdr:sp macro="" textlink="">
      <xdr:nvSpPr>
        <xdr:cNvPr id="88" name="楕円 87"/>
        <xdr:cNvSpPr/>
      </xdr:nvSpPr>
      <xdr:spPr>
        <a:xfrm>
          <a:off x="4902200" y="763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161519</xdr:rowOff>
    </xdr:from>
    <xdr:ext cx="762000" cy="259045"/>
    <xdr:sp macro="" textlink="">
      <xdr:nvSpPr>
        <xdr:cNvPr id="89" name="財政力該当値テキスト"/>
        <xdr:cNvSpPr txBox="1"/>
      </xdr:nvSpPr>
      <xdr:spPr>
        <a:xfrm>
          <a:off x="5041900" y="7533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94192</xdr:rowOff>
    </xdr:from>
    <xdr:to>
      <xdr:col>19</xdr:col>
      <xdr:colOff>184150</xdr:colOff>
      <xdr:row>45</xdr:row>
      <xdr:rowOff>24342</xdr:rowOff>
    </xdr:to>
    <xdr:sp macro="" textlink="">
      <xdr:nvSpPr>
        <xdr:cNvPr id="90" name="楕円 89"/>
        <xdr:cNvSpPr/>
      </xdr:nvSpPr>
      <xdr:spPr>
        <a:xfrm>
          <a:off x="4064000" y="763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9119</xdr:rowOff>
    </xdr:from>
    <xdr:ext cx="736600" cy="259045"/>
    <xdr:sp macro="" textlink="">
      <xdr:nvSpPr>
        <xdr:cNvPr id="91" name="テキスト ボックス 90"/>
        <xdr:cNvSpPr txBox="1"/>
      </xdr:nvSpPr>
      <xdr:spPr>
        <a:xfrm>
          <a:off x="3733800" y="7724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114300</xdr:rowOff>
    </xdr:from>
    <xdr:to>
      <xdr:col>15</xdr:col>
      <xdr:colOff>133350</xdr:colOff>
      <xdr:row>45</xdr:row>
      <xdr:rowOff>44450</xdr:rowOff>
    </xdr:to>
    <xdr:sp macro="" textlink="">
      <xdr:nvSpPr>
        <xdr:cNvPr id="92" name="楕円 91"/>
        <xdr:cNvSpPr/>
      </xdr:nvSpPr>
      <xdr:spPr>
        <a:xfrm>
          <a:off x="3175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29227</xdr:rowOff>
    </xdr:from>
    <xdr:ext cx="762000" cy="259045"/>
    <xdr:sp macro="" textlink="">
      <xdr:nvSpPr>
        <xdr:cNvPr id="93" name="テキスト ボックス 92"/>
        <xdr:cNvSpPr txBox="1"/>
      </xdr:nvSpPr>
      <xdr:spPr>
        <a:xfrm>
          <a:off x="2844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114300</xdr:rowOff>
    </xdr:from>
    <xdr:to>
      <xdr:col>11</xdr:col>
      <xdr:colOff>82550</xdr:colOff>
      <xdr:row>45</xdr:row>
      <xdr:rowOff>44450</xdr:rowOff>
    </xdr:to>
    <xdr:sp macro="" textlink="">
      <xdr:nvSpPr>
        <xdr:cNvPr id="94" name="楕円 93"/>
        <xdr:cNvSpPr/>
      </xdr:nvSpPr>
      <xdr:spPr>
        <a:xfrm>
          <a:off x="2286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29227</xdr:rowOff>
    </xdr:from>
    <xdr:ext cx="762000" cy="259045"/>
    <xdr:sp macro="" textlink="">
      <xdr:nvSpPr>
        <xdr:cNvPr id="95" name="テキスト ボックス 94"/>
        <xdr:cNvSpPr txBox="1"/>
      </xdr:nvSpPr>
      <xdr:spPr>
        <a:xfrm>
          <a:off x="1955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134408</xdr:rowOff>
    </xdr:from>
    <xdr:to>
      <xdr:col>7</xdr:col>
      <xdr:colOff>31750</xdr:colOff>
      <xdr:row>45</xdr:row>
      <xdr:rowOff>64558</xdr:rowOff>
    </xdr:to>
    <xdr:sp macro="" textlink="">
      <xdr:nvSpPr>
        <xdr:cNvPr id="96" name="楕円 95"/>
        <xdr:cNvSpPr/>
      </xdr:nvSpPr>
      <xdr:spPr>
        <a:xfrm>
          <a:off x="1397000" y="767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49335</xdr:rowOff>
    </xdr:from>
    <xdr:ext cx="762000" cy="259045"/>
    <xdr:sp macro="" textlink="">
      <xdr:nvSpPr>
        <xdr:cNvPr id="97" name="テキスト ボックス 96"/>
        <xdr:cNvSpPr txBox="1"/>
      </xdr:nvSpPr>
      <xdr:spPr>
        <a:xfrm>
          <a:off x="1066800" y="7764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人件費</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、公債費、扶助費が減少した等</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によ</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９６．８％と</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前年度より</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０</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３</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改善</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たが、依然として類似団体平均を上回り高い水準となっている。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少子高齢化の進展による社会保障費、施設の老朽化に伴う維持補修費等が増大するなか、合併算定替割増額の段階的縮減により普通交付税は減少し、財政状況は厳しさを増している。今後はより緻密な財政</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シミュ</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レーションを立てると同時に、行財政改革の取組み強化を図り、経常経費の削減の徹底に努めなければならない。</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89081</xdr:rowOff>
    </xdr:from>
    <xdr:to>
      <xdr:col>23</xdr:col>
      <xdr:colOff>133350</xdr:colOff>
      <xdr:row>67</xdr:row>
      <xdr:rowOff>42091</xdr:rowOff>
    </xdr:to>
    <xdr:cxnSp macro="">
      <xdr:nvCxnSpPr>
        <xdr:cNvPr id="129" name="直線コネクタ 128"/>
        <xdr:cNvCxnSpPr/>
      </xdr:nvCxnSpPr>
      <xdr:spPr>
        <a:xfrm flipV="1">
          <a:off x="4953000" y="10033181"/>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14168</xdr:rowOff>
    </xdr:from>
    <xdr:ext cx="762000" cy="259045"/>
    <xdr:sp macro="" textlink="">
      <xdr:nvSpPr>
        <xdr:cNvPr id="130" name="財政構造の弾力性最小値テキスト"/>
        <xdr:cNvSpPr txBox="1"/>
      </xdr:nvSpPr>
      <xdr:spPr>
        <a:xfrm>
          <a:off x="5041900" y="11501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42091</xdr:rowOff>
    </xdr:from>
    <xdr:to>
      <xdr:col>24</xdr:col>
      <xdr:colOff>12700</xdr:colOff>
      <xdr:row>67</xdr:row>
      <xdr:rowOff>42091</xdr:rowOff>
    </xdr:to>
    <xdr:cxnSp macro="">
      <xdr:nvCxnSpPr>
        <xdr:cNvPr id="131" name="直線コネクタ 130"/>
        <xdr:cNvCxnSpPr/>
      </xdr:nvCxnSpPr>
      <xdr:spPr>
        <a:xfrm>
          <a:off x="4864100" y="11529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4008</xdr:rowOff>
    </xdr:from>
    <xdr:ext cx="762000" cy="259045"/>
    <xdr:sp macro="" textlink="">
      <xdr:nvSpPr>
        <xdr:cNvPr id="132" name="財政構造の弾力性最大値テキスト"/>
        <xdr:cNvSpPr txBox="1"/>
      </xdr:nvSpPr>
      <xdr:spPr>
        <a:xfrm>
          <a:off x="5041900" y="9776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89081</xdr:rowOff>
    </xdr:from>
    <xdr:to>
      <xdr:col>24</xdr:col>
      <xdr:colOff>12700</xdr:colOff>
      <xdr:row>58</xdr:row>
      <xdr:rowOff>89081</xdr:rowOff>
    </xdr:to>
    <xdr:cxnSp macro="">
      <xdr:nvCxnSpPr>
        <xdr:cNvPr id="133" name="直線コネクタ 132"/>
        <xdr:cNvCxnSpPr/>
      </xdr:nvCxnSpPr>
      <xdr:spPr>
        <a:xfrm>
          <a:off x="4864100" y="10033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53884</xdr:rowOff>
    </xdr:from>
    <xdr:to>
      <xdr:col>23</xdr:col>
      <xdr:colOff>133350</xdr:colOff>
      <xdr:row>61</xdr:row>
      <xdr:rowOff>64226</xdr:rowOff>
    </xdr:to>
    <xdr:cxnSp macro="">
      <xdr:nvCxnSpPr>
        <xdr:cNvPr id="134" name="直線コネクタ 133"/>
        <xdr:cNvCxnSpPr/>
      </xdr:nvCxnSpPr>
      <xdr:spPr>
        <a:xfrm flipV="1">
          <a:off x="4114800" y="10512334"/>
          <a:ext cx="8382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84200</xdr:rowOff>
    </xdr:from>
    <xdr:ext cx="762000" cy="259045"/>
    <xdr:sp macro="" textlink="">
      <xdr:nvSpPr>
        <xdr:cNvPr id="135" name="財政構造の弾力性平均値テキスト"/>
        <xdr:cNvSpPr txBox="1"/>
      </xdr:nvSpPr>
      <xdr:spPr>
        <a:xfrm>
          <a:off x="5041900" y="101997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67673</xdr:rowOff>
    </xdr:from>
    <xdr:to>
      <xdr:col>23</xdr:col>
      <xdr:colOff>184150</xdr:colOff>
      <xdr:row>60</xdr:row>
      <xdr:rowOff>169273</xdr:rowOff>
    </xdr:to>
    <xdr:sp macro="" textlink="">
      <xdr:nvSpPr>
        <xdr:cNvPr id="136" name="フローチャート: 判断 135"/>
        <xdr:cNvSpPr/>
      </xdr:nvSpPr>
      <xdr:spPr>
        <a:xfrm>
          <a:off x="49022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49530</xdr:rowOff>
    </xdr:from>
    <xdr:to>
      <xdr:col>19</xdr:col>
      <xdr:colOff>133350</xdr:colOff>
      <xdr:row>61</xdr:row>
      <xdr:rowOff>64226</xdr:rowOff>
    </xdr:to>
    <xdr:cxnSp macro="">
      <xdr:nvCxnSpPr>
        <xdr:cNvPr id="137" name="直線コネクタ 136"/>
        <xdr:cNvCxnSpPr/>
      </xdr:nvCxnSpPr>
      <xdr:spPr>
        <a:xfrm>
          <a:off x="3225800" y="10336530"/>
          <a:ext cx="889000" cy="186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43543</xdr:rowOff>
    </xdr:from>
    <xdr:to>
      <xdr:col>19</xdr:col>
      <xdr:colOff>184150</xdr:colOff>
      <xdr:row>60</xdr:row>
      <xdr:rowOff>145143</xdr:rowOff>
    </xdr:to>
    <xdr:sp macro="" textlink="">
      <xdr:nvSpPr>
        <xdr:cNvPr id="138" name="フローチャート: 判断 137"/>
        <xdr:cNvSpPr/>
      </xdr:nvSpPr>
      <xdr:spPr>
        <a:xfrm>
          <a:off x="40640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155320</xdr:rowOff>
    </xdr:from>
    <xdr:ext cx="736600" cy="259045"/>
    <xdr:sp macro="" textlink="">
      <xdr:nvSpPr>
        <xdr:cNvPr id="139" name="テキスト ボックス 138"/>
        <xdr:cNvSpPr txBox="1"/>
      </xdr:nvSpPr>
      <xdr:spPr>
        <a:xfrm>
          <a:off x="3733800" y="10099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49530</xdr:rowOff>
    </xdr:from>
    <xdr:to>
      <xdr:col>15</xdr:col>
      <xdr:colOff>82550</xdr:colOff>
      <xdr:row>60</xdr:row>
      <xdr:rowOff>101237</xdr:rowOff>
    </xdr:to>
    <xdr:cxnSp macro="">
      <xdr:nvCxnSpPr>
        <xdr:cNvPr id="140" name="直線コネクタ 139"/>
        <xdr:cNvCxnSpPr/>
      </xdr:nvCxnSpPr>
      <xdr:spPr>
        <a:xfrm flipV="1">
          <a:off x="2336800" y="10336530"/>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15966</xdr:rowOff>
    </xdr:from>
    <xdr:to>
      <xdr:col>15</xdr:col>
      <xdr:colOff>133350</xdr:colOff>
      <xdr:row>60</xdr:row>
      <xdr:rowOff>117566</xdr:rowOff>
    </xdr:to>
    <xdr:sp macro="" textlink="">
      <xdr:nvSpPr>
        <xdr:cNvPr id="141" name="フローチャート: 判断 140"/>
        <xdr:cNvSpPr/>
      </xdr:nvSpPr>
      <xdr:spPr>
        <a:xfrm>
          <a:off x="3175000" y="1030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102343</xdr:rowOff>
    </xdr:from>
    <xdr:ext cx="762000" cy="259045"/>
    <xdr:sp macro="" textlink="">
      <xdr:nvSpPr>
        <xdr:cNvPr id="142" name="テキスト ボックス 141"/>
        <xdr:cNvSpPr txBox="1"/>
      </xdr:nvSpPr>
      <xdr:spPr>
        <a:xfrm>
          <a:off x="2844800" y="10389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121013</xdr:rowOff>
    </xdr:from>
    <xdr:to>
      <xdr:col>11</xdr:col>
      <xdr:colOff>31750</xdr:colOff>
      <xdr:row>60</xdr:row>
      <xdr:rowOff>101237</xdr:rowOff>
    </xdr:to>
    <xdr:cxnSp macro="">
      <xdr:nvCxnSpPr>
        <xdr:cNvPr id="143" name="直線コネクタ 142"/>
        <xdr:cNvCxnSpPr/>
      </xdr:nvCxnSpPr>
      <xdr:spPr>
        <a:xfrm>
          <a:off x="1447800" y="10236563"/>
          <a:ext cx="889000" cy="151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59</xdr:row>
      <xdr:rowOff>146050</xdr:rowOff>
    </xdr:from>
    <xdr:to>
      <xdr:col>11</xdr:col>
      <xdr:colOff>82550</xdr:colOff>
      <xdr:row>60</xdr:row>
      <xdr:rowOff>76200</xdr:rowOff>
    </xdr:to>
    <xdr:sp macro="" textlink="">
      <xdr:nvSpPr>
        <xdr:cNvPr id="144" name="フローチャート: 判断 143"/>
        <xdr:cNvSpPr/>
      </xdr:nvSpPr>
      <xdr:spPr>
        <a:xfrm>
          <a:off x="2286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86377</xdr:rowOff>
    </xdr:from>
    <xdr:ext cx="762000" cy="259045"/>
    <xdr:sp macro="" textlink="">
      <xdr:nvSpPr>
        <xdr:cNvPr id="145" name="テキスト ボックス 144"/>
        <xdr:cNvSpPr txBox="1"/>
      </xdr:nvSpPr>
      <xdr:spPr>
        <a:xfrm>
          <a:off x="1955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15059</xdr:rowOff>
    </xdr:from>
    <xdr:to>
      <xdr:col>7</xdr:col>
      <xdr:colOff>31750</xdr:colOff>
      <xdr:row>59</xdr:row>
      <xdr:rowOff>116659</xdr:rowOff>
    </xdr:to>
    <xdr:sp macro="" textlink="">
      <xdr:nvSpPr>
        <xdr:cNvPr id="146" name="フローチャート: 判断 145"/>
        <xdr:cNvSpPr/>
      </xdr:nvSpPr>
      <xdr:spPr>
        <a:xfrm>
          <a:off x="1397000" y="10130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126836</xdr:rowOff>
    </xdr:from>
    <xdr:ext cx="762000" cy="259045"/>
    <xdr:sp macro="" textlink="">
      <xdr:nvSpPr>
        <xdr:cNvPr id="147" name="テキスト ボックス 146"/>
        <xdr:cNvSpPr txBox="1"/>
      </xdr:nvSpPr>
      <xdr:spPr>
        <a:xfrm>
          <a:off x="1066800" y="9899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3084</xdr:rowOff>
    </xdr:from>
    <xdr:to>
      <xdr:col>23</xdr:col>
      <xdr:colOff>184150</xdr:colOff>
      <xdr:row>61</xdr:row>
      <xdr:rowOff>104684</xdr:rowOff>
    </xdr:to>
    <xdr:sp macro="" textlink="">
      <xdr:nvSpPr>
        <xdr:cNvPr id="153" name="楕円 152"/>
        <xdr:cNvSpPr/>
      </xdr:nvSpPr>
      <xdr:spPr>
        <a:xfrm>
          <a:off x="4902200" y="1046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146611</xdr:rowOff>
    </xdr:from>
    <xdr:ext cx="762000" cy="259045"/>
    <xdr:sp macro="" textlink="">
      <xdr:nvSpPr>
        <xdr:cNvPr id="154" name="財政構造の弾力性該当値テキスト"/>
        <xdr:cNvSpPr txBox="1"/>
      </xdr:nvSpPr>
      <xdr:spPr>
        <a:xfrm>
          <a:off x="5041900" y="10433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13426</xdr:rowOff>
    </xdr:from>
    <xdr:to>
      <xdr:col>19</xdr:col>
      <xdr:colOff>184150</xdr:colOff>
      <xdr:row>61</xdr:row>
      <xdr:rowOff>115026</xdr:rowOff>
    </xdr:to>
    <xdr:sp macro="" textlink="">
      <xdr:nvSpPr>
        <xdr:cNvPr id="155" name="楕円 154"/>
        <xdr:cNvSpPr/>
      </xdr:nvSpPr>
      <xdr:spPr>
        <a:xfrm>
          <a:off x="4064000" y="10471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99803</xdr:rowOff>
    </xdr:from>
    <xdr:ext cx="736600" cy="259045"/>
    <xdr:sp macro="" textlink="">
      <xdr:nvSpPr>
        <xdr:cNvPr id="156" name="テキスト ボックス 155"/>
        <xdr:cNvSpPr txBox="1"/>
      </xdr:nvSpPr>
      <xdr:spPr>
        <a:xfrm>
          <a:off x="3733800" y="10558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170180</xdr:rowOff>
    </xdr:from>
    <xdr:to>
      <xdr:col>15</xdr:col>
      <xdr:colOff>133350</xdr:colOff>
      <xdr:row>60</xdr:row>
      <xdr:rowOff>100330</xdr:rowOff>
    </xdr:to>
    <xdr:sp macro="" textlink="">
      <xdr:nvSpPr>
        <xdr:cNvPr id="157" name="楕円 156"/>
        <xdr:cNvSpPr/>
      </xdr:nvSpPr>
      <xdr:spPr>
        <a:xfrm>
          <a:off x="31750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110507</xdr:rowOff>
    </xdr:from>
    <xdr:ext cx="762000" cy="259045"/>
    <xdr:sp macro="" textlink="">
      <xdr:nvSpPr>
        <xdr:cNvPr id="158" name="テキスト ボックス 157"/>
        <xdr:cNvSpPr txBox="1"/>
      </xdr:nvSpPr>
      <xdr:spPr>
        <a:xfrm>
          <a:off x="2844800" y="1005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50437</xdr:rowOff>
    </xdr:from>
    <xdr:to>
      <xdr:col>11</xdr:col>
      <xdr:colOff>82550</xdr:colOff>
      <xdr:row>60</xdr:row>
      <xdr:rowOff>152037</xdr:rowOff>
    </xdr:to>
    <xdr:sp macro="" textlink="">
      <xdr:nvSpPr>
        <xdr:cNvPr id="159" name="楕円 158"/>
        <xdr:cNvSpPr/>
      </xdr:nvSpPr>
      <xdr:spPr>
        <a:xfrm>
          <a:off x="2286000" y="1033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136814</xdr:rowOff>
    </xdr:from>
    <xdr:ext cx="762000" cy="259045"/>
    <xdr:sp macro="" textlink="">
      <xdr:nvSpPr>
        <xdr:cNvPr id="160" name="テキスト ボックス 159"/>
        <xdr:cNvSpPr txBox="1"/>
      </xdr:nvSpPr>
      <xdr:spPr>
        <a:xfrm>
          <a:off x="1955800" y="10423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70213</xdr:rowOff>
    </xdr:from>
    <xdr:to>
      <xdr:col>7</xdr:col>
      <xdr:colOff>31750</xdr:colOff>
      <xdr:row>60</xdr:row>
      <xdr:rowOff>363</xdr:rowOff>
    </xdr:to>
    <xdr:sp macro="" textlink="">
      <xdr:nvSpPr>
        <xdr:cNvPr id="161" name="楕円 160"/>
        <xdr:cNvSpPr/>
      </xdr:nvSpPr>
      <xdr:spPr>
        <a:xfrm>
          <a:off x="1397000" y="10185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156590</xdr:rowOff>
    </xdr:from>
    <xdr:ext cx="762000" cy="259045"/>
    <xdr:sp macro="" textlink="">
      <xdr:nvSpPr>
        <xdr:cNvPr id="162" name="テキスト ボックス 161"/>
        <xdr:cNvSpPr txBox="1"/>
      </xdr:nvSpPr>
      <xdr:spPr>
        <a:xfrm>
          <a:off x="1066800" y="10272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[311,136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全国・県内平均を大きく上回り、類似団体の中でも最低水準となっている。その最大の要因は、人口千人当たり職員数でも全国平均を大きく上回る人件費であることから、行財政改革大綱や定員管理計画に基づき、適正水準への見直しを図っていく必要があ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今後は、主に直営で運営している施設関係を、民間でも実施可能な部分については、指定管理者制度の導入による民間委託や民間譲渡等を進め、コストの低減を図っていく方針である。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65294</xdr:rowOff>
    </xdr:from>
    <xdr:to>
      <xdr:col>23</xdr:col>
      <xdr:colOff>133350</xdr:colOff>
      <xdr:row>88</xdr:row>
      <xdr:rowOff>98667</xdr:rowOff>
    </xdr:to>
    <xdr:cxnSp macro="">
      <xdr:nvCxnSpPr>
        <xdr:cNvPr id="192" name="直線コネクタ 191"/>
        <xdr:cNvCxnSpPr/>
      </xdr:nvCxnSpPr>
      <xdr:spPr>
        <a:xfrm flipV="1">
          <a:off x="4953000" y="13781294"/>
          <a:ext cx="0" cy="1404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70744</xdr:rowOff>
    </xdr:from>
    <xdr:ext cx="762000" cy="259045"/>
    <xdr:sp macro="" textlink="">
      <xdr:nvSpPr>
        <xdr:cNvPr id="193" name="人件費・物件費等の状況最小値テキスト"/>
        <xdr:cNvSpPr txBox="1"/>
      </xdr:nvSpPr>
      <xdr:spPr>
        <a:xfrm>
          <a:off x="5041900" y="15158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98667</xdr:rowOff>
    </xdr:from>
    <xdr:to>
      <xdr:col>24</xdr:col>
      <xdr:colOff>12700</xdr:colOff>
      <xdr:row>88</xdr:row>
      <xdr:rowOff>98667</xdr:rowOff>
    </xdr:to>
    <xdr:cxnSp macro="">
      <xdr:nvCxnSpPr>
        <xdr:cNvPr id="194" name="直線コネクタ 193"/>
        <xdr:cNvCxnSpPr/>
      </xdr:nvCxnSpPr>
      <xdr:spPr>
        <a:xfrm>
          <a:off x="4864100" y="1518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151671</xdr:rowOff>
    </xdr:from>
    <xdr:ext cx="762000" cy="259045"/>
    <xdr:sp macro="" textlink="">
      <xdr:nvSpPr>
        <xdr:cNvPr id="195" name="人件費・物件費等の状況最大値テキスト"/>
        <xdr:cNvSpPr txBox="1"/>
      </xdr:nvSpPr>
      <xdr:spPr>
        <a:xfrm>
          <a:off x="5041900" y="1352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65294</xdr:rowOff>
    </xdr:from>
    <xdr:to>
      <xdr:col>24</xdr:col>
      <xdr:colOff>12700</xdr:colOff>
      <xdr:row>80</xdr:row>
      <xdr:rowOff>65294</xdr:rowOff>
    </xdr:to>
    <xdr:cxnSp macro="">
      <xdr:nvCxnSpPr>
        <xdr:cNvPr id="196" name="直線コネクタ 195"/>
        <xdr:cNvCxnSpPr/>
      </xdr:nvCxnSpPr>
      <xdr:spPr>
        <a:xfrm>
          <a:off x="4864100" y="13781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12559</xdr:rowOff>
    </xdr:from>
    <xdr:to>
      <xdr:col>23</xdr:col>
      <xdr:colOff>133350</xdr:colOff>
      <xdr:row>85</xdr:row>
      <xdr:rowOff>76535</xdr:rowOff>
    </xdr:to>
    <xdr:cxnSp macro="">
      <xdr:nvCxnSpPr>
        <xdr:cNvPr id="197" name="直線コネクタ 196"/>
        <xdr:cNvCxnSpPr/>
      </xdr:nvCxnSpPr>
      <xdr:spPr>
        <a:xfrm>
          <a:off x="4114800" y="14585809"/>
          <a:ext cx="838200" cy="63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24111</xdr:rowOff>
    </xdr:from>
    <xdr:ext cx="762000" cy="259045"/>
    <xdr:sp macro="" textlink="">
      <xdr:nvSpPr>
        <xdr:cNvPr id="198" name="人件費・物件費等の状況平均値テキスト"/>
        <xdr:cNvSpPr txBox="1"/>
      </xdr:nvSpPr>
      <xdr:spPr>
        <a:xfrm>
          <a:off x="5041900" y="139115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7584</xdr:rowOff>
    </xdr:from>
    <xdr:to>
      <xdr:col>23</xdr:col>
      <xdr:colOff>184150</xdr:colOff>
      <xdr:row>82</xdr:row>
      <xdr:rowOff>109184</xdr:rowOff>
    </xdr:to>
    <xdr:sp macro="" textlink="">
      <xdr:nvSpPr>
        <xdr:cNvPr id="199" name="フローチャート: 判断 198"/>
        <xdr:cNvSpPr/>
      </xdr:nvSpPr>
      <xdr:spPr>
        <a:xfrm>
          <a:off x="4902200" y="1406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129217</xdr:rowOff>
    </xdr:from>
    <xdr:to>
      <xdr:col>19</xdr:col>
      <xdr:colOff>133350</xdr:colOff>
      <xdr:row>85</xdr:row>
      <xdr:rowOff>12559</xdr:rowOff>
    </xdr:to>
    <xdr:cxnSp macro="">
      <xdr:nvCxnSpPr>
        <xdr:cNvPr id="200" name="直線コネクタ 199"/>
        <xdr:cNvCxnSpPr/>
      </xdr:nvCxnSpPr>
      <xdr:spPr>
        <a:xfrm>
          <a:off x="3225800" y="14531017"/>
          <a:ext cx="889000" cy="54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153614</xdr:rowOff>
    </xdr:from>
    <xdr:to>
      <xdr:col>19</xdr:col>
      <xdr:colOff>184150</xdr:colOff>
      <xdr:row>82</xdr:row>
      <xdr:rowOff>83764</xdr:rowOff>
    </xdr:to>
    <xdr:sp macro="" textlink="">
      <xdr:nvSpPr>
        <xdr:cNvPr id="201" name="フローチャート: 判断 200"/>
        <xdr:cNvSpPr/>
      </xdr:nvSpPr>
      <xdr:spPr>
        <a:xfrm>
          <a:off x="4064000" y="1404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93941</xdr:rowOff>
    </xdr:from>
    <xdr:ext cx="736600" cy="259045"/>
    <xdr:sp macro="" textlink="">
      <xdr:nvSpPr>
        <xdr:cNvPr id="202" name="テキスト ボックス 201"/>
        <xdr:cNvSpPr txBox="1"/>
      </xdr:nvSpPr>
      <xdr:spPr>
        <a:xfrm>
          <a:off x="3733800" y="13809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129217</xdr:rowOff>
    </xdr:from>
    <xdr:to>
      <xdr:col>15</xdr:col>
      <xdr:colOff>82550</xdr:colOff>
      <xdr:row>84</xdr:row>
      <xdr:rowOff>129439</xdr:rowOff>
    </xdr:to>
    <xdr:cxnSp macro="">
      <xdr:nvCxnSpPr>
        <xdr:cNvPr id="203" name="直線コネクタ 202"/>
        <xdr:cNvCxnSpPr/>
      </xdr:nvCxnSpPr>
      <xdr:spPr>
        <a:xfrm flipV="1">
          <a:off x="2336800" y="14531017"/>
          <a:ext cx="889000" cy="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136184</xdr:rowOff>
    </xdr:from>
    <xdr:to>
      <xdr:col>15</xdr:col>
      <xdr:colOff>133350</xdr:colOff>
      <xdr:row>82</xdr:row>
      <xdr:rowOff>66334</xdr:rowOff>
    </xdr:to>
    <xdr:sp macro="" textlink="">
      <xdr:nvSpPr>
        <xdr:cNvPr id="204" name="フローチャート: 判断 203"/>
        <xdr:cNvSpPr/>
      </xdr:nvSpPr>
      <xdr:spPr>
        <a:xfrm>
          <a:off x="3175000" y="1402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76511</xdr:rowOff>
    </xdr:from>
    <xdr:ext cx="762000" cy="259045"/>
    <xdr:sp macro="" textlink="">
      <xdr:nvSpPr>
        <xdr:cNvPr id="205" name="テキスト ボックス 204"/>
        <xdr:cNvSpPr txBox="1"/>
      </xdr:nvSpPr>
      <xdr:spPr>
        <a:xfrm>
          <a:off x="2844800" y="13792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95456</xdr:rowOff>
    </xdr:from>
    <xdr:to>
      <xdr:col>11</xdr:col>
      <xdr:colOff>31750</xdr:colOff>
      <xdr:row>84</xdr:row>
      <xdr:rowOff>129439</xdr:rowOff>
    </xdr:to>
    <xdr:cxnSp macro="">
      <xdr:nvCxnSpPr>
        <xdr:cNvPr id="206" name="直線コネクタ 205"/>
        <xdr:cNvCxnSpPr/>
      </xdr:nvCxnSpPr>
      <xdr:spPr>
        <a:xfrm>
          <a:off x="1447800" y="14497256"/>
          <a:ext cx="889000" cy="33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119900</xdr:rowOff>
    </xdr:from>
    <xdr:to>
      <xdr:col>11</xdr:col>
      <xdr:colOff>82550</xdr:colOff>
      <xdr:row>82</xdr:row>
      <xdr:rowOff>50050</xdr:rowOff>
    </xdr:to>
    <xdr:sp macro="" textlink="">
      <xdr:nvSpPr>
        <xdr:cNvPr id="207" name="フローチャート: 判断 206"/>
        <xdr:cNvSpPr/>
      </xdr:nvSpPr>
      <xdr:spPr>
        <a:xfrm>
          <a:off x="2286000" y="1400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60227</xdr:rowOff>
    </xdr:from>
    <xdr:ext cx="762000" cy="259045"/>
    <xdr:sp macro="" textlink="">
      <xdr:nvSpPr>
        <xdr:cNvPr id="208" name="テキスト ボックス 207"/>
        <xdr:cNvSpPr txBox="1"/>
      </xdr:nvSpPr>
      <xdr:spPr>
        <a:xfrm>
          <a:off x="1955800" y="1377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79558</xdr:rowOff>
    </xdr:from>
    <xdr:to>
      <xdr:col>7</xdr:col>
      <xdr:colOff>31750</xdr:colOff>
      <xdr:row>82</xdr:row>
      <xdr:rowOff>9708</xdr:rowOff>
    </xdr:to>
    <xdr:sp macro="" textlink="">
      <xdr:nvSpPr>
        <xdr:cNvPr id="209" name="フローチャート: 判断 208"/>
        <xdr:cNvSpPr/>
      </xdr:nvSpPr>
      <xdr:spPr>
        <a:xfrm>
          <a:off x="1397000" y="13967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19885</xdr:rowOff>
    </xdr:from>
    <xdr:ext cx="762000" cy="259045"/>
    <xdr:sp macro="" textlink="">
      <xdr:nvSpPr>
        <xdr:cNvPr id="210" name="テキスト ボックス 209"/>
        <xdr:cNvSpPr txBox="1"/>
      </xdr:nvSpPr>
      <xdr:spPr>
        <a:xfrm>
          <a:off x="1066800" y="13735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25735</xdr:rowOff>
    </xdr:from>
    <xdr:to>
      <xdr:col>23</xdr:col>
      <xdr:colOff>184150</xdr:colOff>
      <xdr:row>85</xdr:row>
      <xdr:rowOff>127335</xdr:rowOff>
    </xdr:to>
    <xdr:sp macro="" textlink="">
      <xdr:nvSpPr>
        <xdr:cNvPr id="216" name="楕円 215"/>
        <xdr:cNvSpPr/>
      </xdr:nvSpPr>
      <xdr:spPr>
        <a:xfrm>
          <a:off x="4902200" y="14598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169262</xdr:rowOff>
    </xdr:from>
    <xdr:ext cx="762000" cy="259045"/>
    <xdr:sp macro="" textlink="">
      <xdr:nvSpPr>
        <xdr:cNvPr id="217" name="人件費・物件費等の状況該当値テキスト"/>
        <xdr:cNvSpPr txBox="1"/>
      </xdr:nvSpPr>
      <xdr:spPr>
        <a:xfrm>
          <a:off x="5041900" y="1457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133209</xdr:rowOff>
    </xdr:from>
    <xdr:to>
      <xdr:col>19</xdr:col>
      <xdr:colOff>184150</xdr:colOff>
      <xdr:row>85</xdr:row>
      <xdr:rowOff>63359</xdr:rowOff>
    </xdr:to>
    <xdr:sp macro="" textlink="">
      <xdr:nvSpPr>
        <xdr:cNvPr id="218" name="楕円 217"/>
        <xdr:cNvSpPr/>
      </xdr:nvSpPr>
      <xdr:spPr>
        <a:xfrm>
          <a:off x="4064000" y="14535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48136</xdr:rowOff>
    </xdr:from>
    <xdr:ext cx="736600" cy="259045"/>
    <xdr:sp macro="" textlink="">
      <xdr:nvSpPr>
        <xdr:cNvPr id="219" name="テキスト ボックス 218"/>
        <xdr:cNvSpPr txBox="1"/>
      </xdr:nvSpPr>
      <xdr:spPr>
        <a:xfrm>
          <a:off x="3733800" y="146213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78417</xdr:rowOff>
    </xdr:from>
    <xdr:to>
      <xdr:col>15</xdr:col>
      <xdr:colOff>133350</xdr:colOff>
      <xdr:row>85</xdr:row>
      <xdr:rowOff>8567</xdr:rowOff>
    </xdr:to>
    <xdr:sp macro="" textlink="">
      <xdr:nvSpPr>
        <xdr:cNvPr id="220" name="楕円 219"/>
        <xdr:cNvSpPr/>
      </xdr:nvSpPr>
      <xdr:spPr>
        <a:xfrm>
          <a:off x="3175000" y="14480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164794</xdr:rowOff>
    </xdr:from>
    <xdr:ext cx="762000" cy="259045"/>
    <xdr:sp macro="" textlink="">
      <xdr:nvSpPr>
        <xdr:cNvPr id="221" name="テキスト ボックス 220"/>
        <xdr:cNvSpPr txBox="1"/>
      </xdr:nvSpPr>
      <xdr:spPr>
        <a:xfrm>
          <a:off x="2844800" y="14566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78639</xdr:rowOff>
    </xdr:from>
    <xdr:to>
      <xdr:col>11</xdr:col>
      <xdr:colOff>82550</xdr:colOff>
      <xdr:row>85</xdr:row>
      <xdr:rowOff>8789</xdr:rowOff>
    </xdr:to>
    <xdr:sp macro="" textlink="">
      <xdr:nvSpPr>
        <xdr:cNvPr id="222" name="楕円 221"/>
        <xdr:cNvSpPr/>
      </xdr:nvSpPr>
      <xdr:spPr>
        <a:xfrm>
          <a:off x="2286000" y="1448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165016</xdr:rowOff>
    </xdr:from>
    <xdr:ext cx="762000" cy="259045"/>
    <xdr:sp macro="" textlink="">
      <xdr:nvSpPr>
        <xdr:cNvPr id="223" name="テキスト ボックス 222"/>
        <xdr:cNvSpPr txBox="1"/>
      </xdr:nvSpPr>
      <xdr:spPr>
        <a:xfrm>
          <a:off x="1955800" y="14566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44656</xdr:rowOff>
    </xdr:from>
    <xdr:to>
      <xdr:col>7</xdr:col>
      <xdr:colOff>31750</xdr:colOff>
      <xdr:row>84</xdr:row>
      <xdr:rowOff>146256</xdr:rowOff>
    </xdr:to>
    <xdr:sp macro="" textlink="">
      <xdr:nvSpPr>
        <xdr:cNvPr id="224" name="楕円 223"/>
        <xdr:cNvSpPr/>
      </xdr:nvSpPr>
      <xdr:spPr>
        <a:xfrm>
          <a:off x="1397000" y="14446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131033</xdr:rowOff>
    </xdr:from>
    <xdr:ext cx="762000" cy="259045"/>
    <xdr:sp macro="" textlink="">
      <xdr:nvSpPr>
        <xdr:cNvPr id="225" name="テキスト ボックス 224"/>
        <xdr:cNvSpPr txBox="1"/>
      </xdr:nvSpPr>
      <xdr:spPr>
        <a:xfrm>
          <a:off x="1066800" y="14532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職員給与のカットや職員手当の見直しなどを実施してきたが、類似団体平均よりも依然として高い水準にある。今後は、給与体系の見直しなど、より一層の職員給の適正化に努めていく必要がある。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1" name="直線コネクタ 240"/>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2" name="テキスト ボックス 241"/>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3" name="直線コネクタ 242"/>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4" name="テキスト ボックス 243"/>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5" name="直線コネクタ 244"/>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6" name="テキスト ボックス 245"/>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7" name="直線コネクタ 246"/>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8" name="テキスト ボックス 247"/>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9" name="直線コネクタ 248"/>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0" name="テキスト ボックス 249"/>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31045</xdr:rowOff>
    </xdr:from>
    <xdr:to>
      <xdr:col>81</xdr:col>
      <xdr:colOff>44450</xdr:colOff>
      <xdr:row>89</xdr:row>
      <xdr:rowOff>110066</xdr:rowOff>
    </xdr:to>
    <xdr:cxnSp macro="">
      <xdr:nvCxnSpPr>
        <xdr:cNvPr id="254" name="直線コネクタ 253"/>
        <xdr:cNvCxnSpPr/>
      </xdr:nvCxnSpPr>
      <xdr:spPr>
        <a:xfrm flipV="1">
          <a:off x="17018000" y="13747045"/>
          <a:ext cx="0" cy="16220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82143</xdr:rowOff>
    </xdr:from>
    <xdr:ext cx="762000" cy="259045"/>
    <xdr:sp macro="" textlink="">
      <xdr:nvSpPr>
        <xdr:cNvPr id="255" name="給与水準   （国との比較）最小値テキスト"/>
        <xdr:cNvSpPr txBox="1"/>
      </xdr:nvSpPr>
      <xdr:spPr>
        <a:xfrm>
          <a:off x="17106900" y="1534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110066</xdr:rowOff>
    </xdr:from>
    <xdr:to>
      <xdr:col>81</xdr:col>
      <xdr:colOff>133350</xdr:colOff>
      <xdr:row>89</xdr:row>
      <xdr:rowOff>110066</xdr:rowOff>
    </xdr:to>
    <xdr:cxnSp macro="">
      <xdr:nvCxnSpPr>
        <xdr:cNvPr id="256" name="直線コネクタ 255"/>
        <xdr:cNvCxnSpPr/>
      </xdr:nvCxnSpPr>
      <xdr:spPr>
        <a:xfrm>
          <a:off x="16929100" y="1536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117422</xdr:rowOff>
    </xdr:from>
    <xdr:ext cx="762000" cy="259045"/>
    <xdr:sp macro="" textlink="">
      <xdr:nvSpPr>
        <xdr:cNvPr id="257" name="給与水準   （国との比較）最大値テキスト"/>
        <xdr:cNvSpPr txBox="1"/>
      </xdr:nvSpPr>
      <xdr:spPr>
        <a:xfrm>
          <a:off x="17106900" y="1349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31045</xdr:rowOff>
    </xdr:from>
    <xdr:to>
      <xdr:col>81</xdr:col>
      <xdr:colOff>133350</xdr:colOff>
      <xdr:row>80</xdr:row>
      <xdr:rowOff>31045</xdr:rowOff>
    </xdr:to>
    <xdr:cxnSp macro="">
      <xdr:nvCxnSpPr>
        <xdr:cNvPr id="258" name="直線コネクタ 257"/>
        <xdr:cNvCxnSpPr/>
      </xdr:nvCxnSpPr>
      <xdr:spPr>
        <a:xfrm>
          <a:off x="16929100" y="1374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158045</xdr:rowOff>
    </xdr:from>
    <xdr:to>
      <xdr:col>81</xdr:col>
      <xdr:colOff>44450</xdr:colOff>
      <xdr:row>88</xdr:row>
      <xdr:rowOff>26811</xdr:rowOff>
    </xdr:to>
    <xdr:cxnSp macro="">
      <xdr:nvCxnSpPr>
        <xdr:cNvPr id="259" name="直線コネクタ 258"/>
        <xdr:cNvCxnSpPr/>
      </xdr:nvCxnSpPr>
      <xdr:spPr>
        <a:xfrm>
          <a:off x="16179800" y="15074195"/>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53922</xdr:rowOff>
    </xdr:from>
    <xdr:ext cx="762000" cy="259045"/>
    <xdr:sp macro="" textlink="">
      <xdr:nvSpPr>
        <xdr:cNvPr id="260" name="給与水準   （国との比較）平均値テキスト"/>
        <xdr:cNvSpPr txBox="1"/>
      </xdr:nvSpPr>
      <xdr:spPr>
        <a:xfrm>
          <a:off x="17106900" y="14627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37395</xdr:rowOff>
    </xdr:from>
    <xdr:to>
      <xdr:col>81</xdr:col>
      <xdr:colOff>95250</xdr:colOff>
      <xdr:row>86</xdr:row>
      <xdr:rowOff>138995</xdr:rowOff>
    </xdr:to>
    <xdr:sp macro="" textlink="">
      <xdr:nvSpPr>
        <xdr:cNvPr id="261" name="フローチャート: 判断 260"/>
        <xdr:cNvSpPr/>
      </xdr:nvSpPr>
      <xdr:spPr>
        <a:xfrm>
          <a:off x="169672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158045</xdr:rowOff>
    </xdr:from>
    <xdr:to>
      <xdr:col>77</xdr:col>
      <xdr:colOff>44450</xdr:colOff>
      <xdr:row>88</xdr:row>
      <xdr:rowOff>26811</xdr:rowOff>
    </xdr:to>
    <xdr:cxnSp macro="">
      <xdr:nvCxnSpPr>
        <xdr:cNvPr id="262" name="直線コネクタ 261"/>
        <xdr:cNvCxnSpPr/>
      </xdr:nvCxnSpPr>
      <xdr:spPr>
        <a:xfrm flipV="1">
          <a:off x="15290800" y="15074195"/>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23989</xdr:rowOff>
    </xdr:from>
    <xdr:to>
      <xdr:col>77</xdr:col>
      <xdr:colOff>95250</xdr:colOff>
      <xdr:row>86</xdr:row>
      <xdr:rowOff>125589</xdr:rowOff>
    </xdr:to>
    <xdr:sp macro="" textlink="">
      <xdr:nvSpPr>
        <xdr:cNvPr id="263" name="フローチャート: 判断 262"/>
        <xdr:cNvSpPr/>
      </xdr:nvSpPr>
      <xdr:spPr>
        <a:xfrm>
          <a:off x="16129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135766</xdr:rowOff>
    </xdr:from>
    <xdr:ext cx="736600" cy="259045"/>
    <xdr:sp macro="" textlink="">
      <xdr:nvSpPr>
        <xdr:cNvPr id="264" name="テキスト ボックス 263"/>
        <xdr:cNvSpPr txBox="1"/>
      </xdr:nvSpPr>
      <xdr:spPr>
        <a:xfrm>
          <a:off x="15798800" y="14537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13405</xdr:rowOff>
    </xdr:from>
    <xdr:to>
      <xdr:col>72</xdr:col>
      <xdr:colOff>203200</xdr:colOff>
      <xdr:row>88</xdr:row>
      <xdr:rowOff>26811</xdr:rowOff>
    </xdr:to>
    <xdr:cxnSp macro="">
      <xdr:nvCxnSpPr>
        <xdr:cNvPr id="265" name="直線コネクタ 264"/>
        <xdr:cNvCxnSpPr/>
      </xdr:nvCxnSpPr>
      <xdr:spPr>
        <a:xfrm>
          <a:off x="14401800" y="1510100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37395</xdr:rowOff>
    </xdr:from>
    <xdr:to>
      <xdr:col>73</xdr:col>
      <xdr:colOff>44450</xdr:colOff>
      <xdr:row>86</xdr:row>
      <xdr:rowOff>138995</xdr:rowOff>
    </xdr:to>
    <xdr:sp macro="" textlink="">
      <xdr:nvSpPr>
        <xdr:cNvPr id="266" name="フローチャート: 判断 265"/>
        <xdr:cNvSpPr/>
      </xdr:nvSpPr>
      <xdr:spPr>
        <a:xfrm>
          <a:off x="15240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149172</xdr:rowOff>
    </xdr:from>
    <xdr:ext cx="762000" cy="259045"/>
    <xdr:sp macro="" textlink="">
      <xdr:nvSpPr>
        <xdr:cNvPr id="267" name="テキスト ボックス 266"/>
        <xdr:cNvSpPr txBox="1"/>
      </xdr:nvSpPr>
      <xdr:spPr>
        <a:xfrm>
          <a:off x="14909800" y="1455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13405</xdr:rowOff>
    </xdr:from>
    <xdr:to>
      <xdr:col>68</xdr:col>
      <xdr:colOff>152400</xdr:colOff>
      <xdr:row>88</xdr:row>
      <xdr:rowOff>120650</xdr:rowOff>
    </xdr:to>
    <xdr:cxnSp macro="">
      <xdr:nvCxnSpPr>
        <xdr:cNvPr id="268" name="直線コネクタ 267"/>
        <xdr:cNvCxnSpPr/>
      </xdr:nvCxnSpPr>
      <xdr:spPr>
        <a:xfrm flipV="1">
          <a:off x="13512800" y="15101005"/>
          <a:ext cx="889000" cy="10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69" name="フローチャート: 判断 268"/>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162577</xdr:rowOff>
    </xdr:from>
    <xdr:ext cx="762000" cy="259045"/>
    <xdr:sp macro="" textlink="">
      <xdr:nvSpPr>
        <xdr:cNvPr id="270" name="テキスト ボックス 269"/>
        <xdr:cNvSpPr txBox="1"/>
      </xdr:nvSpPr>
      <xdr:spPr>
        <a:xfrm>
          <a:off x="14020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37395</xdr:rowOff>
    </xdr:from>
    <xdr:to>
      <xdr:col>64</xdr:col>
      <xdr:colOff>152400</xdr:colOff>
      <xdr:row>86</xdr:row>
      <xdr:rowOff>138995</xdr:rowOff>
    </xdr:to>
    <xdr:sp macro="" textlink="">
      <xdr:nvSpPr>
        <xdr:cNvPr id="271" name="フローチャート: 判断 270"/>
        <xdr:cNvSpPr/>
      </xdr:nvSpPr>
      <xdr:spPr>
        <a:xfrm>
          <a:off x="13462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149172</xdr:rowOff>
    </xdr:from>
    <xdr:ext cx="762000" cy="259045"/>
    <xdr:sp macro="" textlink="">
      <xdr:nvSpPr>
        <xdr:cNvPr id="272" name="テキスト ボックス 271"/>
        <xdr:cNvSpPr txBox="1"/>
      </xdr:nvSpPr>
      <xdr:spPr>
        <a:xfrm>
          <a:off x="13131800" y="1455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147461</xdr:rowOff>
    </xdr:from>
    <xdr:to>
      <xdr:col>81</xdr:col>
      <xdr:colOff>95250</xdr:colOff>
      <xdr:row>88</xdr:row>
      <xdr:rowOff>77611</xdr:rowOff>
    </xdr:to>
    <xdr:sp macro="" textlink="">
      <xdr:nvSpPr>
        <xdr:cNvPr id="278" name="楕円 277"/>
        <xdr:cNvSpPr/>
      </xdr:nvSpPr>
      <xdr:spPr>
        <a:xfrm>
          <a:off x="16967200" y="1506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119538</xdr:rowOff>
    </xdr:from>
    <xdr:ext cx="762000" cy="259045"/>
    <xdr:sp macro="" textlink="">
      <xdr:nvSpPr>
        <xdr:cNvPr id="279" name="給与水準   （国との比較）該当値テキスト"/>
        <xdr:cNvSpPr txBox="1"/>
      </xdr:nvSpPr>
      <xdr:spPr>
        <a:xfrm>
          <a:off x="17106900" y="15035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107245</xdr:rowOff>
    </xdr:from>
    <xdr:to>
      <xdr:col>77</xdr:col>
      <xdr:colOff>95250</xdr:colOff>
      <xdr:row>88</xdr:row>
      <xdr:rowOff>37395</xdr:rowOff>
    </xdr:to>
    <xdr:sp macro="" textlink="">
      <xdr:nvSpPr>
        <xdr:cNvPr id="280" name="楕円 279"/>
        <xdr:cNvSpPr/>
      </xdr:nvSpPr>
      <xdr:spPr>
        <a:xfrm>
          <a:off x="16129000" y="1502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22172</xdr:rowOff>
    </xdr:from>
    <xdr:ext cx="736600" cy="259045"/>
    <xdr:sp macro="" textlink="">
      <xdr:nvSpPr>
        <xdr:cNvPr id="281" name="テキスト ボックス 280"/>
        <xdr:cNvSpPr txBox="1"/>
      </xdr:nvSpPr>
      <xdr:spPr>
        <a:xfrm>
          <a:off x="15798800" y="15109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147461</xdr:rowOff>
    </xdr:from>
    <xdr:to>
      <xdr:col>73</xdr:col>
      <xdr:colOff>44450</xdr:colOff>
      <xdr:row>88</xdr:row>
      <xdr:rowOff>77611</xdr:rowOff>
    </xdr:to>
    <xdr:sp macro="" textlink="">
      <xdr:nvSpPr>
        <xdr:cNvPr id="282" name="楕円 281"/>
        <xdr:cNvSpPr/>
      </xdr:nvSpPr>
      <xdr:spPr>
        <a:xfrm>
          <a:off x="15240000" y="1506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62388</xdr:rowOff>
    </xdr:from>
    <xdr:ext cx="762000" cy="259045"/>
    <xdr:sp macro="" textlink="">
      <xdr:nvSpPr>
        <xdr:cNvPr id="283" name="テキスト ボックス 282"/>
        <xdr:cNvSpPr txBox="1"/>
      </xdr:nvSpPr>
      <xdr:spPr>
        <a:xfrm>
          <a:off x="14909800" y="1514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134055</xdr:rowOff>
    </xdr:from>
    <xdr:to>
      <xdr:col>68</xdr:col>
      <xdr:colOff>203200</xdr:colOff>
      <xdr:row>88</xdr:row>
      <xdr:rowOff>64205</xdr:rowOff>
    </xdr:to>
    <xdr:sp macro="" textlink="">
      <xdr:nvSpPr>
        <xdr:cNvPr id="284" name="楕円 283"/>
        <xdr:cNvSpPr/>
      </xdr:nvSpPr>
      <xdr:spPr>
        <a:xfrm>
          <a:off x="14351000" y="1505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48982</xdr:rowOff>
    </xdr:from>
    <xdr:ext cx="762000" cy="259045"/>
    <xdr:sp macro="" textlink="">
      <xdr:nvSpPr>
        <xdr:cNvPr id="285" name="テキスト ボックス 284"/>
        <xdr:cNvSpPr txBox="1"/>
      </xdr:nvSpPr>
      <xdr:spPr>
        <a:xfrm>
          <a:off x="14020800" y="1513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69850</xdr:rowOff>
    </xdr:from>
    <xdr:to>
      <xdr:col>64</xdr:col>
      <xdr:colOff>152400</xdr:colOff>
      <xdr:row>89</xdr:row>
      <xdr:rowOff>0</xdr:rowOff>
    </xdr:to>
    <xdr:sp macro="" textlink="">
      <xdr:nvSpPr>
        <xdr:cNvPr id="286" name="楕円 285"/>
        <xdr:cNvSpPr/>
      </xdr:nvSpPr>
      <xdr:spPr>
        <a:xfrm>
          <a:off x="134620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156227</xdr:rowOff>
    </xdr:from>
    <xdr:ext cx="762000" cy="259045"/>
    <xdr:sp macro="" textlink="">
      <xdr:nvSpPr>
        <xdr:cNvPr id="287" name="テキスト ボックス 286"/>
        <xdr:cNvSpPr txBox="1"/>
      </xdr:nvSpPr>
      <xdr:spPr>
        <a:xfrm>
          <a:off x="13131800" y="1524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全国・県内平均を大きく上回り、類似団体の中でも多い状況となっている。合併後１０年間で２５％を超える職員数の削減を実施しているが、更なる職員数の適正化に向け、今後も定員管理計画に沿った職員数の削減を図っていく。</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職員数が多い要因としては、過疎化による人口の減少や、ごみ・し尿収集の民間委託は行っているものの、市の面積が広大で条件不利地域が多いなか、合併団体であるが故の地域の均衡が求められることから、公共施設等の整理統合などの行財政改革が結果的に進まず、思ったほどの職員数の削減につながっていないことなどもあげられ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24493</xdr:rowOff>
    </xdr:from>
    <xdr:to>
      <xdr:col>81</xdr:col>
      <xdr:colOff>44450</xdr:colOff>
      <xdr:row>68</xdr:row>
      <xdr:rowOff>36104</xdr:rowOff>
    </xdr:to>
    <xdr:cxnSp macro="">
      <xdr:nvCxnSpPr>
        <xdr:cNvPr id="319" name="直線コネクタ 318"/>
        <xdr:cNvCxnSpPr/>
      </xdr:nvCxnSpPr>
      <xdr:spPr>
        <a:xfrm flipV="1">
          <a:off x="17018000" y="10140043"/>
          <a:ext cx="0" cy="15546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8181</xdr:rowOff>
    </xdr:from>
    <xdr:ext cx="762000" cy="259045"/>
    <xdr:sp macro="" textlink="">
      <xdr:nvSpPr>
        <xdr:cNvPr id="320" name="定員管理の状況最小値テキスト"/>
        <xdr:cNvSpPr txBox="1"/>
      </xdr:nvSpPr>
      <xdr:spPr>
        <a:xfrm>
          <a:off x="17106900" y="116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36104</xdr:rowOff>
    </xdr:from>
    <xdr:to>
      <xdr:col>81</xdr:col>
      <xdr:colOff>133350</xdr:colOff>
      <xdr:row>68</xdr:row>
      <xdr:rowOff>36104</xdr:rowOff>
    </xdr:to>
    <xdr:cxnSp macro="">
      <xdr:nvCxnSpPr>
        <xdr:cNvPr id="321" name="直線コネクタ 320"/>
        <xdr:cNvCxnSpPr/>
      </xdr:nvCxnSpPr>
      <xdr:spPr>
        <a:xfrm>
          <a:off x="16929100" y="11694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110870</xdr:rowOff>
    </xdr:from>
    <xdr:ext cx="762000" cy="259045"/>
    <xdr:sp macro="" textlink="">
      <xdr:nvSpPr>
        <xdr:cNvPr id="322" name="定員管理の状況最大値テキスト"/>
        <xdr:cNvSpPr txBox="1"/>
      </xdr:nvSpPr>
      <xdr:spPr>
        <a:xfrm>
          <a:off x="17106900" y="988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24493</xdr:rowOff>
    </xdr:from>
    <xdr:to>
      <xdr:col>81</xdr:col>
      <xdr:colOff>133350</xdr:colOff>
      <xdr:row>59</xdr:row>
      <xdr:rowOff>24493</xdr:rowOff>
    </xdr:to>
    <xdr:cxnSp macro="">
      <xdr:nvCxnSpPr>
        <xdr:cNvPr id="323" name="直線コネクタ 322"/>
        <xdr:cNvCxnSpPr/>
      </xdr:nvCxnSpPr>
      <xdr:spPr>
        <a:xfrm>
          <a:off x="16929100" y="1014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88537</xdr:rowOff>
    </xdr:from>
    <xdr:to>
      <xdr:col>81</xdr:col>
      <xdr:colOff>44450</xdr:colOff>
      <xdr:row>65</xdr:row>
      <xdr:rowOff>103475</xdr:rowOff>
    </xdr:to>
    <xdr:cxnSp macro="">
      <xdr:nvCxnSpPr>
        <xdr:cNvPr id="324" name="直線コネクタ 323"/>
        <xdr:cNvCxnSpPr/>
      </xdr:nvCxnSpPr>
      <xdr:spPr>
        <a:xfrm flipV="1">
          <a:off x="16179800" y="11232787"/>
          <a:ext cx="838200" cy="1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94057</xdr:rowOff>
    </xdr:from>
    <xdr:ext cx="762000" cy="259045"/>
    <xdr:sp macro="" textlink="">
      <xdr:nvSpPr>
        <xdr:cNvPr id="325" name="定員管理の状況平均値テキスト"/>
        <xdr:cNvSpPr txBox="1"/>
      </xdr:nvSpPr>
      <xdr:spPr>
        <a:xfrm>
          <a:off x="17106900" y="105525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77530</xdr:rowOff>
    </xdr:from>
    <xdr:to>
      <xdr:col>81</xdr:col>
      <xdr:colOff>95250</xdr:colOff>
      <xdr:row>63</xdr:row>
      <xdr:rowOff>7680</xdr:rowOff>
    </xdr:to>
    <xdr:sp macro="" textlink="">
      <xdr:nvSpPr>
        <xdr:cNvPr id="326" name="フローチャート: 判断 325"/>
        <xdr:cNvSpPr/>
      </xdr:nvSpPr>
      <xdr:spPr>
        <a:xfrm>
          <a:off x="16967200" y="1070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69004</xdr:rowOff>
    </xdr:from>
    <xdr:to>
      <xdr:col>77</xdr:col>
      <xdr:colOff>44450</xdr:colOff>
      <xdr:row>65</xdr:row>
      <xdr:rowOff>103475</xdr:rowOff>
    </xdr:to>
    <xdr:cxnSp macro="">
      <xdr:nvCxnSpPr>
        <xdr:cNvPr id="327" name="直線コネクタ 326"/>
        <xdr:cNvCxnSpPr/>
      </xdr:nvCxnSpPr>
      <xdr:spPr>
        <a:xfrm>
          <a:off x="15290800" y="11213254"/>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64891</xdr:rowOff>
    </xdr:from>
    <xdr:to>
      <xdr:col>77</xdr:col>
      <xdr:colOff>95250</xdr:colOff>
      <xdr:row>62</xdr:row>
      <xdr:rowOff>166491</xdr:rowOff>
    </xdr:to>
    <xdr:sp macro="" textlink="">
      <xdr:nvSpPr>
        <xdr:cNvPr id="328" name="フローチャート: 判断 327"/>
        <xdr:cNvSpPr/>
      </xdr:nvSpPr>
      <xdr:spPr>
        <a:xfrm>
          <a:off x="16129000" y="1069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5218</xdr:rowOff>
    </xdr:from>
    <xdr:ext cx="736600" cy="259045"/>
    <xdr:sp macro="" textlink="">
      <xdr:nvSpPr>
        <xdr:cNvPr id="329" name="テキスト ボックス 328"/>
        <xdr:cNvSpPr txBox="1"/>
      </xdr:nvSpPr>
      <xdr:spPr>
        <a:xfrm>
          <a:off x="15798800" y="104636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65</xdr:row>
      <xdr:rowOff>60960</xdr:rowOff>
    </xdr:from>
    <xdr:to>
      <xdr:col>72</xdr:col>
      <xdr:colOff>203200</xdr:colOff>
      <xdr:row>65</xdr:row>
      <xdr:rowOff>69004</xdr:rowOff>
    </xdr:to>
    <xdr:cxnSp macro="">
      <xdr:nvCxnSpPr>
        <xdr:cNvPr id="330" name="直線コネクタ 329"/>
        <xdr:cNvCxnSpPr/>
      </xdr:nvCxnSpPr>
      <xdr:spPr>
        <a:xfrm>
          <a:off x="14401800" y="1120521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63742</xdr:rowOff>
    </xdr:from>
    <xdr:to>
      <xdr:col>73</xdr:col>
      <xdr:colOff>44450</xdr:colOff>
      <xdr:row>62</xdr:row>
      <xdr:rowOff>165342</xdr:rowOff>
    </xdr:to>
    <xdr:sp macro="" textlink="">
      <xdr:nvSpPr>
        <xdr:cNvPr id="331" name="フローチャート: 判断 330"/>
        <xdr:cNvSpPr/>
      </xdr:nvSpPr>
      <xdr:spPr>
        <a:xfrm>
          <a:off x="15240000" y="1069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4069</xdr:rowOff>
    </xdr:from>
    <xdr:ext cx="762000" cy="259045"/>
    <xdr:sp macro="" textlink="">
      <xdr:nvSpPr>
        <xdr:cNvPr id="332" name="テキスト ボックス 331"/>
        <xdr:cNvSpPr txBox="1"/>
      </xdr:nvSpPr>
      <xdr:spPr>
        <a:xfrm>
          <a:off x="14909800" y="1046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65</xdr:row>
      <xdr:rowOff>60960</xdr:rowOff>
    </xdr:from>
    <xdr:to>
      <xdr:col>68</xdr:col>
      <xdr:colOff>152400</xdr:colOff>
      <xdr:row>65</xdr:row>
      <xdr:rowOff>73599</xdr:rowOff>
    </xdr:to>
    <xdr:cxnSp macro="">
      <xdr:nvCxnSpPr>
        <xdr:cNvPr id="333" name="直線コネクタ 332"/>
        <xdr:cNvCxnSpPr/>
      </xdr:nvCxnSpPr>
      <xdr:spPr>
        <a:xfrm flipV="1">
          <a:off x="13512800" y="11205210"/>
          <a:ext cx="889000" cy="12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52251</xdr:rowOff>
    </xdr:from>
    <xdr:to>
      <xdr:col>68</xdr:col>
      <xdr:colOff>203200</xdr:colOff>
      <xdr:row>62</xdr:row>
      <xdr:rowOff>153851</xdr:rowOff>
    </xdr:to>
    <xdr:sp macro="" textlink="">
      <xdr:nvSpPr>
        <xdr:cNvPr id="334" name="フローチャート: 判断 333"/>
        <xdr:cNvSpPr/>
      </xdr:nvSpPr>
      <xdr:spPr>
        <a:xfrm>
          <a:off x="14351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164028</xdr:rowOff>
    </xdr:from>
    <xdr:ext cx="762000" cy="259045"/>
    <xdr:sp macro="" textlink="">
      <xdr:nvSpPr>
        <xdr:cNvPr id="335" name="テキスト ボックス 334"/>
        <xdr:cNvSpPr txBox="1"/>
      </xdr:nvSpPr>
      <xdr:spPr>
        <a:xfrm>
          <a:off x="14020800" y="1045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149013</xdr:rowOff>
    </xdr:from>
    <xdr:to>
      <xdr:col>64</xdr:col>
      <xdr:colOff>152400</xdr:colOff>
      <xdr:row>62</xdr:row>
      <xdr:rowOff>79163</xdr:rowOff>
    </xdr:to>
    <xdr:sp macro="" textlink="">
      <xdr:nvSpPr>
        <xdr:cNvPr id="336" name="フローチャート: 判断 335"/>
        <xdr:cNvSpPr/>
      </xdr:nvSpPr>
      <xdr:spPr>
        <a:xfrm>
          <a:off x="13462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89340</xdr:rowOff>
    </xdr:from>
    <xdr:ext cx="762000" cy="259045"/>
    <xdr:sp macro="" textlink="">
      <xdr:nvSpPr>
        <xdr:cNvPr id="337" name="テキスト ボックス 336"/>
        <xdr:cNvSpPr txBox="1"/>
      </xdr:nvSpPr>
      <xdr:spPr>
        <a:xfrm>
          <a:off x="13131800" y="1037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37737</xdr:rowOff>
    </xdr:from>
    <xdr:to>
      <xdr:col>81</xdr:col>
      <xdr:colOff>95250</xdr:colOff>
      <xdr:row>65</xdr:row>
      <xdr:rowOff>139337</xdr:rowOff>
    </xdr:to>
    <xdr:sp macro="" textlink="">
      <xdr:nvSpPr>
        <xdr:cNvPr id="343" name="楕円 342"/>
        <xdr:cNvSpPr/>
      </xdr:nvSpPr>
      <xdr:spPr>
        <a:xfrm>
          <a:off x="16967200" y="11181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9814</xdr:rowOff>
    </xdr:from>
    <xdr:ext cx="762000" cy="259045"/>
    <xdr:sp macro="" textlink="">
      <xdr:nvSpPr>
        <xdr:cNvPr id="344" name="定員管理の状況該当値テキスト"/>
        <xdr:cNvSpPr txBox="1"/>
      </xdr:nvSpPr>
      <xdr:spPr>
        <a:xfrm>
          <a:off x="17106900" y="11154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52675</xdr:rowOff>
    </xdr:from>
    <xdr:to>
      <xdr:col>77</xdr:col>
      <xdr:colOff>95250</xdr:colOff>
      <xdr:row>65</xdr:row>
      <xdr:rowOff>154275</xdr:rowOff>
    </xdr:to>
    <xdr:sp macro="" textlink="">
      <xdr:nvSpPr>
        <xdr:cNvPr id="345" name="楕円 344"/>
        <xdr:cNvSpPr/>
      </xdr:nvSpPr>
      <xdr:spPr>
        <a:xfrm>
          <a:off x="16129000" y="11196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139052</xdr:rowOff>
    </xdr:from>
    <xdr:ext cx="736600" cy="259045"/>
    <xdr:sp macro="" textlink="">
      <xdr:nvSpPr>
        <xdr:cNvPr id="346" name="テキスト ボックス 345"/>
        <xdr:cNvSpPr txBox="1"/>
      </xdr:nvSpPr>
      <xdr:spPr>
        <a:xfrm>
          <a:off x="15798800" y="112833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65</xdr:row>
      <xdr:rowOff>18204</xdr:rowOff>
    </xdr:from>
    <xdr:to>
      <xdr:col>73</xdr:col>
      <xdr:colOff>44450</xdr:colOff>
      <xdr:row>65</xdr:row>
      <xdr:rowOff>119804</xdr:rowOff>
    </xdr:to>
    <xdr:sp macro="" textlink="">
      <xdr:nvSpPr>
        <xdr:cNvPr id="347" name="楕円 346"/>
        <xdr:cNvSpPr/>
      </xdr:nvSpPr>
      <xdr:spPr>
        <a:xfrm>
          <a:off x="15240000" y="1116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104581</xdr:rowOff>
    </xdr:from>
    <xdr:ext cx="762000" cy="259045"/>
    <xdr:sp macro="" textlink="">
      <xdr:nvSpPr>
        <xdr:cNvPr id="348" name="テキスト ボックス 347"/>
        <xdr:cNvSpPr txBox="1"/>
      </xdr:nvSpPr>
      <xdr:spPr>
        <a:xfrm>
          <a:off x="14909800" y="11248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65</xdr:row>
      <xdr:rowOff>10160</xdr:rowOff>
    </xdr:from>
    <xdr:to>
      <xdr:col>68</xdr:col>
      <xdr:colOff>203200</xdr:colOff>
      <xdr:row>65</xdr:row>
      <xdr:rowOff>111760</xdr:rowOff>
    </xdr:to>
    <xdr:sp macro="" textlink="">
      <xdr:nvSpPr>
        <xdr:cNvPr id="349" name="楕円 348"/>
        <xdr:cNvSpPr/>
      </xdr:nvSpPr>
      <xdr:spPr>
        <a:xfrm>
          <a:off x="14351000" y="1115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96537</xdr:rowOff>
    </xdr:from>
    <xdr:ext cx="762000" cy="259045"/>
    <xdr:sp macro="" textlink="">
      <xdr:nvSpPr>
        <xdr:cNvPr id="350" name="テキスト ボックス 349"/>
        <xdr:cNvSpPr txBox="1"/>
      </xdr:nvSpPr>
      <xdr:spPr>
        <a:xfrm>
          <a:off x="14020800" y="1124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65</xdr:row>
      <xdr:rowOff>22799</xdr:rowOff>
    </xdr:from>
    <xdr:to>
      <xdr:col>64</xdr:col>
      <xdr:colOff>152400</xdr:colOff>
      <xdr:row>65</xdr:row>
      <xdr:rowOff>124399</xdr:rowOff>
    </xdr:to>
    <xdr:sp macro="" textlink="">
      <xdr:nvSpPr>
        <xdr:cNvPr id="351" name="楕円 350"/>
        <xdr:cNvSpPr/>
      </xdr:nvSpPr>
      <xdr:spPr>
        <a:xfrm>
          <a:off x="13462000" y="11167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109176</xdr:rowOff>
    </xdr:from>
    <xdr:ext cx="762000" cy="259045"/>
    <xdr:sp macro="" textlink="">
      <xdr:nvSpPr>
        <xdr:cNvPr id="352" name="テキスト ボックス 351"/>
        <xdr:cNvSpPr txBox="1"/>
      </xdr:nvSpPr>
      <xdr:spPr>
        <a:xfrm>
          <a:off x="13131800" y="11253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類似団体平均は下回っているが、平成２８年度以降の大規模公共事業に係る起債の償還等に伴い上昇傾向にある。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今後は、不要不急な事業は控え、市民ニーズ・行政需要実態に即した事業を厳選したうえで、地方債の計画的な発行に努めていく必要がある。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8" name="テキスト ボックス 377"/>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139700</xdr:rowOff>
    </xdr:from>
    <xdr:to>
      <xdr:col>81</xdr:col>
      <xdr:colOff>44450</xdr:colOff>
      <xdr:row>44</xdr:row>
      <xdr:rowOff>42439</xdr:rowOff>
    </xdr:to>
    <xdr:cxnSp macro="">
      <xdr:nvCxnSpPr>
        <xdr:cNvPr id="381" name="直線コネクタ 380"/>
        <xdr:cNvCxnSpPr/>
      </xdr:nvCxnSpPr>
      <xdr:spPr>
        <a:xfrm flipV="1">
          <a:off x="17018000" y="6140450"/>
          <a:ext cx="0" cy="14457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14516</xdr:rowOff>
    </xdr:from>
    <xdr:ext cx="762000" cy="259045"/>
    <xdr:sp macro="" textlink="">
      <xdr:nvSpPr>
        <xdr:cNvPr id="382" name="公債費負担の状況最小値テキスト"/>
        <xdr:cNvSpPr txBox="1"/>
      </xdr:nvSpPr>
      <xdr:spPr>
        <a:xfrm>
          <a:off x="17106900" y="7558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42439</xdr:rowOff>
    </xdr:from>
    <xdr:to>
      <xdr:col>81</xdr:col>
      <xdr:colOff>133350</xdr:colOff>
      <xdr:row>44</xdr:row>
      <xdr:rowOff>42439</xdr:rowOff>
    </xdr:to>
    <xdr:cxnSp macro="">
      <xdr:nvCxnSpPr>
        <xdr:cNvPr id="383" name="直線コネクタ 382"/>
        <xdr:cNvCxnSpPr/>
      </xdr:nvCxnSpPr>
      <xdr:spPr>
        <a:xfrm>
          <a:off x="16929100" y="7586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54627</xdr:rowOff>
    </xdr:from>
    <xdr:ext cx="762000" cy="259045"/>
    <xdr:sp macro="" textlink="">
      <xdr:nvSpPr>
        <xdr:cNvPr id="384" name="公債費負担の状況最大値テキスト"/>
        <xdr:cNvSpPr txBox="1"/>
      </xdr:nvSpPr>
      <xdr:spPr>
        <a:xfrm>
          <a:off x="17106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139700</xdr:rowOff>
    </xdr:from>
    <xdr:to>
      <xdr:col>81</xdr:col>
      <xdr:colOff>133350</xdr:colOff>
      <xdr:row>35</xdr:row>
      <xdr:rowOff>139700</xdr:rowOff>
    </xdr:to>
    <xdr:cxnSp macro="">
      <xdr:nvCxnSpPr>
        <xdr:cNvPr id="385" name="直線コネクタ 384"/>
        <xdr:cNvCxnSpPr/>
      </xdr:nvCxnSpPr>
      <xdr:spPr>
        <a:xfrm>
          <a:off x="16929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98954</xdr:rowOff>
    </xdr:from>
    <xdr:to>
      <xdr:col>81</xdr:col>
      <xdr:colOff>44450</xdr:colOff>
      <xdr:row>36</xdr:row>
      <xdr:rowOff>102976</xdr:rowOff>
    </xdr:to>
    <xdr:cxnSp macro="">
      <xdr:nvCxnSpPr>
        <xdr:cNvPr id="386" name="直線コネクタ 385"/>
        <xdr:cNvCxnSpPr/>
      </xdr:nvCxnSpPr>
      <xdr:spPr>
        <a:xfrm flipV="1">
          <a:off x="16179800" y="6271154"/>
          <a:ext cx="8382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120773</xdr:rowOff>
    </xdr:from>
    <xdr:ext cx="762000" cy="259045"/>
    <xdr:sp macro="" textlink="">
      <xdr:nvSpPr>
        <xdr:cNvPr id="387" name="公債費負担の状況平均値テキスト"/>
        <xdr:cNvSpPr txBox="1"/>
      </xdr:nvSpPr>
      <xdr:spPr>
        <a:xfrm>
          <a:off x="17106900" y="6292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148696</xdr:rowOff>
    </xdr:from>
    <xdr:to>
      <xdr:col>81</xdr:col>
      <xdr:colOff>95250</xdr:colOff>
      <xdr:row>37</xdr:row>
      <xdr:rowOff>78846</xdr:rowOff>
    </xdr:to>
    <xdr:sp macro="" textlink="">
      <xdr:nvSpPr>
        <xdr:cNvPr id="388" name="フローチャート: 判断 387"/>
        <xdr:cNvSpPr/>
      </xdr:nvSpPr>
      <xdr:spPr>
        <a:xfrm>
          <a:off x="169672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98954</xdr:rowOff>
    </xdr:from>
    <xdr:to>
      <xdr:col>77</xdr:col>
      <xdr:colOff>44450</xdr:colOff>
      <xdr:row>36</xdr:row>
      <xdr:rowOff>102976</xdr:rowOff>
    </xdr:to>
    <xdr:cxnSp macro="">
      <xdr:nvCxnSpPr>
        <xdr:cNvPr id="389" name="直線コネクタ 388"/>
        <xdr:cNvCxnSpPr/>
      </xdr:nvCxnSpPr>
      <xdr:spPr>
        <a:xfrm>
          <a:off x="15290800" y="6271154"/>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150707</xdr:rowOff>
    </xdr:from>
    <xdr:to>
      <xdr:col>77</xdr:col>
      <xdr:colOff>95250</xdr:colOff>
      <xdr:row>37</xdr:row>
      <xdr:rowOff>80857</xdr:rowOff>
    </xdr:to>
    <xdr:sp macro="" textlink="">
      <xdr:nvSpPr>
        <xdr:cNvPr id="390" name="フローチャート: 判断 389"/>
        <xdr:cNvSpPr/>
      </xdr:nvSpPr>
      <xdr:spPr>
        <a:xfrm>
          <a:off x="16129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65634</xdr:rowOff>
    </xdr:from>
    <xdr:ext cx="736600" cy="259045"/>
    <xdr:sp macro="" textlink="">
      <xdr:nvSpPr>
        <xdr:cNvPr id="391" name="テキスト ボックス 390"/>
        <xdr:cNvSpPr txBox="1"/>
      </xdr:nvSpPr>
      <xdr:spPr>
        <a:xfrm>
          <a:off x="15798800" y="64092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96943</xdr:rowOff>
    </xdr:from>
    <xdr:to>
      <xdr:col>72</xdr:col>
      <xdr:colOff>203200</xdr:colOff>
      <xdr:row>36</xdr:row>
      <xdr:rowOff>98954</xdr:rowOff>
    </xdr:to>
    <xdr:cxnSp macro="">
      <xdr:nvCxnSpPr>
        <xdr:cNvPr id="392" name="直線コネクタ 391"/>
        <xdr:cNvCxnSpPr/>
      </xdr:nvCxnSpPr>
      <xdr:spPr>
        <a:xfrm>
          <a:off x="14401800" y="6269143"/>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154728</xdr:rowOff>
    </xdr:from>
    <xdr:to>
      <xdr:col>73</xdr:col>
      <xdr:colOff>44450</xdr:colOff>
      <xdr:row>37</xdr:row>
      <xdr:rowOff>84878</xdr:rowOff>
    </xdr:to>
    <xdr:sp macro="" textlink="">
      <xdr:nvSpPr>
        <xdr:cNvPr id="393" name="フローチャート: 判断 392"/>
        <xdr:cNvSpPr/>
      </xdr:nvSpPr>
      <xdr:spPr>
        <a:xfrm>
          <a:off x="15240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69655</xdr:rowOff>
    </xdr:from>
    <xdr:ext cx="762000" cy="259045"/>
    <xdr:sp macro="" textlink="">
      <xdr:nvSpPr>
        <xdr:cNvPr id="394" name="テキスト ボックス 393"/>
        <xdr:cNvSpPr txBox="1"/>
      </xdr:nvSpPr>
      <xdr:spPr>
        <a:xfrm>
          <a:off x="14909800" y="641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96943</xdr:rowOff>
    </xdr:from>
    <xdr:to>
      <xdr:col>68</xdr:col>
      <xdr:colOff>152400</xdr:colOff>
      <xdr:row>36</xdr:row>
      <xdr:rowOff>98954</xdr:rowOff>
    </xdr:to>
    <xdr:cxnSp macro="">
      <xdr:nvCxnSpPr>
        <xdr:cNvPr id="395" name="直線コネクタ 394"/>
        <xdr:cNvCxnSpPr/>
      </xdr:nvCxnSpPr>
      <xdr:spPr>
        <a:xfrm flipV="1">
          <a:off x="13512800" y="6269143"/>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158750</xdr:rowOff>
    </xdr:from>
    <xdr:to>
      <xdr:col>68</xdr:col>
      <xdr:colOff>203200</xdr:colOff>
      <xdr:row>37</xdr:row>
      <xdr:rowOff>88900</xdr:rowOff>
    </xdr:to>
    <xdr:sp macro="" textlink="">
      <xdr:nvSpPr>
        <xdr:cNvPr id="396" name="フローチャート: 判断 395"/>
        <xdr:cNvSpPr/>
      </xdr:nvSpPr>
      <xdr:spPr>
        <a:xfrm>
          <a:off x="14351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73677</xdr:rowOff>
    </xdr:from>
    <xdr:ext cx="762000" cy="259045"/>
    <xdr:sp macro="" textlink="">
      <xdr:nvSpPr>
        <xdr:cNvPr id="397" name="テキスト ボックス 396"/>
        <xdr:cNvSpPr txBox="1"/>
      </xdr:nvSpPr>
      <xdr:spPr>
        <a:xfrm>
          <a:off x="14020800" y="641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148696</xdr:rowOff>
    </xdr:from>
    <xdr:to>
      <xdr:col>64</xdr:col>
      <xdr:colOff>152400</xdr:colOff>
      <xdr:row>37</xdr:row>
      <xdr:rowOff>78846</xdr:rowOff>
    </xdr:to>
    <xdr:sp macro="" textlink="">
      <xdr:nvSpPr>
        <xdr:cNvPr id="398" name="フローチャート: 判断 397"/>
        <xdr:cNvSpPr/>
      </xdr:nvSpPr>
      <xdr:spPr>
        <a:xfrm>
          <a:off x="13462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63623</xdr:rowOff>
    </xdr:from>
    <xdr:ext cx="762000" cy="259045"/>
    <xdr:sp macro="" textlink="">
      <xdr:nvSpPr>
        <xdr:cNvPr id="399" name="テキスト ボックス 398"/>
        <xdr:cNvSpPr txBox="1"/>
      </xdr:nvSpPr>
      <xdr:spPr>
        <a:xfrm>
          <a:off x="13131800" y="6407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48154</xdr:rowOff>
    </xdr:from>
    <xdr:to>
      <xdr:col>81</xdr:col>
      <xdr:colOff>95250</xdr:colOff>
      <xdr:row>36</xdr:row>
      <xdr:rowOff>149754</xdr:rowOff>
    </xdr:to>
    <xdr:sp macro="" textlink="">
      <xdr:nvSpPr>
        <xdr:cNvPr id="405" name="楕円 404"/>
        <xdr:cNvSpPr/>
      </xdr:nvSpPr>
      <xdr:spPr>
        <a:xfrm>
          <a:off x="16967200" y="6220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64681</xdr:rowOff>
    </xdr:from>
    <xdr:ext cx="762000" cy="259045"/>
    <xdr:sp macro="" textlink="">
      <xdr:nvSpPr>
        <xdr:cNvPr id="406" name="公債費負担の状況該当値テキスト"/>
        <xdr:cNvSpPr txBox="1"/>
      </xdr:nvSpPr>
      <xdr:spPr>
        <a:xfrm>
          <a:off x="17106900" y="6065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52176</xdr:rowOff>
    </xdr:from>
    <xdr:to>
      <xdr:col>77</xdr:col>
      <xdr:colOff>95250</xdr:colOff>
      <xdr:row>36</xdr:row>
      <xdr:rowOff>153776</xdr:rowOff>
    </xdr:to>
    <xdr:sp macro="" textlink="">
      <xdr:nvSpPr>
        <xdr:cNvPr id="407" name="楕円 406"/>
        <xdr:cNvSpPr/>
      </xdr:nvSpPr>
      <xdr:spPr>
        <a:xfrm>
          <a:off x="16129000" y="6224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34</xdr:row>
      <xdr:rowOff>163953</xdr:rowOff>
    </xdr:from>
    <xdr:ext cx="736600" cy="259045"/>
    <xdr:sp macro="" textlink="">
      <xdr:nvSpPr>
        <xdr:cNvPr id="408" name="テキスト ボックス 407"/>
        <xdr:cNvSpPr txBox="1"/>
      </xdr:nvSpPr>
      <xdr:spPr>
        <a:xfrm>
          <a:off x="15798800" y="5993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48154</xdr:rowOff>
    </xdr:from>
    <xdr:to>
      <xdr:col>73</xdr:col>
      <xdr:colOff>44450</xdr:colOff>
      <xdr:row>36</xdr:row>
      <xdr:rowOff>149754</xdr:rowOff>
    </xdr:to>
    <xdr:sp macro="" textlink="">
      <xdr:nvSpPr>
        <xdr:cNvPr id="409" name="楕円 408"/>
        <xdr:cNvSpPr/>
      </xdr:nvSpPr>
      <xdr:spPr>
        <a:xfrm>
          <a:off x="15240000" y="6220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34</xdr:row>
      <xdr:rowOff>159931</xdr:rowOff>
    </xdr:from>
    <xdr:ext cx="762000" cy="259045"/>
    <xdr:sp macro="" textlink="">
      <xdr:nvSpPr>
        <xdr:cNvPr id="410" name="テキスト ボックス 409"/>
        <xdr:cNvSpPr txBox="1"/>
      </xdr:nvSpPr>
      <xdr:spPr>
        <a:xfrm>
          <a:off x="14909800" y="5989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46143</xdr:rowOff>
    </xdr:from>
    <xdr:to>
      <xdr:col>68</xdr:col>
      <xdr:colOff>203200</xdr:colOff>
      <xdr:row>36</xdr:row>
      <xdr:rowOff>147743</xdr:rowOff>
    </xdr:to>
    <xdr:sp macro="" textlink="">
      <xdr:nvSpPr>
        <xdr:cNvPr id="411" name="楕円 410"/>
        <xdr:cNvSpPr/>
      </xdr:nvSpPr>
      <xdr:spPr>
        <a:xfrm>
          <a:off x="14351000" y="6218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34</xdr:row>
      <xdr:rowOff>157920</xdr:rowOff>
    </xdr:from>
    <xdr:ext cx="762000" cy="259045"/>
    <xdr:sp macro="" textlink="">
      <xdr:nvSpPr>
        <xdr:cNvPr id="412" name="テキスト ボックス 411"/>
        <xdr:cNvSpPr txBox="1"/>
      </xdr:nvSpPr>
      <xdr:spPr>
        <a:xfrm>
          <a:off x="14020800" y="5987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48154</xdr:rowOff>
    </xdr:from>
    <xdr:to>
      <xdr:col>64</xdr:col>
      <xdr:colOff>152400</xdr:colOff>
      <xdr:row>36</xdr:row>
      <xdr:rowOff>149754</xdr:rowOff>
    </xdr:to>
    <xdr:sp macro="" textlink="">
      <xdr:nvSpPr>
        <xdr:cNvPr id="413" name="楕円 412"/>
        <xdr:cNvSpPr/>
      </xdr:nvSpPr>
      <xdr:spPr>
        <a:xfrm>
          <a:off x="13462000" y="6220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34</xdr:row>
      <xdr:rowOff>159931</xdr:rowOff>
    </xdr:from>
    <xdr:ext cx="762000" cy="259045"/>
    <xdr:sp macro="" textlink="">
      <xdr:nvSpPr>
        <xdr:cNvPr id="414" name="テキスト ボックス 413"/>
        <xdr:cNvSpPr txBox="1"/>
      </xdr:nvSpPr>
      <xdr:spPr>
        <a:xfrm>
          <a:off x="13131800" y="5989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平成２８年度以降</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大規模公共事業に係る地方債発行額が増加し</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た</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ため、上昇傾向にある。</a:t>
          </a:r>
          <a:endParaRPr lang="ja-JP" altLang="ja-JP">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今後は、不要不急な事業は控え、市民ニーズ・行政需要実態に即した事業を厳選したうえで、地方債の計画的な発行に努めていく必要がある</a:t>
          </a:r>
          <a:r>
            <a:rPr kumimoji="1" lang="ja-JP" altLang="ja-JP" sz="1100">
              <a:solidFill>
                <a:schemeClr val="dk1"/>
              </a:solidFill>
              <a:effectLst/>
              <a:latin typeface="+mn-lt"/>
              <a:ea typeface="+mn-ea"/>
              <a:cs typeface="+mn-cs"/>
            </a:rPr>
            <a:t>。</a:t>
          </a:r>
          <a:endParaRPr lang="ja-JP" altLang="ja-JP">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1" name="直線コネクタ 430"/>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2" name="テキスト ボックス 431"/>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3" name="直線コネクタ 432"/>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4" name="テキスト ボックス 433"/>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5" name="直線コネクタ 43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6" name="テキスト ボックス 43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7" name="直線コネクタ 436"/>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8" name="テキスト ボックス 437"/>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9" name="直線コネクタ 438"/>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0" name="テキスト ボックス 439"/>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34777</xdr:rowOff>
    </xdr:to>
    <xdr:cxnSp macro="">
      <xdr:nvCxnSpPr>
        <xdr:cNvPr id="443" name="直線コネクタ 442"/>
        <xdr:cNvCxnSpPr/>
      </xdr:nvCxnSpPr>
      <xdr:spPr>
        <a:xfrm flipV="1">
          <a:off x="17018000" y="2370667"/>
          <a:ext cx="0" cy="16074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6854</xdr:rowOff>
    </xdr:from>
    <xdr:ext cx="762000" cy="259045"/>
    <xdr:sp macro="" textlink="">
      <xdr:nvSpPr>
        <xdr:cNvPr id="444" name="将来負担の状況最小値テキスト"/>
        <xdr:cNvSpPr txBox="1"/>
      </xdr:nvSpPr>
      <xdr:spPr>
        <a:xfrm>
          <a:off x="17106900" y="3950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34777</xdr:rowOff>
    </xdr:from>
    <xdr:to>
      <xdr:col>81</xdr:col>
      <xdr:colOff>133350</xdr:colOff>
      <xdr:row>23</xdr:row>
      <xdr:rowOff>34777</xdr:rowOff>
    </xdr:to>
    <xdr:cxnSp macro="">
      <xdr:nvCxnSpPr>
        <xdr:cNvPr id="445" name="直線コネクタ 444"/>
        <xdr:cNvCxnSpPr/>
      </xdr:nvCxnSpPr>
      <xdr:spPr>
        <a:xfrm>
          <a:off x="16929100" y="3978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6"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7" name="直線コネクタ 446"/>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12594</xdr:rowOff>
    </xdr:from>
    <xdr:to>
      <xdr:col>81</xdr:col>
      <xdr:colOff>44450</xdr:colOff>
      <xdr:row>14</xdr:row>
      <xdr:rowOff>118766</xdr:rowOff>
    </xdr:to>
    <xdr:cxnSp macro="">
      <xdr:nvCxnSpPr>
        <xdr:cNvPr id="448" name="直線コネクタ 447"/>
        <xdr:cNvCxnSpPr/>
      </xdr:nvCxnSpPr>
      <xdr:spPr>
        <a:xfrm>
          <a:off x="16179800" y="2412894"/>
          <a:ext cx="8382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88705</xdr:rowOff>
    </xdr:from>
    <xdr:ext cx="762000" cy="259045"/>
    <xdr:sp macro="" textlink="">
      <xdr:nvSpPr>
        <xdr:cNvPr id="449" name="将来負担の状況平均値テキスト"/>
        <xdr:cNvSpPr txBox="1"/>
      </xdr:nvSpPr>
      <xdr:spPr>
        <a:xfrm>
          <a:off x="17106900" y="2489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116628</xdr:rowOff>
    </xdr:from>
    <xdr:to>
      <xdr:col>81</xdr:col>
      <xdr:colOff>95250</xdr:colOff>
      <xdr:row>15</xdr:row>
      <xdr:rowOff>46778</xdr:rowOff>
    </xdr:to>
    <xdr:sp macro="" textlink="">
      <xdr:nvSpPr>
        <xdr:cNvPr id="450" name="フローチャート: 判断 449"/>
        <xdr:cNvSpPr/>
      </xdr:nvSpPr>
      <xdr:spPr>
        <a:xfrm>
          <a:off x="16967200" y="251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13</xdr:row>
      <xdr:rowOff>165545</xdr:rowOff>
    </xdr:from>
    <xdr:to>
      <xdr:col>77</xdr:col>
      <xdr:colOff>44450</xdr:colOff>
      <xdr:row>14</xdr:row>
      <xdr:rowOff>12594</xdr:rowOff>
    </xdr:to>
    <xdr:cxnSp macro="">
      <xdr:nvCxnSpPr>
        <xdr:cNvPr id="451" name="直線コネクタ 450"/>
        <xdr:cNvCxnSpPr/>
      </xdr:nvCxnSpPr>
      <xdr:spPr>
        <a:xfrm>
          <a:off x="15290800" y="2394395"/>
          <a:ext cx="889000" cy="18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112205</xdr:rowOff>
    </xdr:from>
    <xdr:to>
      <xdr:col>77</xdr:col>
      <xdr:colOff>95250</xdr:colOff>
      <xdr:row>15</xdr:row>
      <xdr:rowOff>42355</xdr:rowOff>
    </xdr:to>
    <xdr:sp macro="" textlink="">
      <xdr:nvSpPr>
        <xdr:cNvPr id="452" name="フローチャート: 判断 451"/>
        <xdr:cNvSpPr/>
      </xdr:nvSpPr>
      <xdr:spPr>
        <a:xfrm>
          <a:off x="16129000" y="251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27132</xdr:rowOff>
    </xdr:from>
    <xdr:ext cx="736600" cy="259045"/>
    <xdr:sp macro="" textlink="">
      <xdr:nvSpPr>
        <xdr:cNvPr id="453" name="テキスト ボックス 452"/>
        <xdr:cNvSpPr txBox="1"/>
      </xdr:nvSpPr>
      <xdr:spPr>
        <a:xfrm>
          <a:off x="15798800" y="25988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133519</xdr:rowOff>
    </xdr:from>
    <xdr:to>
      <xdr:col>73</xdr:col>
      <xdr:colOff>44450</xdr:colOff>
      <xdr:row>15</xdr:row>
      <xdr:rowOff>63669</xdr:rowOff>
    </xdr:to>
    <xdr:sp macro="" textlink="">
      <xdr:nvSpPr>
        <xdr:cNvPr id="454" name="フローチャート: 判断 453"/>
        <xdr:cNvSpPr/>
      </xdr:nvSpPr>
      <xdr:spPr>
        <a:xfrm>
          <a:off x="15240000" y="253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48446</xdr:rowOff>
    </xdr:from>
    <xdr:ext cx="762000" cy="259045"/>
    <xdr:sp macro="" textlink="">
      <xdr:nvSpPr>
        <xdr:cNvPr id="455" name="テキスト ボックス 454"/>
        <xdr:cNvSpPr txBox="1"/>
      </xdr:nvSpPr>
      <xdr:spPr>
        <a:xfrm>
          <a:off x="14909800" y="262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139150</xdr:rowOff>
    </xdr:from>
    <xdr:to>
      <xdr:col>68</xdr:col>
      <xdr:colOff>203200</xdr:colOff>
      <xdr:row>15</xdr:row>
      <xdr:rowOff>69300</xdr:rowOff>
    </xdr:to>
    <xdr:sp macro="" textlink="">
      <xdr:nvSpPr>
        <xdr:cNvPr id="456" name="フローチャート: 判断 455"/>
        <xdr:cNvSpPr/>
      </xdr:nvSpPr>
      <xdr:spPr>
        <a:xfrm>
          <a:off x="14351000" y="253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79477</xdr:rowOff>
    </xdr:from>
    <xdr:ext cx="762000" cy="259045"/>
    <xdr:sp macro="" textlink="">
      <xdr:nvSpPr>
        <xdr:cNvPr id="457" name="テキスト ボックス 456"/>
        <xdr:cNvSpPr txBox="1"/>
      </xdr:nvSpPr>
      <xdr:spPr>
        <a:xfrm>
          <a:off x="14020800" y="2308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51477</xdr:rowOff>
    </xdr:from>
    <xdr:to>
      <xdr:col>64</xdr:col>
      <xdr:colOff>152400</xdr:colOff>
      <xdr:row>14</xdr:row>
      <xdr:rowOff>153077</xdr:rowOff>
    </xdr:to>
    <xdr:sp macro="" textlink="">
      <xdr:nvSpPr>
        <xdr:cNvPr id="458" name="フローチャート: 判断 457"/>
        <xdr:cNvSpPr/>
      </xdr:nvSpPr>
      <xdr:spPr>
        <a:xfrm>
          <a:off x="13462000" y="245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137854</xdr:rowOff>
    </xdr:from>
    <xdr:ext cx="762000" cy="259045"/>
    <xdr:sp macro="" textlink="">
      <xdr:nvSpPr>
        <xdr:cNvPr id="459" name="テキスト ボックス 458"/>
        <xdr:cNvSpPr txBox="1"/>
      </xdr:nvSpPr>
      <xdr:spPr>
        <a:xfrm>
          <a:off x="13131800" y="2538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67966</xdr:rowOff>
    </xdr:from>
    <xdr:to>
      <xdr:col>81</xdr:col>
      <xdr:colOff>95250</xdr:colOff>
      <xdr:row>14</xdr:row>
      <xdr:rowOff>169566</xdr:rowOff>
    </xdr:to>
    <xdr:sp macro="" textlink="">
      <xdr:nvSpPr>
        <xdr:cNvPr id="465" name="楕円 464"/>
        <xdr:cNvSpPr/>
      </xdr:nvSpPr>
      <xdr:spPr>
        <a:xfrm>
          <a:off x="16967200" y="2468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84493</xdr:rowOff>
    </xdr:from>
    <xdr:ext cx="762000" cy="259045"/>
    <xdr:sp macro="" textlink="">
      <xdr:nvSpPr>
        <xdr:cNvPr id="466" name="将来負担の状況該当値テキスト"/>
        <xdr:cNvSpPr txBox="1"/>
      </xdr:nvSpPr>
      <xdr:spPr>
        <a:xfrm>
          <a:off x="17106900" y="2313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133244</xdr:rowOff>
    </xdr:from>
    <xdr:to>
      <xdr:col>77</xdr:col>
      <xdr:colOff>95250</xdr:colOff>
      <xdr:row>14</xdr:row>
      <xdr:rowOff>63394</xdr:rowOff>
    </xdr:to>
    <xdr:sp macro="" textlink="">
      <xdr:nvSpPr>
        <xdr:cNvPr id="467" name="楕円 466"/>
        <xdr:cNvSpPr/>
      </xdr:nvSpPr>
      <xdr:spPr>
        <a:xfrm>
          <a:off x="16129000" y="2362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73571</xdr:rowOff>
    </xdr:from>
    <xdr:ext cx="736600" cy="259045"/>
    <xdr:sp macro="" textlink="">
      <xdr:nvSpPr>
        <xdr:cNvPr id="468" name="テキスト ボックス 467"/>
        <xdr:cNvSpPr txBox="1"/>
      </xdr:nvSpPr>
      <xdr:spPr>
        <a:xfrm>
          <a:off x="15798800" y="2130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114745</xdr:rowOff>
    </xdr:from>
    <xdr:to>
      <xdr:col>73</xdr:col>
      <xdr:colOff>44450</xdr:colOff>
      <xdr:row>14</xdr:row>
      <xdr:rowOff>44895</xdr:rowOff>
    </xdr:to>
    <xdr:sp macro="" textlink="">
      <xdr:nvSpPr>
        <xdr:cNvPr id="469" name="楕円 468"/>
        <xdr:cNvSpPr/>
      </xdr:nvSpPr>
      <xdr:spPr>
        <a:xfrm>
          <a:off x="15240000" y="2343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55072</xdr:rowOff>
    </xdr:from>
    <xdr:ext cx="762000" cy="259045"/>
    <xdr:sp macro="" textlink="">
      <xdr:nvSpPr>
        <xdr:cNvPr id="470" name="テキスト ボックス 469"/>
        <xdr:cNvSpPr txBox="1"/>
      </xdr:nvSpPr>
      <xdr:spPr>
        <a:xfrm>
          <a:off x="14909800" y="2112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100669</xdr:rowOff>
    </xdr:from>
    <xdr:to>
      <xdr:col>64</xdr:col>
      <xdr:colOff>152400</xdr:colOff>
      <xdr:row>14</xdr:row>
      <xdr:rowOff>30819</xdr:rowOff>
    </xdr:to>
    <xdr:sp macro="" textlink="">
      <xdr:nvSpPr>
        <xdr:cNvPr id="471" name="楕円 470"/>
        <xdr:cNvSpPr/>
      </xdr:nvSpPr>
      <xdr:spPr>
        <a:xfrm>
          <a:off x="13462000" y="2329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40996</xdr:rowOff>
    </xdr:from>
    <xdr:ext cx="762000" cy="259045"/>
    <xdr:sp macro="" textlink="">
      <xdr:nvSpPr>
        <xdr:cNvPr id="472" name="テキスト ボックス 471"/>
        <xdr:cNvSpPr txBox="1"/>
      </xdr:nvSpPr>
      <xdr:spPr>
        <a:xfrm>
          <a:off x="13131800" y="2098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大分県竹田市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21,386
21,152
477.53
20,656,651
19,879,613
563,960
9,447,077
16,818,350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36.9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人口千人当たりの職員数が、全国・県内平均を大きく上回って類似団体で最低水準となっていることから、経常収支比率に占める人件費の割合が非常に高い。</a:t>
          </a:r>
          <a:endParaRPr lang="ja-JP" altLang="ja-JP" sz="1400">
            <a:effectLst/>
            <a:latin typeface="ＭＳ ゴシック" panose="020B0609070205080204" pitchFamily="49" charset="-128"/>
            <a:ea typeface="ＭＳ ゴシック" panose="020B0609070205080204" pitchFamily="49" charset="-128"/>
          </a:endParaRPr>
        </a:p>
        <a:p>
          <a:pPr rtl="0" eaLnBrk="1" fontAlgn="auto" latinLnBrk="0" hangingPunct="1"/>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今後も、行財政改革大綱や定員管理計画に沿って、職員数の適正化等を行い、人件費の削減に努める。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111760</xdr:rowOff>
    </xdr:from>
    <xdr:to>
      <xdr:col>24</xdr:col>
      <xdr:colOff>25400</xdr:colOff>
      <xdr:row>41</xdr:row>
      <xdr:rowOff>92710</xdr:rowOff>
    </xdr:to>
    <xdr:cxnSp macro="">
      <xdr:nvCxnSpPr>
        <xdr:cNvPr id="61" name="直線コネクタ 60"/>
        <xdr:cNvCxnSpPr/>
      </xdr:nvCxnSpPr>
      <xdr:spPr>
        <a:xfrm flipV="1">
          <a:off x="4826000" y="559816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64787</xdr:rowOff>
    </xdr:from>
    <xdr:ext cx="762000" cy="259045"/>
    <xdr:sp macro="" textlink="">
      <xdr:nvSpPr>
        <xdr:cNvPr id="62" name="人件費最小値テキスト"/>
        <xdr:cNvSpPr txBox="1"/>
      </xdr:nvSpPr>
      <xdr:spPr>
        <a:xfrm>
          <a:off x="4914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92710</xdr:rowOff>
    </xdr:from>
    <xdr:to>
      <xdr:col>24</xdr:col>
      <xdr:colOff>114300</xdr:colOff>
      <xdr:row>41</xdr:row>
      <xdr:rowOff>92710</xdr:rowOff>
    </xdr:to>
    <xdr:cxnSp macro="">
      <xdr:nvCxnSpPr>
        <xdr:cNvPr id="63" name="直線コネクタ 62"/>
        <xdr:cNvCxnSpPr/>
      </xdr:nvCxnSpPr>
      <xdr:spPr>
        <a:xfrm>
          <a:off x="4737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26687</xdr:rowOff>
    </xdr:from>
    <xdr:ext cx="762000" cy="259045"/>
    <xdr:sp macro="" textlink="">
      <xdr:nvSpPr>
        <xdr:cNvPr id="64" name="人件費最大値テキスト"/>
        <xdr:cNvSpPr txBox="1"/>
      </xdr:nvSpPr>
      <xdr:spPr>
        <a:xfrm>
          <a:off x="4914900" y="534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111760</xdr:rowOff>
    </xdr:from>
    <xdr:to>
      <xdr:col>24</xdr:col>
      <xdr:colOff>114300</xdr:colOff>
      <xdr:row>32</xdr:row>
      <xdr:rowOff>111760</xdr:rowOff>
    </xdr:to>
    <xdr:cxnSp macro="">
      <xdr:nvCxnSpPr>
        <xdr:cNvPr id="65" name="直線コネクタ 64"/>
        <xdr:cNvCxnSpPr/>
      </xdr:nvCxnSpPr>
      <xdr:spPr>
        <a:xfrm>
          <a:off x="4737100" y="559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40</xdr:row>
      <xdr:rowOff>50800</xdr:rowOff>
    </xdr:from>
    <xdr:to>
      <xdr:col>24</xdr:col>
      <xdr:colOff>25400</xdr:colOff>
      <xdr:row>40</xdr:row>
      <xdr:rowOff>50800</xdr:rowOff>
    </xdr:to>
    <xdr:cxnSp macro="">
      <xdr:nvCxnSpPr>
        <xdr:cNvPr id="66" name="直線コネクタ 65"/>
        <xdr:cNvCxnSpPr/>
      </xdr:nvCxnSpPr>
      <xdr:spPr>
        <a:xfrm>
          <a:off x="3987800" y="6908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153687</xdr:rowOff>
    </xdr:from>
    <xdr:ext cx="762000" cy="259045"/>
    <xdr:sp macro="" textlink="">
      <xdr:nvSpPr>
        <xdr:cNvPr id="67" name="人件費平均値テキスト"/>
        <xdr:cNvSpPr txBox="1"/>
      </xdr:nvSpPr>
      <xdr:spPr>
        <a:xfrm>
          <a:off x="4914900" y="6154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137160</xdr:rowOff>
    </xdr:from>
    <xdr:to>
      <xdr:col>24</xdr:col>
      <xdr:colOff>76200</xdr:colOff>
      <xdr:row>37</xdr:row>
      <xdr:rowOff>67310</xdr:rowOff>
    </xdr:to>
    <xdr:sp macro="" textlink="">
      <xdr:nvSpPr>
        <xdr:cNvPr id="68" name="フローチャート: 判断 67"/>
        <xdr:cNvSpPr/>
      </xdr:nvSpPr>
      <xdr:spPr>
        <a:xfrm>
          <a:off x="47752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149860</xdr:rowOff>
    </xdr:from>
    <xdr:to>
      <xdr:col>19</xdr:col>
      <xdr:colOff>187325</xdr:colOff>
      <xdr:row>40</xdr:row>
      <xdr:rowOff>50800</xdr:rowOff>
    </xdr:to>
    <xdr:cxnSp macro="">
      <xdr:nvCxnSpPr>
        <xdr:cNvPr id="69" name="直線コネクタ 68"/>
        <xdr:cNvCxnSpPr/>
      </xdr:nvCxnSpPr>
      <xdr:spPr>
        <a:xfrm>
          <a:off x="3098800" y="6664960"/>
          <a:ext cx="889000" cy="24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144780</xdr:rowOff>
    </xdr:from>
    <xdr:to>
      <xdr:col>20</xdr:col>
      <xdr:colOff>38100</xdr:colOff>
      <xdr:row>37</xdr:row>
      <xdr:rowOff>74930</xdr:rowOff>
    </xdr:to>
    <xdr:sp macro="" textlink="">
      <xdr:nvSpPr>
        <xdr:cNvPr id="70" name="フローチャート: 判断 69"/>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85107</xdr:rowOff>
    </xdr:from>
    <xdr:ext cx="736600" cy="259045"/>
    <xdr:sp macro="" textlink="">
      <xdr:nvSpPr>
        <xdr:cNvPr id="71" name="テキスト ボックス 70"/>
        <xdr:cNvSpPr txBox="1"/>
      </xdr:nvSpPr>
      <xdr:spPr>
        <a:xfrm>
          <a:off x="3606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149860</xdr:rowOff>
    </xdr:from>
    <xdr:to>
      <xdr:col>15</xdr:col>
      <xdr:colOff>98425</xdr:colOff>
      <xdr:row>39</xdr:row>
      <xdr:rowOff>115570</xdr:rowOff>
    </xdr:to>
    <xdr:cxnSp macro="">
      <xdr:nvCxnSpPr>
        <xdr:cNvPr id="72" name="直線コネクタ 71"/>
        <xdr:cNvCxnSpPr/>
      </xdr:nvCxnSpPr>
      <xdr:spPr>
        <a:xfrm flipV="1">
          <a:off x="2209800" y="666496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129540</xdr:rowOff>
    </xdr:from>
    <xdr:to>
      <xdr:col>15</xdr:col>
      <xdr:colOff>149225</xdr:colOff>
      <xdr:row>37</xdr:row>
      <xdr:rowOff>59690</xdr:rowOff>
    </xdr:to>
    <xdr:sp macro="" textlink="">
      <xdr:nvSpPr>
        <xdr:cNvPr id="73" name="フローチャート: 判断 72"/>
        <xdr:cNvSpPr/>
      </xdr:nvSpPr>
      <xdr:spPr>
        <a:xfrm>
          <a:off x="3048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69867</xdr:rowOff>
    </xdr:from>
    <xdr:ext cx="762000" cy="259045"/>
    <xdr:sp macro="" textlink="">
      <xdr:nvSpPr>
        <xdr:cNvPr id="74" name="テキスト ボックス 73"/>
        <xdr:cNvSpPr txBox="1"/>
      </xdr:nvSpPr>
      <xdr:spPr>
        <a:xfrm>
          <a:off x="2717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115570</xdr:rowOff>
    </xdr:from>
    <xdr:to>
      <xdr:col>11</xdr:col>
      <xdr:colOff>9525</xdr:colOff>
      <xdr:row>39</xdr:row>
      <xdr:rowOff>146050</xdr:rowOff>
    </xdr:to>
    <xdr:cxnSp macro="">
      <xdr:nvCxnSpPr>
        <xdr:cNvPr id="75" name="直線コネクタ 74"/>
        <xdr:cNvCxnSpPr/>
      </xdr:nvCxnSpPr>
      <xdr:spPr>
        <a:xfrm flipV="1">
          <a:off x="1320800" y="68021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121920</xdr:rowOff>
    </xdr:from>
    <xdr:to>
      <xdr:col>11</xdr:col>
      <xdr:colOff>60325</xdr:colOff>
      <xdr:row>37</xdr:row>
      <xdr:rowOff>52070</xdr:rowOff>
    </xdr:to>
    <xdr:sp macro="" textlink="">
      <xdr:nvSpPr>
        <xdr:cNvPr id="76" name="フローチャート: 判断 75"/>
        <xdr:cNvSpPr/>
      </xdr:nvSpPr>
      <xdr:spPr>
        <a:xfrm>
          <a:off x="2159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62247</xdr:rowOff>
    </xdr:from>
    <xdr:ext cx="762000" cy="259045"/>
    <xdr:sp macro="" textlink="">
      <xdr:nvSpPr>
        <xdr:cNvPr id="77" name="テキスト ボックス 76"/>
        <xdr:cNvSpPr txBox="1"/>
      </xdr:nvSpPr>
      <xdr:spPr>
        <a:xfrm>
          <a:off x="1828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30480</xdr:rowOff>
    </xdr:from>
    <xdr:to>
      <xdr:col>6</xdr:col>
      <xdr:colOff>171450</xdr:colOff>
      <xdr:row>36</xdr:row>
      <xdr:rowOff>132080</xdr:rowOff>
    </xdr:to>
    <xdr:sp macro="" textlink="">
      <xdr:nvSpPr>
        <xdr:cNvPr id="78" name="フローチャート: 判断 77"/>
        <xdr:cNvSpPr/>
      </xdr:nvSpPr>
      <xdr:spPr>
        <a:xfrm>
          <a:off x="1270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142257</xdr:rowOff>
    </xdr:from>
    <xdr:ext cx="762000" cy="259045"/>
    <xdr:sp macro="" textlink="">
      <xdr:nvSpPr>
        <xdr:cNvPr id="79" name="テキスト ボックス 78"/>
        <xdr:cNvSpPr txBox="1"/>
      </xdr:nvSpPr>
      <xdr:spPr>
        <a:xfrm>
          <a:off x="939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40</xdr:row>
      <xdr:rowOff>0</xdr:rowOff>
    </xdr:from>
    <xdr:to>
      <xdr:col>24</xdr:col>
      <xdr:colOff>76200</xdr:colOff>
      <xdr:row>40</xdr:row>
      <xdr:rowOff>101600</xdr:rowOff>
    </xdr:to>
    <xdr:sp macro="" textlink="">
      <xdr:nvSpPr>
        <xdr:cNvPr id="85" name="楕円 84"/>
        <xdr:cNvSpPr/>
      </xdr:nvSpPr>
      <xdr:spPr>
        <a:xfrm>
          <a:off x="4775200" y="685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143527</xdr:rowOff>
    </xdr:from>
    <xdr:ext cx="762000" cy="259045"/>
    <xdr:sp macro="" textlink="">
      <xdr:nvSpPr>
        <xdr:cNvPr id="86" name="人件費該当値テキスト"/>
        <xdr:cNvSpPr txBox="1"/>
      </xdr:nvSpPr>
      <xdr:spPr>
        <a:xfrm>
          <a:off x="4914900" y="683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0</xdr:rowOff>
    </xdr:from>
    <xdr:to>
      <xdr:col>20</xdr:col>
      <xdr:colOff>38100</xdr:colOff>
      <xdr:row>40</xdr:row>
      <xdr:rowOff>101600</xdr:rowOff>
    </xdr:to>
    <xdr:sp macro="" textlink="">
      <xdr:nvSpPr>
        <xdr:cNvPr id="87" name="楕円 86"/>
        <xdr:cNvSpPr/>
      </xdr:nvSpPr>
      <xdr:spPr>
        <a:xfrm>
          <a:off x="3937000" y="685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86377</xdr:rowOff>
    </xdr:from>
    <xdr:ext cx="736600" cy="259045"/>
    <xdr:sp macro="" textlink="">
      <xdr:nvSpPr>
        <xdr:cNvPr id="88" name="テキスト ボックス 87"/>
        <xdr:cNvSpPr txBox="1"/>
      </xdr:nvSpPr>
      <xdr:spPr>
        <a:xfrm>
          <a:off x="3606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99060</xdr:rowOff>
    </xdr:from>
    <xdr:to>
      <xdr:col>15</xdr:col>
      <xdr:colOff>149225</xdr:colOff>
      <xdr:row>39</xdr:row>
      <xdr:rowOff>29210</xdr:rowOff>
    </xdr:to>
    <xdr:sp macro="" textlink="">
      <xdr:nvSpPr>
        <xdr:cNvPr id="89" name="楕円 88"/>
        <xdr:cNvSpPr/>
      </xdr:nvSpPr>
      <xdr:spPr>
        <a:xfrm>
          <a:off x="30480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13987</xdr:rowOff>
    </xdr:from>
    <xdr:ext cx="762000" cy="259045"/>
    <xdr:sp macro="" textlink="">
      <xdr:nvSpPr>
        <xdr:cNvPr id="90" name="テキスト ボックス 89"/>
        <xdr:cNvSpPr txBox="1"/>
      </xdr:nvSpPr>
      <xdr:spPr>
        <a:xfrm>
          <a:off x="2717800" y="670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64770</xdr:rowOff>
    </xdr:from>
    <xdr:to>
      <xdr:col>11</xdr:col>
      <xdr:colOff>60325</xdr:colOff>
      <xdr:row>39</xdr:row>
      <xdr:rowOff>166370</xdr:rowOff>
    </xdr:to>
    <xdr:sp macro="" textlink="">
      <xdr:nvSpPr>
        <xdr:cNvPr id="91" name="楕円 90"/>
        <xdr:cNvSpPr/>
      </xdr:nvSpPr>
      <xdr:spPr>
        <a:xfrm>
          <a:off x="2159000" y="675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151147</xdr:rowOff>
    </xdr:from>
    <xdr:ext cx="762000" cy="259045"/>
    <xdr:sp macro="" textlink="">
      <xdr:nvSpPr>
        <xdr:cNvPr id="92" name="テキスト ボックス 91"/>
        <xdr:cNvSpPr txBox="1"/>
      </xdr:nvSpPr>
      <xdr:spPr>
        <a:xfrm>
          <a:off x="1828800" y="683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95250</xdr:rowOff>
    </xdr:from>
    <xdr:to>
      <xdr:col>6</xdr:col>
      <xdr:colOff>171450</xdr:colOff>
      <xdr:row>40</xdr:row>
      <xdr:rowOff>25400</xdr:rowOff>
    </xdr:to>
    <xdr:sp macro="" textlink="">
      <xdr:nvSpPr>
        <xdr:cNvPr id="93" name="楕円 92"/>
        <xdr:cNvSpPr/>
      </xdr:nvSpPr>
      <xdr:spPr>
        <a:xfrm>
          <a:off x="1270000" y="678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10177</xdr:rowOff>
    </xdr:from>
    <xdr:ext cx="762000" cy="259045"/>
    <xdr:sp macro="" textlink="">
      <xdr:nvSpPr>
        <xdr:cNvPr id="94" name="テキスト ボックス 93"/>
        <xdr:cNvSpPr txBox="1"/>
      </xdr:nvSpPr>
      <xdr:spPr>
        <a:xfrm>
          <a:off x="939800" y="686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050">
              <a:solidFill>
                <a:schemeClr val="dk1"/>
              </a:solidFill>
              <a:effectLst/>
              <a:latin typeface="+mn-lt"/>
              <a:ea typeface="+mn-ea"/>
              <a:cs typeface="+mn-cs"/>
            </a:rPr>
            <a:t>　</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近年は類似団体平均を上回り、かつ上昇傾向にある。要因としては、直営で運営しているケーブルネットワーク事業の運営管理費の増額や、平成２８年度以降の大型公共施設整備に伴う維持管理費の増額によるものであり、この傾向は今後も続くものと思われる。</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　当市は類似団体と比較して保有する施設数が多いことから、今後は主に直営で運営している施設関係を、民間でも実施可能な部分については、指定管理者制度の導入による民間委託や民間譲渡等を進めると同時に、類似施設の集約を進め、コストの低減を図っていく方針であ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58964</xdr:rowOff>
    </xdr:from>
    <xdr:to>
      <xdr:col>82</xdr:col>
      <xdr:colOff>107950</xdr:colOff>
      <xdr:row>21</xdr:row>
      <xdr:rowOff>124278</xdr:rowOff>
    </xdr:to>
    <xdr:cxnSp macro="">
      <xdr:nvCxnSpPr>
        <xdr:cNvPr id="124" name="直線コネクタ 123"/>
        <xdr:cNvCxnSpPr/>
      </xdr:nvCxnSpPr>
      <xdr:spPr>
        <a:xfrm flipV="1">
          <a:off x="16510000" y="2287814"/>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96355</xdr:rowOff>
    </xdr:from>
    <xdr:ext cx="762000" cy="259045"/>
    <xdr:sp macro="" textlink="">
      <xdr:nvSpPr>
        <xdr:cNvPr id="125" name="物件費最小値テキスト"/>
        <xdr:cNvSpPr txBox="1"/>
      </xdr:nvSpPr>
      <xdr:spPr>
        <a:xfrm>
          <a:off x="16598900" y="369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124278</xdr:rowOff>
    </xdr:from>
    <xdr:to>
      <xdr:col>82</xdr:col>
      <xdr:colOff>196850</xdr:colOff>
      <xdr:row>21</xdr:row>
      <xdr:rowOff>124278</xdr:rowOff>
    </xdr:to>
    <xdr:cxnSp macro="">
      <xdr:nvCxnSpPr>
        <xdr:cNvPr id="126" name="直線コネクタ 125"/>
        <xdr:cNvCxnSpPr/>
      </xdr:nvCxnSpPr>
      <xdr:spPr>
        <a:xfrm>
          <a:off x="16421100" y="372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145341</xdr:rowOff>
    </xdr:from>
    <xdr:ext cx="762000" cy="259045"/>
    <xdr:sp macro="" textlink="">
      <xdr:nvSpPr>
        <xdr:cNvPr id="127" name="物件費最大値テキスト"/>
        <xdr:cNvSpPr txBox="1"/>
      </xdr:nvSpPr>
      <xdr:spPr>
        <a:xfrm>
          <a:off x="165989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58964</xdr:rowOff>
    </xdr:from>
    <xdr:to>
      <xdr:col>82</xdr:col>
      <xdr:colOff>196850</xdr:colOff>
      <xdr:row>13</xdr:row>
      <xdr:rowOff>58964</xdr:rowOff>
    </xdr:to>
    <xdr:cxnSp macro="">
      <xdr:nvCxnSpPr>
        <xdr:cNvPr id="128" name="直線コネクタ 127"/>
        <xdr:cNvCxnSpPr/>
      </xdr:nvCxnSpPr>
      <xdr:spPr>
        <a:xfrm>
          <a:off x="16421100" y="2287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151493</xdr:rowOff>
    </xdr:from>
    <xdr:to>
      <xdr:col>82</xdr:col>
      <xdr:colOff>107950</xdr:colOff>
      <xdr:row>20</xdr:row>
      <xdr:rowOff>56243</xdr:rowOff>
    </xdr:to>
    <xdr:cxnSp macro="">
      <xdr:nvCxnSpPr>
        <xdr:cNvPr id="129" name="直線コネクタ 128"/>
        <xdr:cNvCxnSpPr/>
      </xdr:nvCxnSpPr>
      <xdr:spPr>
        <a:xfrm>
          <a:off x="15671800" y="3409043"/>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79120</xdr:rowOff>
    </xdr:from>
    <xdr:ext cx="762000" cy="259045"/>
    <xdr:sp macro="" textlink="">
      <xdr:nvSpPr>
        <xdr:cNvPr id="130" name="物件費平均値テキスト"/>
        <xdr:cNvSpPr txBox="1"/>
      </xdr:nvSpPr>
      <xdr:spPr>
        <a:xfrm>
          <a:off x="16598900" y="2822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62593</xdr:rowOff>
    </xdr:from>
    <xdr:to>
      <xdr:col>82</xdr:col>
      <xdr:colOff>158750</xdr:colOff>
      <xdr:row>17</xdr:row>
      <xdr:rowOff>164193</xdr:rowOff>
    </xdr:to>
    <xdr:sp macro="" textlink="">
      <xdr:nvSpPr>
        <xdr:cNvPr id="131" name="フローチャート: 判断 130"/>
        <xdr:cNvSpPr/>
      </xdr:nvSpPr>
      <xdr:spPr>
        <a:xfrm>
          <a:off x="164592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140607</xdr:rowOff>
    </xdr:from>
    <xdr:to>
      <xdr:col>78</xdr:col>
      <xdr:colOff>69850</xdr:colOff>
      <xdr:row>19</xdr:row>
      <xdr:rowOff>151493</xdr:rowOff>
    </xdr:to>
    <xdr:cxnSp macro="">
      <xdr:nvCxnSpPr>
        <xdr:cNvPr id="132" name="直線コネクタ 131"/>
        <xdr:cNvCxnSpPr/>
      </xdr:nvCxnSpPr>
      <xdr:spPr>
        <a:xfrm>
          <a:off x="14782800" y="33981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29936</xdr:rowOff>
    </xdr:from>
    <xdr:to>
      <xdr:col>78</xdr:col>
      <xdr:colOff>120650</xdr:colOff>
      <xdr:row>17</xdr:row>
      <xdr:rowOff>131536</xdr:rowOff>
    </xdr:to>
    <xdr:sp macro="" textlink="">
      <xdr:nvSpPr>
        <xdr:cNvPr id="133" name="フローチャート: 判断 132"/>
        <xdr:cNvSpPr/>
      </xdr:nvSpPr>
      <xdr:spPr>
        <a:xfrm>
          <a:off x="156210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141713</xdr:rowOff>
    </xdr:from>
    <xdr:ext cx="736600" cy="259045"/>
    <xdr:sp macro="" textlink="">
      <xdr:nvSpPr>
        <xdr:cNvPr id="134" name="テキスト ボックス 133"/>
        <xdr:cNvSpPr txBox="1"/>
      </xdr:nvSpPr>
      <xdr:spPr>
        <a:xfrm>
          <a:off x="15290800" y="2713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42636</xdr:rowOff>
    </xdr:from>
    <xdr:to>
      <xdr:col>73</xdr:col>
      <xdr:colOff>180975</xdr:colOff>
      <xdr:row>19</xdr:row>
      <xdr:rowOff>140607</xdr:rowOff>
    </xdr:to>
    <xdr:cxnSp macro="">
      <xdr:nvCxnSpPr>
        <xdr:cNvPr id="135" name="直線コネクタ 134"/>
        <xdr:cNvCxnSpPr/>
      </xdr:nvCxnSpPr>
      <xdr:spPr>
        <a:xfrm>
          <a:off x="13893800" y="3300186"/>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8164</xdr:rowOff>
    </xdr:from>
    <xdr:to>
      <xdr:col>74</xdr:col>
      <xdr:colOff>31750</xdr:colOff>
      <xdr:row>17</xdr:row>
      <xdr:rowOff>109764</xdr:rowOff>
    </xdr:to>
    <xdr:sp macro="" textlink="">
      <xdr:nvSpPr>
        <xdr:cNvPr id="136" name="フローチャート: 判断 135"/>
        <xdr:cNvSpPr/>
      </xdr:nvSpPr>
      <xdr:spPr>
        <a:xfrm>
          <a:off x="14732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119941</xdr:rowOff>
    </xdr:from>
    <xdr:ext cx="762000" cy="259045"/>
    <xdr:sp macro="" textlink="">
      <xdr:nvSpPr>
        <xdr:cNvPr id="137" name="テキスト ボックス 136"/>
        <xdr:cNvSpPr txBox="1"/>
      </xdr:nvSpPr>
      <xdr:spPr>
        <a:xfrm>
          <a:off x="14401800" y="2691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29029</xdr:rowOff>
    </xdr:from>
    <xdr:to>
      <xdr:col>69</xdr:col>
      <xdr:colOff>92075</xdr:colOff>
      <xdr:row>19</xdr:row>
      <xdr:rowOff>42636</xdr:rowOff>
    </xdr:to>
    <xdr:cxnSp macro="">
      <xdr:nvCxnSpPr>
        <xdr:cNvPr id="138" name="直線コネクタ 137"/>
        <xdr:cNvCxnSpPr/>
      </xdr:nvCxnSpPr>
      <xdr:spPr>
        <a:xfrm>
          <a:off x="13004800" y="3115129"/>
          <a:ext cx="8890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136071</xdr:rowOff>
    </xdr:from>
    <xdr:to>
      <xdr:col>69</xdr:col>
      <xdr:colOff>142875</xdr:colOff>
      <xdr:row>17</xdr:row>
      <xdr:rowOff>66221</xdr:rowOff>
    </xdr:to>
    <xdr:sp macro="" textlink="">
      <xdr:nvSpPr>
        <xdr:cNvPr id="139" name="フローチャート: 判断 138"/>
        <xdr:cNvSpPr/>
      </xdr:nvSpPr>
      <xdr:spPr>
        <a:xfrm>
          <a:off x="13843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76398</xdr:rowOff>
    </xdr:from>
    <xdr:ext cx="762000" cy="259045"/>
    <xdr:sp macro="" textlink="">
      <xdr:nvSpPr>
        <xdr:cNvPr id="140" name="テキスト ボックス 139"/>
        <xdr:cNvSpPr txBox="1"/>
      </xdr:nvSpPr>
      <xdr:spPr>
        <a:xfrm>
          <a:off x="13512800" y="2648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114300</xdr:rowOff>
    </xdr:from>
    <xdr:to>
      <xdr:col>65</xdr:col>
      <xdr:colOff>53975</xdr:colOff>
      <xdr:row>17</xdr:row>
      <xdr:rowOff>44450</xdr:rowOff>
    </xdr:to>
    <xdr:sp macro="" textlink="">
      <xdr:nvSpPr>
        <xdr:cNvPr id="141" name="フローチャート: 判断 140"/>
        <xdr:cNvSpPr/>
      </xdr:nvSpPr>
      <xdr:spPr>
        <a:xfrm>
          <a:off x="12954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54627</xdr:rowOff>
    </xdr:from>
    <xdr:ext cx="762000" cy="259045"/>
    <xdr:sp macro="" textlink="">
      <xdr:nvSpPr>
        <xdr:cNvPr id="142" name="テキスト ボックス 141"/>
        <xdr:cNvSpPr txBox="1"/>
      </xdr:nvSpPr>
      <xdr:spPr>
        <a:xfrm>
          <a:off x="126238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20</xdr:row>
      <xdr:rowOff>5443</xdr:rowOff>
    </xdr:from>
    <xdr:to>
      <xdr:col>82</xdr:col>
      <xdr:colOff>158750</xdr:colOff>
      <xdr:row>20</xdr:row>
      <xdr:rowOff>107043</xdr:rowOff>
    </xdr:to>
    <xdr:sp macro="" textlink="">
      <xdr:nvSpPr>
        <xdr:cNvPr id="148" name="楕円 147"/>
        <xdr:cNvSpPr/>
      </xdr:nvSpPr>
      <xdr:spPr>
        <a:xfrm>
          <a:off x="16459200" y="343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148970</xdr:rowOff>
    </xdr:from>
    <xdr:ext cx="762000" cy="259045"/>
    <xdr:sp macro="" textlink="">
      <xdr:nvSpPr>
        <xdr:cNvPr id="149" name="物件費該当値テキスト"/>
        <xdr:cNvSpPr txBox="1"/>
      </xdr:nvSpPr>
      <xdr:spPr>
        <a:xfrm>
          <a:off x="16598900" y="340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100693</xdr:rowOff>
    </xdr:from>
    <xdr:to>
      <xdr:col>78</xdr:col>
      <xdr:colOff>120650</xdr:colOff>
      <xdr:row>20</xdr:row>
      <xdr:rowOff>30843</xdr:rowOff>
    </xdr:to>
    <xdr:sp macro="" textlink="">
      <xdr:nvSpPr>
        <xdr:cNvPr id="150" name="楕円 149"/>
        <xdr:cNvSpPr/>
      </xdr:nvSpPr>
      <xdr:spPr>
        <a:xfrm>
          <a:off x="15621000" y="3358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15620</xdr:rowOff>
    </xdr:from>
    <xdr:ext cx="736600" cy="259045"/>
    <xdr:sp macro="" textlink="">
      <xdr:nvSpPr>
        <xdr:cNvPr id="151" name="テキスト ボックス 150"/>
        <xdr:cNvSpPr txBox="1"/>
      </xdr:nvSpPr>
      <xdr:spPr>
        <a:xfrm>
          <a:off x="15290800" y="3444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89807</xdr:rowOff>
    </xdr:from>
    <xdr:to>
      <xdr:col>74</xdr:col>
      <xdr:colOff>31750</xdr:colOff>
      <xdr:row>20</xdr:row>
      <xdr:rowOff>19957</xdr:rowOff>
    </xdr:to>
    <xdr:sp macro="" textlink="">
      <xdr:nvSpPr>
        <xdr:cNvPr id="152" name="楕円 151"/>
        <xdr:cNvSpPr/>
      </xdr:nvSpPr>
      <xdr:spPr>
        <a:xfrm>
          <a:off x="14732000" y="334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4734</xdr:rowOff>
    </xdr:from>
    <xdr:ext cx="762000" cy="259045"/>
    <xdr:sp macro="" textlink="">
      <xdr:nvSpPr>
        <xdr:cNvPr id="153" name="テキスト ボックス 152"/>
        <xdr:cNvSpPr txBox="1"/>
      </xdr:nvSpPr>
      <xdr:spPr>
        <a:xfrm>
          <a:off x="14401800" y="3433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163286</xdr:rowOff>
    </xdr:from>
    <xdr:to>
      <xdr:col>69</xdr:col>
      <xdr:colOff>142875</xdr:colOff>
      <xdr:row>19</xdr:row>
      <xdr:rowOff>93436</xdr:rowOff>
    </xdr:to>
    <xdr:sp macro="" textlink="">
      <xdr:nvSpPr>
        <xdr:cNvPr id="154" name="楕円 153"/>
        <xdr:cNvSpPr/>
      </xdr:nvSpPr>
      <xdr:spPr>
        <a:xfrm>
          <a:off x="13843000" y="324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78213</xdr:rowOff>
    </xdr:from>
    <xdr:ext cx="762000" cy="259045"/>
    <xdr:sp macro="" textlink="">
      <xdr:nvSpPr>
        <xdr:cNvPr id="155" name="テキスト ボックス 154"/>
        <xdr:cNvSpPr txBox="1"/>
      </xdr:nvSpPr>
      <xdr:spPr>
        <a:xfrm>
          <a:off x="13512800" y="3335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149679</xdr:rowOff>
    </xdr:from>
    <xdr:to>
      <xdr:col>65</xdr:col>
      <xdr:colOff>53975</xdr:colOff>
      <xdr:row>18</xdr:row>
      <xdr:rowOff>79829</xdr:rowOff>
    </xdr:to>
    <xdr:sp macro="" textlink="">
      <xdr:nvSpPr>
        <xdr:cNvPr id="156" name="楕円 155"/>
        <xdr:cNvSpPr/>
      </xdr:nvSpPr>
      <xdr:spPr>
        <a:xfrm>
          <a:off x="12954000" y="3064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64606</xdr:rowOff>
    </xdr:from>
    <xdr:ext cx="762000" cy="259045"/>
    <xdr:sp macro="" textlink="">
      <xdr:nvSpPr>
        <xdr:cNvPr id="157" name="テキスト ボックス 156"/>
        <xdr:cNvSpPr txBox="1"/>
      </xdr:nvSpPr>
      <xdr:spPr>
        <a:xfrm>
          <a:off x="12623800" y="3150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類似団体平均は下回っているものの、保育所運営・施設型給付費や老人保護措置費等多くの費用を要し、指標としては横ばい傾向でる。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この扶助費については、国・県の制度に基づき運営している事業が大部分のため、削減が難しい経費となっている。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67128</xdr:rowOff>
    </xdr:from>
    <xdr:to>
      <xdr:col>24</xdr:col>
      <xdr:colOff>25400</xdr:colOff>
      <xdr:row>61</xdr:row>
      <xdr:rowOff>91622</xdr:rowOff>
    </xdr:to>
    <xdr:cxnSp macro="">
      <xdr:nvCxnSpPr>
        <xdr:cNvPr id="187" name="直線コネクタ 186"/>
        <xdr:cNvCxnSpPr/>
      </xdr:nvCxnSpPr>
      <xdr:spPr>
        <a:xfrm flipV="1">
          <a:off x="4826000" y="8982528"/>
          <a:ext cx="0" cy="1567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63699</xdr:rowOff>
    </xdr:from>
    <xdr:ext cx="762000" cy="259045"/>
    <xdr:sp macro="" textlink="">
      <xdr:nvSpPr>
        <xdr:cNvPr id="188" name="扶助費最小値テキスト"/>
        <xdr:cNvSpPr txBox="1"/>
      </xdr:nvSpPr>
      <xdr:spPr>
        <a:xfrm>
          <a:off x="4914900" y="10522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91622</xdr:rowOff>
    </xdr:from>
    <xdr:to>
      <xdr:col>24</xdr:col>
      <xdr:colOff>114300</xdr:colOff>
      <xdr:row>61</xdr:row>
      <xdr:rowOff>91622</xdr:rowOff>
    </xdr:to>
    <xdr:cxnSp macro="">
      <xdr:nvCxnSpPr>
        <xdr:cNvPr id="189" name="直線コネクタ 188"/>
        <xdr:cNvCxnSpPr/>
      </xdr:nvCxnSpPr>
      <xdr:spPr>
        <a:xfrm>
          <a:off x="4737100" y="10550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153505</xdr:rowOff>
    </xdr:from>
    <xdr:ext cx="762000" cy="259045"/>
    <xdr:sp macro="" textlink="">
      <xdr:nvSpPr>
        <xdr:cNvPr id="190" name="扶助費最大値テキスト"/>
        <xdr:cNvSpPr txBox="1"/>
      </xdr:nvSpPr>
      <xdr:spPr>
        <a:xfrm>
          <a:off x="4914900" y="872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67128</xdr:rowOff>
    </xdr:from>
    <xdr:to>
      <xdr:col>24</xdr:col>
      <xdr:colOff>114300</xdr:colOff>
      <xdr:row>52</xdr:row>
      <xdr:rowOff>67128</xdr:rowOff>
    </xdr:to>
    <xdr:cxnSp macro="">
      <xdr:nvCxnSpPr>
        <xdr:cNvPr id="191" name="直線コネクタ 190"/>
        <xdr:cNvCxnSpPr/>
      </xdr:nvCxnSpPr>
      <xdr:spPr>
        <a:xfrm>
          <a:off x="4737100" y="898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42635</xdr:rowOff>
    </xdr:from>
    <xdr:to>
      <xdr:col>24</xdr:col>
      <xdr:colOff>25400</xdr:colOff>
      <xdr:row>55</xdr:row>
      <xdr:rowOff>86178</xdr:rowOff>
    </xdr:to>
    <xdr:cxnSp macro="">
      <xdr:nvCxnSpPr>
        <xdr:cNvPr id="192" name="直線コネクタ 191"/>
        <xdr:cNvCxnSpPr/>
      </xdr:nvCxnSpPr>
      <xdr:spPr>
        <a:xfrm flipV="1">
          <a:off x="3987800" y="9472385"/>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53720</xdr:rowOff>
    </xdr:from>
    <xdr:ext cx="762000" cy="259045"/>
    <xdr:sp macro="" textlink="">
      <xdr:nvSpPr>
        <xdr:cNvPr id="193" name="扶助費平均値テキスト"/>
        <xdr:cNvSpPr txBox="1"/>
      </xdr:nvSpPr>
      <xdr:spPr>
        <a:xfrm>
          <a:off x="4914900" y="9654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81643</xdr:rowOff>
    </xdr:from>
    <xdr:to>
      <xdr:col>24</xdr:col>
      <xdr:colOff>76200</xdr:colOff>
      <xdr:row>57</xdr:row>
      <xdr:rowOff>11793</xdr:rowOff>
    </xdr:to>
    <xdr:sp macro="" textlink="">
      <xdr:nvSpPr>
        <xdr:cNvPr id="194" name="フローチャート: 判断 193"/>
        <xdr:cNvSpPr/>
      </xdr:nvSpPr>
      <xdr:spPr>
        <a:xfrm>
          <a:off x="47752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148772</xdr:rowOff>
    </xdr:from>
    <xdr:to>
      <xdr:col>19</xdr:col>
      <xdr:colOff>187325</xdr:colOff>
      <xdr:row>55</xdr:row>
      <xdr:rowOff>86178</xdr:rowOff>
    </xdr:to>
    <xdr:cxnSp macro="">
      <xdr:nvCxnSpPr>
        <xdr:cNvPr id="195" name="直線コネクタ 194"/>
        <xdr:cNvCxnSpPr/>
      </xdr:nvCxnSpPr>
      <xdr:spPr>
        <a:xfrm>
          <a:off x="3098800" y="9407072"/>
          <a:ext cx="889000" cy="108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38100</xdr:rowOff>
    </xdr:from>
    <xdr:to>
      <xdr:col>20</xdr:col>
      <xdr:colOff>38100</xdr:colOff>
      <xdr:row>56</xdr:row>
      <xdr:rowOff>139700</xdr:rowOff>
    </xdr:to>
    <xdr:sp macro="" textlink="">
      <xdr:nvSpPr>
        <xdr:cNvPr id="196" name="フローチャート: 判断 195"/>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124477</xdr:rowOff>
    </xdr:from>
    <xdr:ext cx="736600" cy="259045"/>
    <xdr:sp macro="" textlink="">
      <xdr:nvSpPr>
        <xdr:cNvPr id="197" name="テキスト ボックス 196"/>
        <xdr:cNvSpPr txBox="1"/>
      </xdr:nvSpPr>
      <xdr:spPr>
        <a:xfrm>
          <a:off x="3606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148772</xdr:rowOff>
    </xdr:from>
    <xdr:to>
      <xdr:col>15</xdr:col>
      <xdr:colOff>98425</xdr:colOff>
      <xdr:row>55</xdr:row>
      <xdr:rowOff>31750</xdr:rowOff>
    </xdr:to>
    <xdr:cxnSp macro="">
      <xdr:nvCxnSpPr>
        <xdr:cNvPr id="198" name="直線コネクタ 197"/>
        <xdr:cNvCxnSpPr/>
      </xdr:nvCxnSpPr>
      <xdr:spPr>
        <a:xfrm flipV="1">
          <a:off x="2209800" y="9407072"/>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5443</xdr:rowOff>
    </xdr:from>
    <xdr:to>
      <xdr:col>15</xdr:col>
      <xdr:colOff>149225</xdr:colOff>
      <xdr:row>56</xdr:row>
      <xdr:rowOff>107043</xdr:rowOff>
    </xdr:to>
    <xdr:sp macro="" textlink="">
      <xdr:nvSpPr>
        <xdr:cNvPr id="199" name="フローチャート: 判断 198"/>
        <xdr:cNvSpPr/>
      </xdr:nvSpPr>
      <xdr:spPr>
        <a:xfrm>
          <a:off x="3048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91820</xdr:rowOff>
    </xdr:from>
    <xdr:ext cx="762000" cy="259045"/>
    <xdr:sp macro="" textlink="">
      <xdr:nvSpPr>
        <xdr:cNvPr id="200" name="テキスト ボックス 199"/>
        <xdr:cNvSpPr txBox="1"/>
      </xdr:nvSpPr>
      <xdr:spPr>
        <a:xfrm>
          <a:off x="2717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29028</xdr:rowOff>
    </xdr:from>
    <xdr:to>
      <xdr:col>11</xdr:col>
      <xdr:colOff>9525</xdr:colOff>
      <xdr:row>55</xdr:row>
      <xdr:rowOff>31750</xdr:rowOff>
    </xdr:to>
    <xdr:cxnSp macro="">
      <xdr:nvCxnSpPr>
        <xdr:cNvPr id="201" name="直線コネクタ 200"/>
        <xdr:cNvCxnSpPr/>
      </xdr:nvCxnSpPr>
      <xdr:spPr>
        <a:xfrm>
          <a:off x="1320800" y="9287328"/>
          <a:ext cx="889000" cy="17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144235</xdr:rowOff>
    </xdr:from>
    <xdr:to>
      <xdr:col>11</xdr:col>
      <xdr:colOff>60325</xdr:colOff>
      <xdr:row>56</xdr:row>
      <xdr:rowOff>74385</xdr:rowOff>
    </xdr:to>
    <xdr:sp macro="" textlink="">
      <xdr:nvSpPr>
        <xdr:cNvPr id="202" name="フローチャート: 判断 201"/>
        <xdr:cNvSpPr/>
      </xdr:nvSpPr>
      <xdr:spPr>
        <a:xfrm>
          <a:off x="21590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59162</xdr:rowOff>
    </xdr:from>
    <xdr:ext cx="762000" cy="259045"/>
    <xdr:sp macro="" textlink="">
      <xdr:nvSpPr>
        <xdr:cNvPr id="203" name="テキスト ボックス 202"/>
        <xdr:cNvSpPr txBox="1"/>
      </xdr:nvSpPr>
      <xdr:spPr>
        <a:xfrm>
          <a:off x="1828800" y="966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57150</xdr:rowOff>
    </xdr:from>
    <xdr:to>
      <xdr:col>6</xdr:col>
      <xdr:colOff>171450</xdr:colOff>
      <xdr:row>55</xdr:row>
      <xdr:rowOff>158750</xdr:rowOff>
    </xdr:to>
    <xdr:sp macro="" textlink="">
      <xdr:nvSpPr>
        <xdr:cNvPr id="204" name="フローチャート: 判断 203"/>
        <xdr:cNvSpPr/>
      </xdr:nvSpPr>
      <xdr:spPr>
        <a:xfrm>
          <a:off x="1270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143527</xdr:rowOff>
    </xdr:from>
    <xdr:ext cx="762000" cy="259045"/>
    <xdr:sp macro="" textlink="">
      <xdr:nvSpPr>
        <xdr:cNvPr id="205" name="テキスト ボックス 204"/>
        <xdr:cNvSpPr txBox="1"/>
      </xdr:nvSpPr>
      <xdr:spPr>
        <a:xfrm>
          <a:off x="939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163285</xdr:rowOff>
    </xdr:from>
    <xdr:to>
      <xdr:col>24</xdr:col>
      <xdr:colOff>76200</xdr:colOff>
      <xdr:row>55</xdr:row>
      <xdr:rowOff>93435</xdr:rowOff>
    </xdr:to>
    <xdr:sp macro="" textlink="">
      <xdr:nvSpPr>
        <xdr:cNvPr id="211" name="楕円 210"/>
        <xdr:cNvSpPr/>
      </xdr:nvSpPr>
      <xdr:spPr>
        <a:xfrm>
          <a:off x="4775200" y="942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8362</xdr:rowOff>
    </xdr:from>
    <xdr:ext cx="762000" cy="259045"/>
    <xdr:sp macro="" textlink="">
      <xdr:nvSpPr>
        <xdr:cNvPr id="212" name="扶助費該当値テキスト"/>
        <xdr:cNvSpPr txBox="1"/>
      </xdr:nvSpPr>
      <xdr:spPr>
        <a:xfrm>
          <a:off x="49149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35378</xdr:rowOff>
    </xdr:from>
    <xdr:to>
      <xdr:col>20</xdr:col>
      <xdr:colOff>38100</xdr:colOff>
      <xdr:row>55</xdr:row>
      <xdr:rowOff>136978</xdr:rowOff>
    </xdr:to>
    <xdr:sp macro="" textlink="">
      <xdr:nvSpPr>
        <xdr:cNvPr id="213" name="楕円 212"/>
        <xdr:cNvSpPr/>
      </xdr:nvSpPr>
      <xdr:spPr>
        <a:xfrm>
          <a:off x="3937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147155</xdr:rowOff>
    </xdr:from>
    <xdr:ext cx="736600" cy="259045"/>
    <xdr:sp macro="" textlink="">
      <xdr:nvSpPr>
        <xdr:cNvPr id="214" name="テキスト ボックス 213"/>
        <xdr:cNvSpPr txBox="1"/>
      </xdr:nvSpPr>
      <xdr:spPr>
        <a:xfrm>
          <a:off x="3606800" y="9234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97972</xdr:rowOff>
    </xdr:from>
    <xdr:to>
      <xdr:col>15</xdr:col>
      <xdr:colOff>149225</xdr:colOff>
      <xdr:row>55</xdr:row>
      <xdr:rowOff>28122</xdr:rowOff>
    </xdr:to>
    <xdr:sp macro="" textlink="">
      <xdr:nvSpPr>
        <xdr:cNvPr id="215" name="楕円 214"/>
        <xdr:cNvSpPr/>
      </xdr:nvSpPr>
      <xdr:spPr>
        <a:xfrm>
          <a:off x="3048000" y="935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38299</xdr:rowOff>
    </xdr:from>
    <xdr:ext cx="762000" cy="259045"/>
    <xdr:sp macro="" textlink="">
      <xdr:nvSpPr>
        <xdr:cNvPr id="216" name="テキスト ボックス 215"/>
        <xdr:cNvSpPr txBox="1"/>
      </xdr:nvSpPr>
      <xdr:spPr>
        <a:xfrm>
          <a:off x="2717800" y="912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152400</xdr:rowOff>
    </xdr:from>
    <xdr:to>
      <xdr:col>11</xdr:col>
      <xdr:colOff>60325</xdr:colOff>
      <xdr:row>55</xdr:row>
      <xdr:rowOff>82550</xdr:rowOff>
    </xdr:to>
    <xdr:sp macro="" textlink="">
      <xdr:nvSpPr>
        <xdr:cNvPr id="217" name="楕円 216"/>
        <xdr:cNvSpPr/>
      </xdr:nvSpPr>
      <xdr:spPr>
        <a:xfrm>
          <a:off x="2159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92727</xdr:rowOff>
    </xdr:from>
    <xdr:ext cx="762000" cy="259045"/>
    <xdr:sp macro="" textlink="">
      <xdr:nvSpPr>
        <xdr:cNvPr id="218" name="テキスト ボックス 217"/>
        <xdr:cNvSpPr txBox="1"/>
      </xdr:nvSpPr>
      <xdr:spPr>
        <a:xfrm>
          <a:off x="1828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149678</xdr:rowOff>
    </xdr:from>
    <xdr:to>
      <xdr:col>6</xdr:col>
      <xdr:colOff>171450</xdr:colOff>
      <xdr:row>54</xdr:row>
      <xdr:rowOff>79828</xdr:rowOff>
    </xdr:to>
    <xdr:sp macro="" textlink="">
      <xdr:nvSpPr>
        <xdr:cNvPr id="219" name="楕円 218"/>
        <xdr:cNvSpPr/>
      </xdr:nvSpPr>
      <xdr:spPr>
        <a:xfrm>
          <a:off x="12700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90005</xdr:rowOff>
    </xdr:from>
    <xdr:ext cx="762000" cy="259045"/>
    <xdr:sp macro="" textlink="">
      <xdr:nvSpPr>
        <xdr:cNvPr id="220" name="テキスト ボックス 219"/>
        <xdr:cNvSpPr txBox="1"/>
      </xdr:nvSpPr>
      <xdr:spPr>
        <a:xfrm>
          <a:off x="939800" y="900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前年度より</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５ポ</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イント上昇し</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全国平均を若干上回っている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。これは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維持補修費</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の増加が要因である。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維持補修費について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、老朽化した公共施設を多く抱えていることから、このままの状態が続くと</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さらに</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増加していくものと思われる。平成２７年度策定の公共施設等総合管理計画に基づき、今後の各施設のあり方について引き続き検討を行う。</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168910</xdr:rowOff>
    </xdr:from>
    <xdr:to>
      <xdr:col>82</xdr:col>
      <xdr:colOff>107950</xdr:colOff>
      <xdr:row>61</xdr:row>
      <xdr:rowOff>138430</xdr:rowOff>
    </xdr:to>
    <xdr:cxnSp macro="">
      <xdr:nvCxnSpPr>
        <xdr:cNvPr id="248" name="直線コネクタ 247"/>
        <xdr:cNvCxnSpPr/>
      </xdr:nvCxnSpPr>
      <xdr:spPr>
        <a:xfrm flipV="1">
          <a:off x="16510000" y="925576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110507</xdr:rowOff>
    </xdr:from>
    <xdr:ext cx="762000" cy="259045"/>
    <xdr:sp macro="" textlink="">
      <xdr:nvSpPr>
        <xdr:cNvPr id="249" name="その他最小値テキスト"/>
        <xdr:cNvSpPr txBox="1"/>
      </xdr:nvSpPr>
      <xdr:spPr>
        <a:xfrm>
          <a:off x="16598900" y="1056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138430</xdr:rowOff>
    </xdr:from>
    <xdr:to>
      <xdr:col>82</xdr:col>
      <xdr:colOff>196850</xdr:colOff>
      <xdr:row>61</xdr:row>
      <xdr:rowOff>138430</xdr:rowOff>
    </xdr:to>
    <xdr:cxnSp macro="">
      <xdr:nvCxnSpPr>
        <xdr:cNvPr id="250" name="直線コネクタ 249"/>
        <xdr:cNvCxnSpPr/>
      </xdr:nvCxnSpPr>
      <xdr:spPr>
        <a:xfrm>
          <a:off x="16421100" y="1059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83837</xdr:rowOff>
    </xdr:from>
    <xdr:ext cx="762000" cy="259045"/>
    <xdr:sp macro="" textlink="">
      <xdr:nvSpPr>
        <xdr:cNvPr id="251" name="その他最大値テキスト"/>
        <xdr:cNvSpPr txBox="1"/>
      </xdr:nvSpPr>
      <xdr:spPr>
        <a:xfrm>
          <a:off x="16598900" y="899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168910</xdr:rowOff>
    </xdr:from>
    <xdr:to>
      <xdr:col>82</xdr:col>
      <xdr:colOff>196850</xdr:colOff>
      <xdr:row>53</xdr:row>
      <xdr:rowOff>168910</xdr:rowOff>
    </xdr:to>
    <xdr:cxnSp macro="">
      <xdr:nvCxnSpPr>
        <xdr:cNvPr id="252" name="直線コネクタ 251"/>
        <xdr:cNvCxnSpPr/>
      </xdr:nvCxnSpPr>
      <xdr:spPr>
        <a:xfrm>
          <a:off x="16421100" y="9255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46990</xdr:rowOff>
    </xdr:from>
    <xdr:to>
      <xdr:col>82</xdr:col>
      <xdr:colOff>107950</xdr:colOff>
      <xdr:row>57</xdr:row>
      <xdr:rowOff>85090</xdr:rowOff>
    </xdr:to>
    <xdr:cxnSp macro="">
      <xdr:nvCxnSpPr>
        <xdr:cNvPr id="253" name="直線コネクタ 252"/>
        <xdr:cNvCxnSpPr/>
      </xdr:nvCxnSpPr>
      <xdr:spPr>
        <a:xfrm>
          <a:off x="15671800" y="981964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27957</xdr:rowOff>
    </xdr:from>
    <xdr:ext cx="762000" cy="259045"/>
    <xdr:sp macro="" textlink="">
      <xdr:nvSpPr>
        <xdr:cNvPr id="254" name="その他平均値テキスト"/>
        <xdr:cNvSpPr txBox="1"/>
      </xdr:nvSpPr>
      <xdr:spPr>
        <a:xfrm>
          <a:off x="16598900" y="9629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11430</xdr:rowOff>
    </xdr:from>
    <xdr:to>
      <xdr:col>82</xdr:col>
      <xdr:colOff>158750</xdr:colOff>
      <xdr:row>57</xdr:row>
      <xdr:rowOff>113030</xdr:rowOff>
    </xdr:to>
    <xdr:sp macro="" textlink="">
      <xdr:nvSpPr>
        <xdr:cNvPr id="255" name="フローチャート: 判断 254"/>
        <xdr:cNvSpPr/>
      </xdr:nvSpPr>
      <xdr:spPr>
        <a:xfrm>
          <a:off x="164592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134620</xdr:rowOff>
    </xdr:from>
    <xdr:to>
      <xdr:col>78</xdr:col>
      <xdr:colOff>69850</xdr:colOff>
      <xdr:row>57</xdr:row>
      <xdr:rowOff>46990</xdr:rowOff>
    </xdr:to>
    <xdr:cxnSp macro="">
      <xdr:nvCxnSpPr>
        <xdr:cNvPr id="256" name="直線コネクタ 255"/>
        <xdr:cNvCxnSpPr/>
      </xdr:nvCxnSpPr>
      <xdr:spPr>
        <a:xfrm>
          <a:off x="14782800" y="97358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49530</xdr:rowOff>
    </xdr:from>
    <xdr:to>
      <xdr:col>78</xdr:col>
      <xdr:colOff>120650</xdr:colOff>
      <xdr:row>57</xdr:row>
      <xdr:rowOff>151130</xdr:rowOff>
    </xdr:to>
    <xdr:sp macro="" textlink="">
      <xdr:nvSpPr>
        <xdr:cNvPr id="257" name="フローチャート: 判断 256"/>
        <xdr:cNvSpPr/>
      </xdr:nvSpPr>
      <xdr:spPr>
        <a:xfrm>
          <a:off x="15621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135907</xdr:rowOff>
    </xdr:from>
    <xdr:ext cx="736600" cy="259045"/>
    <xdr:sp macro="" textlink="">
      <xdr:nvSpPr>
        <xdr:cNvPr id="258" name="テキスト ボックス 257"/>
        <xdr:cNvSpPr txBox="1"/>
      </xdr:nvSpPr>
      <xdr:spPr>
        <a:xfrm>
          <a:off x="15290800" y="9908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134620</xdr:rowOff>
    </xdr:from>
    <xdr:to>
      <xdr:col>73</xdr:col>
      <xdr:colOff>180975</xdr:colOff>
      <xdr:row>56</xdr:row>
      <xdr:rowOff>142240</xdr:rowOff>
    </xdr:to>
    <xdr:cxnSp macro="">
      <xdr:nvCxnSpPr>
        <xdr:cNvPr id="259" name="直線コネクタ 258"/>
        <xdr:cNvCxnSpPr/>
      </xdr:nvCxnSpPr>
      <xdr:spPr>
        <a:xfrm flipV="1">
          <a:off x="13893800" y="97358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57150</xdr:rowOff>
    </xdr:from>
    <xdr:to>
      <xdr:col>74</xdr:col>
      <xdr:colOff>31750</xdr:colOff>
      <xdr:row>57</xdr:row>
      <xdr:rowOff>158750</xdr:rowOff>
    </xdr:to>
    <xdr:sp macro="" textlink="">
      <xdr:nvSpPr>
        <xdr:cNvPr id="260" name="フローチャート: 判断 259"/>
        <xdr:cNvSpPr/>
      </xdr:nvSpPr>
      <xdr:spPr>
        <a:xfrm>
          <a:off x="14732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143527</xdr:rowOff>
    </xdr:from>
    <xdr:ext cx="762000" cy="259045"/>
    <xdr:sp macro="" textlink="">
      <xdr:nvSpPr>
        <xdr:cNvPr id="261" name="テキスト ボックス 260"/>
        <xdr:cNvSpPr txBox="1"/>
      </xdr:nvSpPr>
      <xdr:spPr>
        <a:xfrm>
          <a:off x="14401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142240</xdr:rowOff>
    </xdr:from>
    <xdr:to>
      <xdr:col>69</xdr:col>
      <xdr:colOff>92075</xdr:colOff>
      <xdr:row>56</xdr:row>
      <xdr:rowOff>142240</xdr:rowOff>
    </xdr:to>
    <xdr:cxnSp macro="">
      <xdr:nvCxnSpPr>
        <xdr:cNvPr id="262" name="直線コネクタ 261"/>
        <xdr:cNvCxnSpPr/>
      </xdr:nvCxnSpPr>
      <xdr:spPr>
        <a:xfrm>
          <a:off x="13004800" y="97434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41910</xdr:rowOff>
    </xdr:from>
    <xdr:to>
      <xdr:col>69</xdr:col>
      <xdr:colOff>142875</xdr:colOff>
      <xdr:row>57</xdr:row>
      <xdr:rowOff>143510</xdr:rowOff>
    </xdr:to>
    <xdr:sp macro="" textlink="">
      <xdr:nvSpPr>
        <xdr:cNvPr id="263" name="フローチャート: 判断 262"/>
        <xdr:cNvSpPr/>
      </xdr:nvSpPr>
      <xdr:spPr>
        <a:xfrm>
          <a:off x="13843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128287</xdr:rowOff>
    </xdr:from>
    <xdr:ext cx="762000" cy="259045"/>
    <xdr:sp macro="" textlink="">
      <xdr:nvSpPr>
        <xdr:cNvPr id="264" name="テキスト ボックス 263"/>
        <xdr:cNvSpPr txBox="1"/>
      </xdr:nvSpPr>
      <xdr:spPr>
        <a:xfrm>
          <a:off x="13512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152400</xdr:rowOff>
    </xdr:from>
    <xdr:to>
      <xdr:col>65</xdr:col>
      <xdr:colOff>53975</xdr:colOff>
      <xdr:row>57</xdr:row>
      <xdr:rowOff>82550</xdr:rowOff>
    </xdr:to>
    <xdr:sp macro="" textlink="">
      <xdr:nvSpPr>
        <xdr:cNvPr id="265" name="フローチャート: 判断 264"/>
        <xdr:cNvSpPr/>
      </xdr:nvSpPr>
      <xdr:spPr>
        <a:xfrm>
          <a:off x="12954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67327</xdr:rowOff>
    </xdr:from>
    <xdr:ext cx="762000" cy="259045"/>
    <xdr:sp macro="" textlink="">
      <xdr:nvSpPr>
        <xdr:cNvPr id="266" name="テキスト ボックス 265"/>
        <xdr:cNvSpPr txBox="1"/>
      </xdr:nvSpPr>
      <xdr:spPr>
        <a:xfrm>
          <a:off x="12623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34290</xdr:rowOff>
    </xdr:from>
    <xdr:to>
      <xdr:col>82</xdr:col>
      <xdr:colOff>158750</xdr:colOff>
      <xdr:row>57</xdr:row>
      <xdr:rowOff>135890</xdr:rowOff>
    </xdr:to>
    <xdr:sp macro="" textlink="">
      <xdr:nvSpPr>
        <xdr:cNvPr id="272" name="楕円 271"/>
        <xdr:cNvSpPr/>
      </xdr:nvSpPr>
      <xdr:spPr>
        <a:xfrm>
          <a:off x="16459200" y="980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6367</xdr:rowOff>
    </xdr:from>
    <xdr:ext cx="762000" cy="259045"/>
    <xdr:sp macro="" textlink="">
      <xdr:nvSpPr>
        <xdr:cNvPr id="273" name="その他該当値テキスト"/>
        <xdr:cNvSpPr txBox="1"/>
      </xdr:nvSpPr>
      <xdr:spPr>
        <a:xfrm>
          <a:off x="16598900" y="977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167640</xdr:rowOff>
    </xdr:from>
    <xdr:to>
      <xdr:col>78</xdr:col>
      <xdr:colOff>120650</xdr:colOff>
      <xdr:row>57</xdr:row>
      <xdr:rowOff>97790</xdr:rowOff>
    </xdr:to>
    <xdr:sp macro="" textlink="">
      <xdr:nvSpPr>
        <xdr:cNvPr id="274" name="楕円 273"/>
        <xdr:cNvSpPr/>
      </xdr:nvSpPr>
      <xdr:spPr>
        <a:xfrm>
          <a:off x="15621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107967</xdr:rowOff>
    </xdr:from>
    <xdr:ext cx="736600" cy="259045"/>
    <xdr:sp macro="" textlink="">
      <xdr:nvSpPr>
        <xdr:cNvPr id="275" name="テキスト ボックス 274"/>
        <xdr:cNvSpPr txBox="1"/>
      </xdr:nvSpPr>
      <xdr:spPr>
        <a:xfrm>
          <a:off x="15290800" y="9537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83820</xdr:rowOff>
    </xdr:from>
    <xdr:to>
      <xdr:col>74</xdr:col>
      <xdr:colOff>31750</xdr:colOff>
      <xdr:row>57</xdr:row>
      <xdr:rowOff>13970</xdr:rowOff>
    </xdr:to>
    <xdr:sp macro="" textlink="">
      <xdr:nvSpPr>
        <xdr:cNvPr id="276" name="楕円 275"/>
        <xdr:cNvSpPr/>
      </xdr:nvSpPr>
      <xdr:spPr>
        <a:xfrm>
          <a:off x="147320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24147</xdr:rowOff>
    </xdr:from>
    <xdr:ext cx="762000" cy="259045"/>
    <xdr:sp macro="" textlink="">
      <xdr:nvSpPr>
        <xdr:cNvPr id="277" name="テキスト ボックス 276"/>
        <xdr:cNvSpPr txBox="1"/>
      </xdr:nvSpPr>
      <xdr:spPr>
        <a:xfrm>
          <a:off x="14401800" y="945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91440</xdr:rowOff>
    </xdr:from>
    <xdr:to>
      <xdr:col>69</xdr:col>
      <xdr:colOff>142875</xdr:colOff>
      <xdr:row>57</xdr:row>
      <xdr:rowOff>21590</xdr:rowOff>
    </xdr:to>
    <xdr:sp macro="" textlink="">
      <xdr:nvSpPr>
        <xdr:cNvPr id="278" name="楕円 277"/>
        <xdr:cNvSpPr/>
      </xdr:nvSpPr>
      <xdr:spPr>
        <a:xfrm>
          <a:off x="138430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31767</xdr:rowOff>
    </xdr:from>
    <xdr:ext cx="762000" cy="259045"/>
    <xdr:sp macro="" textlink="">
      <xdr:nvSpPr>
        <xdr:cNvPr id="279" name="テキスト ボックス 278"/>
        <xdr:cNvSpPr txBox="1"/>
      </xdr:nvSpPr>
      <xdr:spPr>
        <a:xfrm>
          <a:off x="135128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91440</xdr:rowOff>
    </xdr:from>
    <xdr:to>
      <xdr:col>65</xdr:col>
      <xdr:colOff>53975</xdr:colOff>
      <xdr:row>57</xdr:row>
      <xdr:rowOff>21590</xdr:rowOff>
    </xdr:to>
    <xdr:sp macro="" textlink="">
      <xdr:nvSpPr>
        <xdr:cNvPr id="280" name="楕円 279"/>
        <xdr:cNvSpPr/>
      </xdr:nvSpPr>
      <xdr:spPr>
        <a:xfrm>
          <a:off x="129540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31767</xdr:rowOff>
    </xdr:from>
    <xdr:ext cx="762000" cy="259045"/>
    <xdr:sp macro="" textlink="">
      <xdr:nvSpPr>
        <xdr:cNvPr id="281" name="テキスト ボックス 280"/>
        <xdr:cNvSpPr txBox="1"/>
      </xdr:nvSpPr>
      <xdr:spPr>
        <a:xfrm>
          <a:off x="126238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類似団体平均を下回っており、指標としてはほぼ横ばい傾向にある。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今後も、補助金等交付に当たって事業の適当性や、事業効果の検証を行うなど、明確な基準を設けて、不適切な補助金については見直しや廃止を行う方針である。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165862</xdr:rowOff>
    </xdr:from>
    <xdr:to>
      <xdr:col>82</xdr:col>
      <xdr:colOff>107950</xdr:colOff>
      <xdr:row>40</xdr:row>
      <xdr:rowOff>3556</xdr:rowOff>
    </xdr:to>
    <xdr:cxnSp macro="">
      <xdr:nvCxnSpPr>
        <xdr:cNvPr id="306" name="直線コネクタ 305"/>
        <xdr:cNvCxnSpPr/>
      </xdr:nvCxnSpPr>
      <xdr:spPr>
        <a:xfrm flipV="1">
          <a:off x="16510000" y="5823712"/>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147083</xdr:rowOff>
    </xdr:from>
    <xdr:ext cx="762000" cy="259045"/>
    <xdr:sp macro="" textlink="">
      <xdr:nvSpPr>
        <xdr:cNvPr id="307" name="補助費等最小値テキスト"/>
        <xdr:cNvSpPr txBox="1"/>
      </xdr:nvSpPr>
      <xdr:spPr>
        <a:xfrm>
          <a:off x="16598900" y="683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3556</xdr:rowOff>
    </xdr:from>
    <xdr:to>
      <xdr:col>82</xdr:col>
      <xdr:colOff>196850</xdr:colOff>
      <xdr:row>40</xdr:row>
      <xdr:rowOff>3556</xdr:rowOff>
    </xdr:to>
    <xdr:cxnSp macro="">
      <xdr:nvCxnSpPr>
        <xdr:cNvPr id="308" name="直線コネクタ 307"/>
        <xdr:cNvCxnSpPr/>
      </xdr:nvCxnSpPr>
      <xdr:spPr>
        <a:xfrm>
          <a:off x="16421100" y="68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80789</xdr:rowOff>
    </xdr:from>
    <xdr:ext cx="762000" cy="259045"/>
    <xdr:sp macro="" textlink="">
      <xdr:nvSpPr>
        <xdr:cNvPr id="309" name="補助費等最大値テキスト"/>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165862</xdr:rowOff>
    </xdr:from>
    <xdr:to>
      <xdr:col>82</xdr:col>
      <xdr:colOff>196850</xdr:colOff>
      <xdr:row>33</xdr:row>
      <xdr:rowOff>165862</xdr:rowOff>
    </xdr:to>
    <xdr:cxnSp macro="">
      <xdr:nvCxnSpPr>
        <xdr:cNvPr id="310" name="直線コネクタ 309"/>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37846</xdr:rowOff>
    </xdr:from>
    <xdr:to>
      <xdr:col>82</xdr:col>
      <xdr:colOff>107950</xdr:colOff>
      <xdr:row>35</xdr:row>
      <xdr:rowOff>42418</xdr:rowOff>
    </xdr:to>
    <xdr:cxnSp macro="">
      <xdr:nvCxnSpPr>
        <xdr:cNvPr id="311" name="直線コネクタ 310"/>
        <xdr:cNvCxnSpPr/>
      </xdr:nvCxnSpPr>
      <xdr:spPr>
        <a:xfrm flipV="1">
          <a:off x="15671800" y="603859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20845</xdr:rowOff>
    </xdr:from>
    <xdr:ext cx="762000" cy="259045"/>
    <xdr:sp macro="" textlink="">
      <xdr:nvSpPr>
        <xdr:cNvPr id="312" name="補助費等平均値テキスト"/>
        <xdr:cNvSpPr txBox="1"/>
      </xdr:nvSpPr>
      <xdr:spPr>
        <a:xfrm>
          <a:off x="16598900" y="6193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48768</xdr:rowOff>
    </xdr:from>
    <xdr:to>
      <xdr:col>82</xdr:col>
      <xdr:colOff>158750</xdr:colOff>
      <xdr:row>36</xdr:row>
      <xdr:rowOff>150368</xdr:rowOff>
    </xdr:to>
    <xdr:sp macro="" textlink="">
      <xdr:nvSpPr>
        <xdr:cNvPr id="313" name="フローチャート: 判断 312"/>
        <xdr:cNvSpPr/>
      </xdr:nvSpPr>
      <xdr:spPr>
        <a:xfrm>
          <a:off x="164592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42418</xdr:rowOff>
    </xdr:from>
    <xdr:to>
      <xdr:col>78</xdr:col>
      <xdr:colOff>69850</xdr:colOff>
      <xdr:row>35</xdr:row>
      <xdr:rowOff>46990</xdr:rowOff>
    </xdr:to>
    <xdr:cxnSp macro="">
      <xdr:nvCxnSpPr>
        <xdr:cNvPr id="314" name="直線コネクタ 313"/>
        <xdr:cNvCxnSpPr/>
      </xdr:nvCxnSpPr>
      <xdr:spPr>
        <a:xfrm flipV="1">
          <a:off x="14782800" y="604316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21336</xdr:rowOff>
    </xdr:from>
    <xdr:to>
      <xdr:col>78</xdr:col>
      <xdr:colOff>120650</xdr:colOff>
      <xdr:row>36</xdr:row>
      <xdr:rowOff>122936</xdr:rowOff>
    </xdr:to>
    <xdr:sp macro="" textlink="">
      <xdr:nvSpPr>
        <xdr:cNvPr id="315" name="フローチャート: 判断 314"/>
        <xdr:cNvSpPr/>
      </xdr:nvSpPr>
      <xdr:spPr>
        <a:xfrm>
          <a:off x="15621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107713</xdr:rowOff>
    </xdr:from>
    <xdr:ext cx="736600" cy="259045"/>
    <xdr:sp macro="" textlink="">
      <xdr:nvSpPr>
        <xdr:cNvPr id="316" name="テキスト ボックス 315"/>
        <xdr:cNvSpPr txBox="1"/>
      </xdr:nvSpPr>
      <xdr:spPr>
        <a:xfrm>
          <a:off x="15290800" y="62799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46990</xdr:rowOff>
    </xdr:from>
    <xdr:to>
      <xdr:col>73</xdr:col>
      <xdr:colOff>180975</xdr:colOff>
      <xdr:row>35</xdr:row>
      <xdr:rowOff>51562</xdr:rowOff>
    </xdr:to>
    <xdr:cxnSp macro="">
      <xdr:nvCxnSpPr>
        <xdr:cNvPr id="317" name="直線コネクタ 316"/>
        <xdr:cNvCxnSpPr/>
      </xdr:nvCxnSpPr>
      <xdr:spPr>
        <a:xfrm flipV="1">
          <a:off x="13893800" y="604774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3048</xdr:rowOff>
    </xdr:from>
    <xdr:to>
      <xdr:col>74</xdr:col>
      <xdr:colOff>31750</xdr:colOff>
      <xdr:row>36</xdr:row>
      <xdr:rowOff>104648</xdr:rowOff>
    </xdr:to>
    <xdr:sp macro="" textlink="">
      <xdr:nvSpPr>
        <xdr:cNvPr id="318" name="フローチャート: 判断 317"/>
        <xdr:cNvSpPr/>
      </xdr:nvSpPr>
      <xdr:spPr>
        <a:xfrm>
          <a:off x="14732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89425</xdr:rowOff>
    </xdr:from>
    <xdr:ext cx="762000" cy="259045"/>
    <xdr:sp macro="" textlink="">
      <xdr:nvSpPr>
        <xdr:cNvPr id="319" name="テキスト ボックス 318"/>
        <xdr:cNvSpPr txBox="1"/>
      </xdr:nvSpPr>
      <xdr:spPr>
        <a:xfrm>
          <a:off x="14401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24130</xdr:rowOff>
    </xdr:from>
    <xdr:to>
      <xdr:col>69</xdr:col>
      <xdr:colOff>92075</xdr:colOff>
      <xdr:row>35</xdr:row>
      <xdr:rowOff>51562</xdr:rowOff>
    </xdr:to>
    <xdr:cxnSp macro="">
      <xdr:nvCxnSpPr>
        <xdr:cNvPr id="320" name="直線コネクタ 319"/>
        <xdr:cNvCxnSpPr/>
      </xdr:nvCxnSpPr>
      <xdr:spPr>
        <a:xfrm>
          <a:off x="13004800" y="602488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160782</xdr:rowOff>
    </xdr:from>
    <xdr:to>
      <xdr:col>69</xdr:col>
      <xdr:colOff>142875</xdr:colOff>
      <xdr:row>36</xdr:row>
      <xdr:rowOff>90932</xdr:rowOff>
    </xdr:to>
    <xdr:sp macro="" textlink="">
      <xdr:nvSpPr>
        <xdr:cNvPr id="321" name="フローチャート: 判断 320"/>
        <xdr:cNvSpPr/>
      </xdr:nvSpPr>
      <xdr:spPr>
        <a:xfrm>
          <a:off x="13843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75709</xdr:rowOff>
    </xdr:from>
    <xdr:ext cx="762000" cy="259045"/>
    <xdr:sp macro="" textlink="">
      <xdr:nvSpPr>
        <xdr:cNvPr id="322" name="テキスト ボックス 321"/>
        <xdr:cNvSpPr txBox="1"/>
      </xdr:nvSpPr>
      <xdr:spPr>
        <a:xfrm>
          <a:off x="135128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7620</xdr:rowOff>
    </xdr:from>
    <xdr:to>
      <xdr:col>65</xdr:col>
      <xdr:colOff>53975</xdr:colOff>
      <xdr:row>36</xdr:row>
      <xdr:rowOff>109220</xdr:rowOff>
    </xdr:to>
    <xdr:sp macro="" textlink="">
      <xdr:nvSpPr>
        <xdr:cNvPr id="323" name="フローチャート: 判断 322"/>
        <xdr:cNvSpPr/>
      </xdr:nvSpPr>
      <xdr:spPr>
        <a:xfrm>
          <a:off x="12954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93997</xdr:rowOff>
    </xdr:from>
    <xdr:ext cx="762000" cy="259045"/>
    <xdr:sp macro="" textlink="">
      <xdr:nvSpPr>
        <xdr:cNvPr id="324" name="テキスト ボックス 323"/>
        <xdr:cNvSpPr txBox="1"/>
      </xdr:nvSpPr>
      <xdr:spPr>
        <a:xfrm>
          <a:off x="126238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158496</xdr:rowOff>
    </xdr:from>
    <xdr:to>
      <xdr:col>82</xdr:col>
      <xdr:colOff>158750</xdr:colOff>
      <xdr:row>35</xdr:row>
      <xdr:rowOff>88646</xdr:rowOff>
    </xdr:to>
    <xdr:sp macro="" textlink="">
      <xdr:nvSpPr>
        <xdr:cNvPr id="330" name="楕円 329"/>
        <xdr:cNvSpPr/>
      </xdr:nvSpPr>
      <xdr:spPr>
        <a:xfrm>
          <a:off x="16459200" y="598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3573</xdr:rowOff>
    </xdr:from>
    <xdr:ext cx="762000" cy="259045"/>
    <xdr:sp macro="" textlink="">
      <xdr:nvSpPr>
        <xdr:cNvPr id="331" name="補助費等該当値テキスト"/>
        <xdr:cNvSpPr txBox="1"/>
      </xdr:nvSpPr>
      <xdr:spPr>
        <a:xfrm>
          <a:off x="16598900" y="5832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163068</xdr:rowOff>
    </xdr:from>
    <xdr:to>
      <xdr:col>78</xdr:col>
      <xdr:colOff>120650</xdr:colOff>
      <xdr:row>35</xdr:row>
      <xdr:rowOff>93218</xdr:rowOff>
    </xdr:to>
    <xdr:sp macro="" textlink="">
      <xdr:nvSpPr>
        <xdr:cNvPr id="332" name="楕円 331"/>
        <xdr:cNvSpPr/>
      </xdr:nvSpPr>
      <xdr:spPr>
        <a:xfrm>
          <a:off x="15621000" y="599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103395</xdr:rowOff>
    </xdr:from>
    <xdr:ext cx="736600" cy="259045"/>
    <xdr:sp macro="" textlink="">
      <xdr:nvSpPr>
        <xdr:cNvPr id="333" name="テキスト ボックス 332"/>
        <xdr:cNvSpPr txBox="1"/>
      </xdr:nvSpPr>
      <xdr:spPr>
        <a:xfrm>
          <a:off x="15290800" y="57612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167640</xdr:rowOff>
    </xdr:from>
    <xdr:to>
      <xdr:col>74</xdr:col>
      <xdr:colOff>31750</xdr:colOff>
      <xdr:row>35</xdr:row>
      <xdr:rowOff>97790</xdr:rowOff>
    </xdr:to>
    <xdr:sp macro="" textlink="">
      <xdr:nvSpPr>
        <xdr:cNvPr id="334" name="楕円 333"/>
        <xdr:cNvSpPr/>
      </xdr:nvSpPr>
      <xdr:spPr>
        <a:xfrm>
          <a:off x="14732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107967</xdr:rowOff>
    </xdr:from>
    <xdr:ext cx="762000" cy="259045"/>
    <xdr:sp macro="" textlink="">
      <xdr:nvSpPr>
        <xdr:cNvPr id="335" name="テキスト ボックス 334"/>
        <xdr:cNvSpPr txBox="1"/>
      </xdr:nvSpPr>
      <xdr:spPr>
        <a:xfrm>
          <a:off x="144018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762</xdr:rowOff>
    </xdr:from>
    <xdr:to>
      <xdr:col>69</xdr:col>
      <xdr:colOff>142875</xdr:colOff>
      <xdr:row>35</xdr:row>
      <xdr:rowOff>102362</xdr:rowOff>
    </xdr:to>
    <xdr:sp macro="" textlink="">
      <xdr:nvSpPr>
        <xdr:cNvPr id="336" name="楕円 335"/>
        <xdr:cNvSpPr/>
      </xdr:nvSpPr>
      <xdr:spPr>
        <a:xfrm>
          <a:off x="13843000" y="600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112539</xdr:rowOff>
    </xdr:from>
    <xdr:ext cx="762000" cy="259045"/>
    <xdr:sp macro="" textlink="">
      <xdr:nvSpPr>
        <xdr:cNvPr id="337" name="テキスト ボックス 336"/>
        <xdr:cNvSpPr txBox="1"/>
      </xdr:nvSpPr>
      <xdr:spPr>
        <a:xfrm>
          <a:off x="13512800" y="5770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144780</xdr:rowOff>
    </xdr:from>
    <xdr:to>
      <xdr:col>65</xdr:col>
      <xdr:colOff>53975</xdr:colOff>
      <xdr:row>35</xdr:row>
      <xdr:rowOff>74930</xdr:rowOff>
    </xdr:to>
    <xdr:sp macro="" textlink="">
      <xdr:nvSpPr>
        <xdr:cNvPr id="338" name="楕円 337"/>
        <xdr:cNvSpPr/>
      </xdr:nvSpPr>
      <xdr:spPr>
        <a:xfrm>
          <a:off x="12954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85107</xdr:rowOff>
    </xdr:from>
    <xdr:ext cx="762000" cy="259045"/>
    <xdr:sp macro="" textlink="">
      <xdr:nvSpPr>
        <xdr:cNvPr id="339" name="テキスト ボックス 338"/>
        <xdr:cNvSpPr txBox="1"/>
      </xdr:nvSpPr>
      <xdr:spPr>
        <a:xfrm>
          <a:off x="12623800" y="574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平成２８年度以降</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実施してきた</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大規模公共事業</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による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地方債発行額の増加により、今後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数年内に公債費のピークを迎えることが予測される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今後は、不要不急な事業は控え、市民ニーズ・行政需要実態に即した事業を厳選したうえで、地方債の計画的な発行に努めていく必要がある。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31750</xdr:rowOff>
    </xdr:from>
    <xdr:to>
      <xdr:col>24</xdr:col>
      <xdr:colOff>25400</xdr:colOff>
      <xdr:row>80</xdr:row>
      <xdr:rowOff>98425</xdr:rowOff>
    </xdr:to>
    <xdr:cxnSp macro="">
      <xdr:nvCxnSpPr>
        <xdr:cNvPr id="366" name="直線コネクタ 365"/>
        <xdr:cNvCxnSpPr/>
      </xdr:nvCxnSpPr>
      <xdr:spPr>
        <a:xfrm flipV="1">
          <a:off x="4826000" y="12719050"/>
          <a:ext cx="0" cy="1095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70502</xdr:rowOff>
    </xdr:from>
    <xdr:ext cx="762000" cy="259045"/>
    <xdr:sp macro="" textlink="">
      <xdr:nvSpPr>
        <xdr:cNvPr id="367" name="公債費最小値テキスト"/>
        <xdr:cNvSpPr txBox="1"/>
      </xdr:nvSpPr>
      <xdr:spPr>
        <a:xfrm>
          <a:off x="4914900" y="13786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98425</xdr:rowOff>
    </xdr:from>
    <xdr:to>
      <xdr:col>24</xdr:col>
      <xdr:colOff>114300</xdr:colOff>
      <xdr:row>80</xdr:row>
      <xdr:rowOff>98425</xdr:rowOff>
    </xdr:to>
    <xdr:cxnSp macro="">
      <xdr:nvCxnSpPr>
        <xdr:cNvPr id="368" name="直線コネクタ 367"/>
        <xdr:cNvCxnSpPr/>
      </xdr:nvCxnSpPr>
      <xdr:spPr>
        <a:xfrm>
          <a:off x="4737100" y="13814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118127</xdr:rowOff>
    </xdr:from>
    <xdr:ext cx="762000" cy="259045"/>
    <xdr:sp macro="" textlink="">
      <xdr:nvSpPr>
        <xdr:cNvPr id="369" name="公債費最大値テキスト"/>
        <xdr:cNvSpPr txBox="1"/>
      </xdr:nvSpPr>
      <xdr:spPr>
        <a:xfrm>
          <a:off x="4914900" y="1246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31750</xdr:rowOff>
    </xdr:from>
    <xdr:to>
      <xdr:col>24</xdr:col>
      <xdr:colOff>114300</xdr:colOff>
      <xdr:row>74</xdr:row>
      <xdr:rowOff>31750</xdr:rowOff>
    </xdr:to>
    <xdr:cxnSp macro="">
      <xdr:nvCxnSpPr>
        <xdr:cNvPr id="370" name="直線コネクタ 369"/>
        <xdr:cNvCxnSpPr/>
      </xdr:nvCxnSpPr>
      <xdr:spPr>
        <a:xfrm>
          <a:off x="4737100" y="12719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167005</xdr:rowOff>
    </xdr:from>
    <xdr:to>
      <xdr:col>24</xdr:col>
      <xdr:colOff>25400</xdr:colOff>
      <xdr:row>75</xdr:row>
      <xdr:rowOff>14605</xdr:rowOff>
    </xdr:to>
    <xdr:cxnSp macro="">
      <xdr:nvCxnSpPr>
        <xdr:cNvPr id="371" name="直線コネクタ 370"/>
        <xdr:cNvCxnSpPr/>
      </xdr:nvCxnSpPr>
      <xdr:spPr>
        <a:xfrm flipV="1">
          <a:off x="3987800" y="12854305"/>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109237</xdr:rowOff>
    </xdr:from>
    <xdr:ext cx="762000" cy="259045"/>
    <xdr:sp macro="" textlink="">
      <xdr:nvSpPr>
        <xdr:cNvPr id="372" name="公債費平均値テキスト"/>
        <xdr:cNvSpPr txBox="1"/>
      </xdr:nvSpPr>
      <xdr:spPr>
        <a:xfrm>
          <a:off x="4914900" y="12796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137160</xdr:rowOff>
    </xdr:from>
    <xdr:to>
      <xdr:col>24</xdr:col>
      <xdr:colOff>76200</xdr:colOff>
      <xdr:row>75</xdr:row>
      <xdr:rowOff>67310</xdr:rowOff>
    </xdr:to>
    <xdr:sp macro="" textlink="">
      <xdr:nvSpPr>
        <xdr:cNvPr id="373" name="フローチャート: 判断 372"/>
        <xdr:cNvSpPr/>
      </xdr:nvSpPr>
      <xdr:spPr>
        <a:xfrm>
          <a:off x="47752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12700</xdr:rowOff>
    </xdr:from>
    <xdr:to>
      <xdr:col>19</xdr:col>
      <xdr:colOff>187325</xdr:colOff>
      <xdr:row>75</xdr:row>
      <xdr:rowOff>14605</xdr:rowOff>
    </xdr:to>
    <xdr:cxnSp macro="">
      <xdr:nvCxnSpPr>
        <xdr:cNvPr id="374" name="直線コネクタ 373"/>
        <xdr:cNvCxnSpPr/>
      </xdr:nvCxnSpPr>
      <xdr:spPr>
        <a:xfrm>
          <a:off x="3098800" y="1287145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137160</xdr:rowOff>
    </xdr:from>
    <xdr:to>
      <xdr:col>20</xdr:col>
      <xdr:colOff>38100</xdr:colOff>
      <xdr:row>75</xdr:row>
      <xdr:rowOff>67310</xdr:rowOff>
    </xdr:to>
    <xdr:sp macro="" textlink="">
      <xdr:nvSpPr>
        <xdr:cNvPr id="375" name="フローチャート: 判断 374"/>
        <xdr:cNvSpPr/>
      </xdr:nvSpPr>
      <xdr:spPr>
        <a:xfrm>
          <a:off x="3937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52087</xdr:rowOff>
    </xdr:from>
    <xdr:ext cx="736600" cy="259045"/>
    <xdr:sp macro="" textlink="">
      <xdr:nvSpPr>
        <xdr:cNvPr id="376" name="テキスト ボックス 375"/>
        <xdr:cNvSpPr txBox="1"/>
      </xdr:nvSpPr>
      <xdr:spPr>
        <a:xfrm>
          <a:off x="3606800" y="12910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10795</xdr:rowOff>
    </xdr:from>
    <xdr:to>
      <xdr:col>15</xdr:col>
      <xdr:colOff>98425</xdr:colOff>
      <xdr:row>75</xdr:row>
      <xdr:rowOff>12700</xdr:rowOff>
    </xdr:to>
    <xdr:cxnSp macro="">
      <xdr:nvCxnSpPr>
        <xdr:cNvPr id="377" name="直線コネクタ 376"/>
        <xdr:cNvCxnSpPr/>
      </xdr:nvCxnSpPr>
      <xdr:spPr>
        <a:xfrm>
          <a:off x="2209800" y="1286954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140970</xdr:rowOff>
    </xdr:from>
    <xdr:to>
      <xdr:col>15</xdr:col>
      <xdr:colOff>149225</xdr:colOff>
      <xdr:row>75</xdr:row>
      <xdr:rowOff>71120</xdr:rowOff>
    </xdr:to>
    <xdr:sp macro="" textlink="">
      <xdr:nvSpPr>
        <xdr:cNvPr id="378" name="フローチャート: 判断 377"/>
        <xdr:cNvSpPr/>
      </xdr:nvSpPr>
      <xdr:spPr>
        <a:xfrm>
          <a:off x="30480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55897</xdr:rowOff>
    </xdr:from>
    <xdr:ext cx="762000" cy="259045"/>
    <xdr:sp macro="" textlink="">
      <xdr:nvSpPr>
        <xdr:cNvPr id="379" name="テキスト ボックス 378"/>
        <xdr:cNvSpPr txBox="1"/>
      </xdr:nvSpPr>
      <xdr:spPr>
        <a:xfrm>
          <a:off x="2717800" y="12914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165100</xdr:rowOff>
    </xdr:from>
    <xdr:to>
      <xdr:col>11</xdr:col>
      <xdr:colOff>9525</xdr:colOff>
      <xdr:row>75</xdr:row>
      <xdr:rowOff>10795</xdr:rowOff>
    </xdr:to>
    <xdr:cxnSp macro="">
      <xdr:nvCxnSpPr>
        <xdr:cNvPr id="380" name="直線コネクタ 379"/>
        <xdr:cNvCxnSpPr/>
      </xdr:nvCxnSpPr>
      <xdr:spPr>
        <a:xfrm>
          <a:off x="1320800" y="1285240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142875</xdr:rowOff>
    </xdr:from>
    <xdr:to>
      <xdr:col>11</xdr:col>
      <xdr:colOff>60325</xdr:colOff>
      <xdr:row>75</xdr:row>
      <xdr:rowOff>73025</xdr:rowOff>
    </xdr:to>
    <xdr:sp macro="" textlink="">
      <xdr:nvSpPr>
        <xdr:cNvPr id="381" name="フローチャート: 判断 380"/>
        <xdr:cNvSpPr/>
      </xdr:nvSpPr>
      <xdr:spPr>
        <a:xfrm>
          <a:off x="2159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57802</xdr:rowOff>
    </xdr:from>
    <xdr:ext cx="762000" cy="259045"/>
    <xdr:sp macro="" textlink="">
      <xdr:nvSpPr>
        <xdr:cNvPr id="382" name="テキスト ボックス 381"/>
        <xdr:cNvSpPr txBox="1"/>
      </xdr:nvSpPr>
      <xdr:spPr>
        <a:xfrm>
          <a:off x="1828800" y="12916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120015</xdr:rowOff>
    </xdr:from>
    <xdr:to>
      <xdr:col>6</xdr:col>
      <xdr:colOff>171450</xdr:colOff>
      <xdr:row>75</xdr:row>
      <xdr:rowOff>50165</xdr:rowOff>
    </xdr:to>
    <xdr:sp macro="" textlink="">
      <xdr:nvSpPr>
        <xdr:cNvPr id="383" name="フローチャート: 判断 382"/>
        <xdr:cNvSpPr/>
      </xdr:nvSpPr>
      <xdr:spPr>
        <a:xfrm>
          <a:off x="1270000" y="1280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34942</xdr:rowOff>
    </xdr:from>
    <xdr:ext cx="762000" cy="259045"/>
    <xdr:sp macro="" textlink="">
      <xdr:nvSpPr>
        <xdr:cNvPr id="384" name="テキスト ボックス 383"/>
        <xdr:cNvSpPr txBox="1"/>
      </xdr:nvSpPr>
      <xdr:spPr>
        <a:xfrm>
          <a:off x="939800" y="1289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116205</xdr:rowOff>
    </xdr:from>
    <xdr:to>
      <xdr:col>24</xdr:col>
      <xdr:colOff>76200</xdr:colOff>
      <xdr:row>75</xdr:row>
      <xdr:rowOff>46355</xdr:rowOff>
    </xdr:to>
    <xdr:sp macro="" textlink="">
      <xdr:nvSpPr>
        <xdr:cNvPr id="390" name="楕円 389"/>
        <xdr:cNvSpPr/>
      </xdr:nvSpPr>
      <xdr:spPr>
        <a:xfrm>
          <a:off x="4775200" y="12803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132732</xdr:rowOff>
    </xdr:from>
    <xdr:ext cx="762000" cy="259045"/>
    <xdr:sp macro="" textlink="">
      <xdr:nvSpPr>
        <xdr:cNvPr id="391" name="公債費該当値テキスト"/>
        <xdr:cNvSpPr txBox="1"/>
      </xdr:nvSpPr>
      <xdr:spPr>
        <a:xfrm>
          <a:off x="4914900" y="12648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135255</xdr:rowOff>
    </xdr:from>
    <xdr:to>
      <xdr:col>20</xdr:col>
      <xdr:colOff>38100</xdr:colOff>
      <xdr:row>75</xdr:row>
      <xdr:rowOff>65405</xdr:rowOff>
    </xdr:to>
    <xdr:sp macro="" textlink="">
      <xdr:nvSpPr>
        <xdr:cNvPr id="392" name="楕円 391"/>
        <xdr:cNvSpPr/>
      </xdr:nvSpPr>
      <xdr:spPr>
        <a:xfrm>
          <a:off x="3937000" y="1282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75582</xdr:rowOff>
    </xdr:from>
    <xdr:ext cx="736600" cy="259045"/>
    <xdr:sp macro="" textlink="">
      <xdr:nvSpPr>
        <xdr:cNvPr id="393" name="テキスト ボックス 392"/>
        <xdr:cNvSpPr txBox="1"/>
      </xdr:nvSpPr>
      <xdr:spPr>
        <a:xfrm>
          <a:off x="3606800" y="125914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133350</xdr:rowOff>
    </xdr:from>
    <xdr:to>
      <xdr:col>15</xdr:col>
      <xdr:colOff>149225</xdr:colOff>
      <xdr:row>75</xdr:row>
      <xdr:rowOff>63500</xdr:rowOff>
    </xdr:to>
    <xdr:sp macro="" textlink="">
      <xdr:nvSpPr>
        <xdr:cNvPr id="394" name="楕円 393"/>
        <xdr:cNvSpPr/>
      </xdr:nvSpPr>
      <xdr:spPr>
        <a:xfrm>
          <a:off x="3048000" y="1282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73677</xdr:rowOff>
    </xdr:from>
    <xdr:ext cx="762000" cy="259045"/>
    <xdr:sp macro="" textlink="">
      <xdr:nvSpPr>
        <xdr:cNvPr id="395" name="テキスト ボックス 394"/>
        <xdr:cNvSpPr txBox="1"/>
      </xdr:nvSpPr>
      <xdr:spPr>
        <a:xfrm>
          <a:off x="2717800" y="1258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131445</xdr:rowOff>
    </xdr:from>
    <xdr:to>
      <xdr:col>11</xdr:col>
      <xdr:colOff>60325</xdr:colOff>
      <xdr:row>75</xdr:row>
      <xdr:rowOff>61595</xdr:rowOff>
    </xdr:to>
    <xdr:sp macro="" textlink="">
      <xdr:nvSpPr>
        <xdr:cNvPr id="396" name="楕円 395"/>
        <xdr:cNvSpPr/>
      </xdr:nvSpPr>
      <xdr:spPr>
        <a:xfrm>
          <a:off x="2159000" y="12818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71772</xdr:rowOff>
    </xdr:from>
    <xdr:ext cx="762000" cy="259045"/>
    <xdr:sp macro="" textlink="">
      <xdr:nvSpPr>
        <xdr:cNvPr id="397" name="テキスト ボックス 396"/>
        <xdr:cNvSpPr txBox="1"/>
      </xdr:nvSpPr>
      <xdr:spPr>
        <a:xfrm>
          <a:off x="1828800" y="12587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114300</xdr:rowOff>
    </xdr:from>
    <xdr:to>
      <xdr:col>6</xdr:col>
      <xdr:colOff>171450</xdr:colOff>
      <xdr:row>75</xdr:row>
      <xdr:rowOff>44450</xdr:rowOff>
    </xdr:to>
    <xdr:sp macro="" textlink="">
      <xdr:nvSpPr>
        <xdr:cNvPr id="398" name="楕円 397"/>
        <xdr:cNvSpPr/>
      </xdr:nvSpPr>
      <xdr:spPr>
        <a:xfrm>
          <a:off x="1270000" y="1280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54627</xdr:rowOff>
    </xdr:from>
    <xdr:ext cx="762000" cy="259045"/>
    <xdr:sp macro="" textlink="">
      <xdr:nvSpPr>
        <xdr:cNvPr id="399" name="テキスト ボックス 398"/>
        <xdr:cNvSpPr txBox="1"/>
      </xdr:nvSpPr>
      <xdr:spPr>
        <a:xfrm>
          <a:off x="939800" y="1257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経常収支比率の傾向と、歩調を合わせるように改善・悪化している。人件費と物件費の指標が最低水準であるため、結果的に指標としては高止まりの状態となっている。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今後も、公共施設等総合管理計画や行財政改革大綱、定員管理計画に沿って、公共施設の総数削減を図ると同時に、職員数の適正化・職員給の見直し等を行い、指標の改善に努める。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140716</xdr:rowOff>
    </xdr:from>
    <xdr:to>
      <xdr:col>82</xdr:col>
      <xdr:colOff>107950</xdr:colOff>
      <xdr:row>80</xdr:row>
      <xdr:rowOff>117856</xdr:rowOff>
    </xdr:to>
    <xdr:cxnSp macro="">
      <xdr:nvCxnSpPr>
        <xdr:cNvPr id="425" name="直線コネクタ 424"/>
        <xdr:cNvCxnSpPr/>
      </xdr:nvCxnSpPr>
      <xdr:spPr>
        <a:xfrm flipV="1">
          <a:off x="16510000" y="12485116"/>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89933</xdr:rowOff>
    </xdr:from>
    <xdr:ext cx="762000" cy="259045"/>
    <xdr:sp macro="" textlink="">
      <xdr:nvSpPr>
        <xdr:cNvPr id="426" name="公債費以外最小値テキスト"/>
        <xdr:cNvSpPr txBox="1"/>
      </xdr:nvSpPr>
      <xdr:spPr>
        <a:xfrm>
          <a:off x="16598900" y="13805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117856</xdr:rowOff>
    </xdr:from>
    <xdr:to>
      <xdr:col>82</xdr:col>
      <xdr:colOff>196850</xdr:colOff>
      <xdr:row>80</xdr:row>
      <xdr:rowOff>117856</xdr:rowOff>
    </xdr:to>
    <xdr:cxnSp macro="">
      <xdr:nvCxnSpPr>
        <xdr:cNvPr id="427" name="直線コネクタ 426"/>
        <xdr:cNvCxnSpPr/>
      </xdr:nvCxnSpPr>
      <xdr:spPr>
        <a:xfrm>
          <a:off x="16421100" y="1383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55643</xdr:rowOff>
    </xdr:from>
    <xdr:ext cx="762000" cy="259045"/>
    <xdr:sp macro="" textlink="">
      <xdr:nvSpPr>
        <xdr:cNvPr id="428" name="公債費以外最大値テキスト"/>
        <xdr:cNvSpPr txBox="1"/>
      </xdr:nvSpPr>
      <xdr:spPr>
        <a:xfrm>
          <a:off x="16598900" y="12228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140716</xdr:rowOff>
    </xdr:from>
    <xdr:to>
      <xdr:col>82</xdr:col>
      <xdr:colOff>196850</xdr:colOff>
      <xdr:row>72</xdr:row>
      <xdr:rowOff>140716</xdr:rowOff>
    </xdr:to>
    <xdr:cxnSp macro="">
      <xdr:nvCxnSpPr>
        <xdr:cNvPr id="429" name="直線コネクタ 428"/>
        <xdr:cNvCxnSpPr/>
      </xdr:nvCxnSpPr>
      <xdr:spPr>
        <a:xfrm>
          <a:off x="16421100" y="12485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35561</xdr:rowOff>
    </xdr:from>
    <xdr:to>
      <xdr:col>82</xdr:col>
      <xdr:colOff>107950</xdr:colOff>
      <xdr:row>78</xdr:row>
      <xdr:rowOff>67563</xdr:rowOff>
    </xdr:to>
    <xdr:cxnSp macro="">
      <xdr:nvCxnSpPr>
        <xdr:cNvPr id="430" name="直線コネクタ 429"/>
        <xdr:cNvCxnSpPr/>
      </xdr:nvCxnSpPr>
      <xdr:spPr>
        <a:xfrm>
          <a:off x="15671800" y="13408661"/>
          <a:ext cx="8382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12716</xdr:rowOff>
    </xdr:from>
    <xdr:ext cx="762000" cy="259045"/>
    <xdr:sp macro="" textlink="">
      <xdr:nvSpPr>
        <xdr:cNvPr id="431" name="公債費以外平均値テキスト"/>
        <xdr:cNvSpPr txBox="1"/>
      </xdr:nvSpPr>
      <xdr:spPr>
        <a:xfrm>
          <a:off x="16598900" y="13042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32" name="フローチャート: 判断 431"/>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136144</xdr:rowOff>
    </xdr:from>
    <xdr:to>
      <xdr:col>78</xdr:col>
      <xdr:colOff>69850</xdr:colOff>
      <xdr:row>78</xdr:row>
      <xdr:rowOff>35561</xdr:rowOff>
    </xdr:to>
    <xdr:cxnSp macro="">
      <xdr:nvCxnSpPr>
        <xdr:cNvPr id="433" name="直線コネクタ 432"/>
        <xdr:cNvCxnSpPr/>
      </xdr:nvCxnSpPr>
      <xdr:spPr>
        <a:xfrm>
          <a:off x="14782800" y="13166344"/>
          <a:ext cx="889000" cy="242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135637</xdr:rowOff>
    </xdr:from>
    <xdr:to>
      <xdr:col>78</xdr:col>
      <xdr:colOff>120650</xdr:colOff>
      <xdr:row>77</xdr:row>
      <xdr:rowOff>65787</xdr:rowOff>
    </xdr:to>
    <xdr:sp macro="" textlink="">
      <xdr:nvSpPr>
        <xdr:cNvPr id="434" name="フローチャート: 判断 433"/>
        <xdr:cNvSpPr/>
      </xdr:nvSpPr>
      <xdr:spPr>
        <a:xfrm>
          <a:off x="15621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75963</xdr:rowOff>
    </xdr:from>
    <xdr:ext cx="736600" cy="259045"/>
    <xdr:sp macro="" textlink="">
      <xdr:nvSpPr>
        <xdr:cNvPr id="435" name="テキスト ボックス 434"/>
        <xdr:cNvSpPr txBox="1"/>
      </xdr:nvSpPr>
      <xdr:spPr>
        <a:xfrm>
          <a:off x="15290800" y="12934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136144</xdr:rowOff>
    </xdr:from>
    <xdr:to>
      <xdr:col>73</xdr:col>
      <xdr:colOff>180975</xdr:colOff>
      <xdr:row>77</xdr:row>
      <xdr:rowOff>37846</xdr:rowOff>
    </xdr:to>
    <xdr:cxnSp macro="">
      <xdr:nvCxnSpPr>
        <xdr:cNvPr id="436" name="直線コネクタ 435"/>
        <xdr:cNvCxnSpPr/>
      </xdr:nvCxnSpPr>
      <xdr:spPr>
        <a:xfrm flipV="1">
          <a:off x="13893800" y="1316634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89915</xdr:rowOff>
    </xdr:from>
    <xdr:to>
      <xdr:col>74</xdr:col>
      <xdr:colOff>31750</xdr:colOff>
      <xdr:row>77</xdr:row>
      <xdr:rowOff>20065</xdr:rowOff>
    </xdr:to>
    <xdr:sp macro="" textlink="">
      <xdr:nvSpPr>
        <xdr:cNvPr id="437" name="フローチャート: 判断 436"/>
        <xdr:cNvSpPr/>
      </xdr:nvSpPr>
      <xdr:spPr>
        <a:xfrm>
          <a:off x="14732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4842</xdr:rowOff>
    </xdr:from>
    <xdr:ext cx="762000" cy="259045"/>
    <xdr:sp macro="" textlink="">
      <xdr:nvSpPr>
        <xdr:cNvPr id="438" name="テキスト ボックス 437"/>
        <xdr:cNvSpPr txBox="1"/>
      </xdr:nvSpPr>
      <xdr:spPr>
        <a:xfrm>
          <a:off x="14401800" y="132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49276</xdr:rowOff>
    </xdr:from>
    <xdr:to>
      <xdr:col>69</xdr:col>
      <xdr:colOff>92075</xdr:colOff>
      <xdr:row>77</xdr:row>
      <xdr:rowOff>37846</xdr:rowOff>
    </xdr:to>
    <xdr:cxnSp macro="">
      <xdr:nvCxnSpPr>
        <xdr:cNvPr id="439" name="直線コネクタ 438"/>
        <xdr:cNvCxnSpPr/>
      </xdr:nvCxnSpPr>
      <xdr:spPr>
        <a:xfrm>
          <a:off x="13004800" y="13079476"/>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30480</xdr:rowOff>
    </xdr:from>
    <xdr:to>
      <xdr:col>69</xdr:col>
      <xdr:colOff>142875</xdr:colOff>
      <xdr:row>76</xdr:row>
      <xdr:rowOff>132080</xdr:rowOff>
    </xdr:to>
    <xdr:sp macro="" textlink="">
      <xdr:nvSpPr>
        <xdr:cNvPr id="440" name="フローチャート: 判断 439"/>
        <xdr:cNvSpPr/>
      </xdr:nvSpPr>
      <xdr:spPr>
        <a:xfrm>
          <a:off x="13843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142257</xdr:rowOff>
    </xdr:from>
    <xdr:ext cx="762000" cy="259045"/>
    <xdr:sp macro="" textlink="">
      <xdr:nvSpPr>
        <xdr:cNvPr id="441" name="テキスト ボックス 440"/>
        <xdr:cNvSpPr txBox="1"/>
      </xdr:nvSpPr>
      <xdr:spPr>
        <a:xfrm>
          <a:off x="13512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83058</xdr:rowOff>
    </xdr:from>
    <xdr:to>
      <xdr:col>65</xdr:col>
      <xdr:colOff>53975</xdr:colOff>
      <xdr:row>76</xdr:row>
      <xdr:rowOff>13208</xdr:rowOff>
    </xdr:to>
    <xdr:sp macro="" textlink="">
      <xdr:nvSpPr>
        <xdr:cNvPr id="442" name="フローチャート: 判断 441"/>
        <xdr:cNvSpPr/>
      </xdr:nvSpPr>
      <xdr:spPr>
        <a:xfrm>
          <a:off x="12954000" y="12941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23385</xdr:rowOff>
    </xdr:from>
    <xdr:ext cx="762000" cy="259045"/>
    <xdr:sp macro="" textlink="">
      <xdr:nvSpPr>
        <xdr:cNvPr id="443" name="テキスト ボックス 442"/>
        <xdr:cNvSpPr txBox="1"/>
      </xdr:nvSpPr>
      <xdr:spPr>
        <a:xfrm>
          <a:off x="12623800" y="1271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16763</xdr:rowOff>
    </xdr:from>
    <xdr:to>
      <xdr:col>82</xdr:col>
      <xdr:colOff>158750</xdr:colOff>
      <xdr:row>78</xdr:row>
      <xdr:rowOff>118363</xdr:rowOff>
    </xdr:to>
    <xdr:sp macro="" textlink="">
      <xdr:nvSpPr>
        <xdr:cNvPr id="449" name="楕円 448"/>
        <xdr:cNvSpPr/>
      </xdr:nvSpPr>
      <xdr:spPr>
        <a:xfrm>
          <a:off x="16459200" y="1338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160290</xdr:rowOff>
    </xdr:from>
    <xdr:ext cx="762000" cy="259045"/>
    <xdr:sp macro="" textlink="">
      <xdr:nvSpPr>
        <xdr:cNvPr id="450" name="公債費以外該当値テキスト"/>
        <xdr:cNvSpPr txBox="1"/>
      </xdr:nvSpPr>
      <xdr:spPr>
        <a:xfrm>
          <a:off x="165989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156211</xdr:rowOff>
    </xdr:from>
    <xdr:to>
      <xdr:col>78</xdr:col>
      <xdr:colOff>120650</xdr:colOff>
      <xdr:row>78</xdr:row>
      <xdr:rowOff>86361</xdr:rowOff>
    </xdr:to>
    <xdr:sp macro="" textlink="">
      <xdr:nvSpPr>
        <xdr:cNvPr id="451" name="楕円 450"/>
        <xdr:cNvSpPr/>
      </xdr:nvSpPr>
      <xdr:spPr>
        <a:xfrm>
          <a:off x="15621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71138</xdr:rowOff>
    </xdr:from>
    <xdr:ext cx="736600" cy="259045"/>
    <xdr:sp macro="" textlink="">
      <xdr:nvSpPr>
        <xdr:cNvPr id="452" name="テキスト ボックス 451"/>
        <xdr:cNvSpPr txBox="1"/>
      </xdr:nvSpPr>
      <xdr:spPr>
        <a:xfrm>
          <a:off x="15290800" y="13444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85344</xdr:rowOff>
    </xdr:from>
    <xdr:to>
      <xdr:col>74</xdr:col>
      <xdr:colOff>31750</xdr:colOff>
      <xdr:row>77</xdr:row>
      <xdr:rowOff>15494</xdr:rowOff>
    </xdr:to>
    <xdr:sp macro="" textlink="">
      <xdr:nvSpPr>
        <xdr:cNvPr id="453" name="楕円 452"/>
        <xdr:cNvSpPr/>
      </xdr:nvSpPr>
      <xdr:spPr>
        <a:xfrm>
          <a:off x="147320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25671</xdr:rowOff>
    </xdr:from>
    <xdr:ext cx="762000" cy="259045"/>
    <xdr:sp macro="" textlink="">
      <xdr:nvSpPr>
        <xdr:cNvPr id="454" name="テキスト ボックス 453"/>
        <xdr:cNvSpPr txBox="1"/>
      </xdr:nvSpPr>
      <xdr:spPr>
        <a:xfrm>
          <a:off x="14401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158496</xdr:rowOff>
    </xdr:from>
    <xdr:to>
      <xdr:col>69</xdr:col>
      <xdr:colOff>142875</xdr:colOff>
      <xdr:row>77</xdr:row>
      <xdr:rowOff>88646</xdr:rowOff>
    </xdr:to>
    <xdr:sp macro="" textlink="">
      <xdr:nvSpPr>
        <xdr:cNvPr id="455" name="楕円 454"/>
        <xdr:cNvSpPr/>
      </xdr:nvSpPr>
      <xdr:spPr>
        <a:xfrm>
          <a:off x="138430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73423</xdr:rowOff>
    </xdr:from>
    <xdr:ext cx="762000" cy="259045"/>
    <xdr:sp macro="" textlink="">
      <xdr:nvSpPr>
        <xdr:cNvPr id="456" name="テキスト ボックス 455"/>
        <xdr:cNvSpPr txBox="1"/>
      </xdr:nvSpPr>
      <xdr:spPr>
        <a:xfrm>
          <a:off x="13512800" y="1327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169926</xdr:rowOff>
    </xdr:from>
    <xdr:to>
      <xdr:col>65</xdr:col>
      <xdr:colOff>53975</xdr:colOff>
      <xdr:row>76</xdr:row>
      <xdr:rowOff>100076</xdr:rowOff>
    </xdr:to>
    <xdr:sp macro="" textlink="">
      <xdr:nvSpPr>
        <xdr:cNvPr id="457" name="楕円 456"/>
        <xdr:cNvSpPr/>
      </xdr:nvSpPr>
      <xdr:spPr>
        <a:xfrm>
          <a:off x="12954000" y="130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84853</xdr:rowOff>
    </xdr:from>
    <xdr:ext cx="762000" cy="259045"/>
    <xdr:sp macro="" textlink="">
      <xdr:nvSpPr>
        <xdr:cNvPr id="458" name="テキスト ボックス 457"/>
        <xdr:cNvSpPr txBox="1"/>
      </xdr:nvSpPr>
      <xdr:spPr>
        <a:xfrm>
          <a:off x="12623800" y="13115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大分県竹田市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139332</xdr:rowOff>
    </xdr:from>
    <xdr:to>
      <xdr:col>29</xdr:col>
      <xdr:colOff>127000</xdr:colOff>
      <xdr:row>20</xdr:row>
      <xdr:rowOff>77432</xdr:rowOff>
    </xdr:to>
    <xdr:cxnSp macro="">
      <xdr:nvCxnSpPr>
        <xdr:cNvPr id="45" name="直線コネクタ 44"/>
        <xdr:cNvCxnSpPr/>
      </xdr:nvCxnSpPr>
      <xdr:spPr bwMode="auto">
        <a:xfrm flipV="1">
          <a:off x="5651500" y="2072907"/>
          <a:ext cx="0" cy="148115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49509</xdr:rowOff>
    </xdr:from>
    <xdr:ext cx="762000" cy="259045"/>
    <xdr:sp macro="" textlink="">
      <xdr:nvSpPr>
        <xdr:cNvPr id="46" name="人口1人当たり決算額の推移最小値テキスト130"/>
        <xdr:cNvSpPr txBox="1"/>
      </xdr:nvSpPr>
      <xdr:spPr>
        <a:xfrm>
          <a:off x="5740400" y="3526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77432</xdr:rowOff>
    </xdr:from>
    <xdr:to>
      <xdr:col>30</xdr:col>
      <xdr:colOff>25400</xdr:colOff>
      <xdr:row>20</xdr:row>
      <xdr:rowOff>77432</xdr:rowOff>
    </xdr:to>
    <xdr:cxnSp macro="">
      <xdr:nvCxnSpPr>
        <xdr:cNvPr id="47" name="直線コネクタ 46"/>
        <xdr:cNvCxnSpPr/>
      </xdr:nvCxnSpPr>
      <xdr:spPr bwMode="auto">
        <a:xfrm>
          <a:off x="5562600" y="35540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54259</xdr:rowOff>
    </xdr:from>
    <xdr:ext cx="762000" cy="259045"/>
    <xdr:sp macro="" textlink="">
      <xdr:nvSpPr>
        <xdr:cNvPr id="48" name="人口1人当たり決算額の推移最大値テキスト130"/>
        <xdr:cNvSpPr txBox="1"/>
      </xdr:nvSpPr>
      <xdr:spPr>
        <a:xfrm>
          <a:off x="5740400" y="1816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139332</xdr:rowOff>
    </xdr:from>
    <xdr:to>
      <xdr:col>30</xdr:col>
      <xdr:colOff>25400</xdr:colOff>
      <xdr:row>11</xdr:row>
      <xdr:rowOff>139332</xdr:rowOff>
    </xdr:to>
    <xdr:cxnSp macro="">
      <xdr:nvCxnSpPr>
        <xdr:cNvPr id="49" name="直線コネクタ 48"/>
        <xdr:cNvCxnSpPr/>
      </xdr:nvCxnSpPr>
      <xdr:spPr bwMode="auto">
        <a:xfrm>
          <a:off x="5562600" y="20729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55588</xdr:rowOff>
    </xdr:from>
    <xdr:to>
      <xdr:col>29</xdr:col>
      <xdr:colOff>127000</xdr:colOff>
      <xdr:row>13</xdr:row>
      <xdr:rowOff>90742</xdr:rowOff>
    </xdr:to>
    <xdr:cxnSp macro="">
      <xdr:nvCxnSpPr>
        <xdr:cNvPr id="50" name="直線コネクタ 49"/>
        <xdr:cNvCxnSpPr/>
      </xdr:nvCxnSpPr>
      <xdr:spPr bwMode="auto">
        <a:xfrm flipV="1">
          <a:off x="5003800" y="2332063"/>
          <a:ext cx="647700" cy="351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85463</xdr:rowOff>
    </xdr:from>
    <xdr:ext cx="762000" cy="259045"/>
    <xdr:sp macro="" textlink="">
      <xdr:nvSpPr>
        <xdr:cNvPr id="51" name="人口1人当たり決算額の推移平均値テキスト130"/>
        <xdr:cNvSpPr txBox="1"/>
      </xdr:nvSpPr>
      <xdr:spPr>
        <a:xfrm>
          <a:off x="5740400" y="28762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113386</xdr:rowOff>
    </xdr:from>
    <xdr:to>
      <xdr:col>29</xdr:col>
      <xdr:colOff>177800</xdr:colOff>
      <xdr:row>17</xdr:row>
      <xdr:rowOff>43536</xdr:rowOff>
    </xdr:to>
    <xdr:sp macro="" textlink="">
      <xdr:nvSpPr>
        <xdr:cNvPr id="52" name="フローチャート: 判断 51"/>
        <xdr:cNvSpPr/>
      </xdr:nvSpPr>
      <xdr:spPr bwMode="auto">
        <a:xfrm>
          <a:off x="5600700" y="2904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90742</xdr:rowOff>
    </xdr:from>
    <xdr:to>
      <xdr:col>26</xdr:col>
      <xdr:colOff>50800</xdr:colOff>
      <xdr:row>13</xdr:row>
      <xdr:rowOff>133185</xdr:rowOff>
    </xdr:to>
    <xdr:cxnSp macro="">
      <xdr:nvCxnSpPr>
        <xdr:cNvPr id="53" name="直線コネクタ 52"/>
        <xdr:cNvCxnSpPr/>
      </xdr:nvCxnSpPr>
      <xdr:spPr bwMode="auto">
        <a:xfrm flipV="1">
          <a:off x="4305300" y="2367217"/>
          <a:ext cx="698500" cy="424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133807</xdr:rowOff>
    </xdr:from>
    <xdr:to>
      <xdr:col>26</xdr:col>
      <xdr:colOff>101600</xdr:colOff>
      <xdr:row>17</xdr:row>
      <xdr:rowOff>63957</xdr:rowOff>
    </xdr:to>
    <xdr:sp macro="" textlink="">
      <xdr:nvSpPr>
        <xdr:cNvPr id="54" name="フローチャート: 判断 53"/>
        <xdr:cNvSpPr/>
      </xdr:nvSpPr>
      <xdr:spPr bwMode="auto">
        <a:xfrm>
          <a:off x="4953000" y="29246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48734</xdr:rowOff>
    </xdr:from>
    <xdr:ext cx="736600" cy="259045"/>
    <xdr:sp macro="" textlink="">
      <xdr:nvSpPr>
        <xdr:cNvPr id="55" name="テキスト ボックス 54"/>
        <xdr:cNvSpPr txBox="1"/>
      </xdr:nvSpPr>
      <xdr:spPr>
        <a:xfrm>
          <a:off x="4622800" y="3011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127737</xdr:rowOff>
    </xdr:from>
    <xdr:to>
      <xdr:col>22</xdr:col>
      <xdr:colOff>114300</xdr:colOff>
      <xdr:row>13</xdr:row>
      <xdr:rowOff>133185</xdr:rowOff>
    </xdr:to>
    <xdr:cxnSp macro="">
      <xdr:nvCxnSpPr>
        <xdr:cNvPr id="56" name="直線コネクタ 55"/>
        <xdr:cNvCxnSpPr/>
      </xdr:nvCxnSpPr>
      <xdr:spPr bwMode="auto">
        <a:xfrm>
          <a:off x="3606800" y="2404212"/>
          <a:ext cx="698500" cy="54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147879</xdr:rowOff>
    </xdr:from>
    <xdr:to>
      <xdr:col>22</xdr:col>
      <xdr:colOff>165100</xdr:colOff>
      <xdr:row>17</xdr:row>
      <xdr:rowOff>78029</xdr:rowOff>
    </xdr:to>
    <xdr:sp macro="" textlink="">
      <xdr:nvSpPr>
        <xdr:cNvPr id="57" name="フローチャート: 判断 56"/>
        <xdr:cNvSpPr/>
      </xdr:nvSpPr>
      <xdr:spPr bwMode="auto">
        <a:xfrm>
          <a:off x="42545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62806</xdr:rowOff>
    </xdr:from>
    <xdr:ext cx="762000" cy="259045"/>
    <xdr:sp macro="" textlink="">
      <xdr:nvSpPr>
        <xdr:cNvPr id="58" name="テキスト ボックス 57"/>
        <xdr:cNvSpPr txBox="1"/>
      </xdr:nvSpPr>
      <xdr:spPr>
        <a:xfrm>
          <a:off x="3924300" y="3025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115722</xdr:rowOff>
    </xdr:from>
    <xdr:to>
      <xdr:col>18</xdr:col>
      <xdr:colOff>177800</xdr:colOff>
      <xdr:row>13</xdr:row>
      <xdr:rowOff>127737</xdr:rowOff>
    </xdr:to>
    <xdr:cxnSp macro="">
      <xdr:nvCxnSpPr>
        <xdr:cNvPr id="59" name="直線コネクタ 58"/>
        <xdr:cNvCxnSpPr/>
      </xdr:nvCxnSpPr>
      <xdr:spPr bwMode="auto">
        <a:xfrm>
          <a:off x="2908300" y="2392197"/>
          <a:ext cx="698500" cy="120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2540</xdr:rowOff>
    </xdr:from>
    <xdr:to>
      <xdr:col>19</xdr:col>
      <xdr:colOff>38100</xdr:colOff>
      <xdr:row>17</xdr:row>
      <xdr:rowOff>104140</xdr:rowOff>
    </xdr:to>
    <xdr:sp macro="" textlink="">
      <xdr:nvSpPr>
        <xdr:cNvPr id="60" name="フローチャート: 判断 59"/>
        <xdr:cNvSpPr/>
      </xdr:nvSpPr>
      <xdr:spPr bwMode="auto">
        <a:xfrm>
          <a:off x="35560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88917</xdr:rowOff>
    </xdr:from>
    <xdr:ext cx="762000" cy="259045"/>
    <xdr:sp macro="" textlink="">
      <xdr:nvSpPr>
        <xdr:cNvPr id="61" name="テキスト ボックス 60"/>
        <xdr:cNvSpPr txBox="1"/>
      </xdr:nvSpPr>
      <xdr:spPr>
        <a:xfrm>
          <a:off x="3225800" y="3051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70244</xdr:rowOff>
    </xdr:from>
    <xdr:to>
      <xdr:col>15</xdr:col>
      <xdr:colOff>101600</xdr:colOff>
      <xdr:row>18</xdr:row>
      <xdr:rowOff>394</xdr:rowOff>
    </xdr:to>
    <xdr:sp macro="" textlink="">
      <xdr:nvSpPr>
        <xdr:cNvPr id="62" name="フローチャート: 判断 61"/>
        <xdr:cNvSpPr/>
      </xdr:nvSpPr>
      <xdr:spPr bwMode="auto">
        <a:xfrm>
          <a:off x="2857500" y="30325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156621</xdr:rowOff>
    </xdr:from>
    <xdr:ext cx="762000" cy="259045"/>
    <xdr:sp macro="" textlink="">
      <xdr:nvSpPr>
        <xdr:cNvPr id="63" name="テキスト ボックス 62"/>
        <xdr:cNvSpPr txBox="1"/>
      </xdr:nvSpPr>
      <xdr:spPr>
        <a:xfrm>
          <a:off x="2527300" y="3118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4788</xdr:rowOff>
    </xdr:from>
    <xdr:to>
      <xdr:col>29</xdr:col>
      <xdr:colOff>177800</xdr:colOff>
      <xdr:row>13</xdr:row>
      <xdr:rowOff>106388</xdr:rowOff>
    </xdr:to>
    <xdr:sp macro="" textlink="">
      <xdr:nvSpPr>
        <xdr:cNvPr id="69" name="楕円 68"/>
        <xdr:cNvSpPr/>
      </xdr:nvSpPr>
      <xdr:spPr bwMode="auto">
        <a:xfrm>
          <a:off x="5600700" y="22812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21315</xdr:rowOff>
    </xdr:from>
    <xdr:ext cx="762000" cy="259045"/>
    <xdr:sp macro="" textlink="">
      <xdr:nvSpPr>
        <xdr:cNvPr id="70" name="人口1人当たり決算額の推移該当値テキスト130"/>
        <xdr:cNvSpPr txBox="1"/>
      </xdr:nvSpPr>
      <xdr:spPr>
        <a:xfrm>
          <a:off x="5740400" y="212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39942</xdr:rowOff>
    </xdr:from>
    <xdr:to>
      <xdr:col>26</xdr:col>
      <xdr:colOff>101600</xdr:colOff>
      <xdr:row>13</xdr:row>
      <xdr:rowOff>141542</xdr:rowOff>
    </xdr:to>
    <xdr:sp macro="" textlink="">
      <xdr:nvSpPr>
        <xdr:cNvPr id="71" name="楕円 70"/>
        <xdr:cNvSpPr/>
      </xdr:nvSpPr>
      <xdr:spPr bwMode="auto">
        <a:xfrm>
          <a:off x="4953000" y="23164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151719</xdr:rowOff>
    </xdr:from>
    <xdr:ext cx="736600" cy="259045"/>
    <xdr:sp macro="" textlink="">
      <xdr:nvSpPr>
        <xdr:cNvPr id="72" name="テキスト ボックス 71"/>
        <xdr:cNvSpPr txBox="1"/>
      </xdr:nvSpPr>
      <xdr:spPr>
        <a:xfrm>
          <a:off x="4622800" y="2085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82385</xdr:rowOff>
    </xdr:from>
    <xdr:to>
      <xdr:col>22</xdr:col>
      <xdr:colOff>165100</xdr:colOff>
      <xdr:row>14</xdr:row>
      <xdr:rowOff>12535</xdr:rowOff>
    </xdr:to>
    <xdr:sp macro="" textlink="">
      <xdr:nvSpPr>
        <xdr:cNvPr id="73" name="楕円 72"/>
        <xdr:cNvSpPr/>
      </xdr:nvSpPr>
      <xdr:spPr bwMode="auto">
        <a:xfrm>
          <a:off x="4254500" y="23588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22712</xdr:rowOff>
    </xdr:from>
    <xdr:ext cx="762000" cy="259045"/>
    <xdr:sp macro="" textlink="">
      <xdr:nvSpPr>
        <xdr:cNvPr id="74" name="テキスト ボックス 73"/>
        <xdr:cNvSpPr txBox="1"/>
      </xdr:nvSpPr>
      <xdr:spPr>
        <a:xfrm>
          <a:off x="3924300" y="212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76937</xdr:rowOff>
    </xdr:from>
    <xdr:to>
      <xdr:col>19</xdr:col>
      <xdr:colOff>38100</xdr:colOff>
      <xdr:row>14</xdr:row>
      <xdr:rowOff>7087</xdr:rowOff>
    </xdr:to>
    <xdr:sp macro="" textlink="">
      <xdr:nvSpPr>
        <xdr:cNvPr id="75" name="楕円 74"/>
        <xdr:cNvSpPr/>
      </xdr:nvSpPr>
      <xdr:spPr bwMode="auto">
        <a:xfrm>
          <a:off x="3556000" y="23534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17264</xdr:rowOff>
    </xdr:from>
    <xdr:ext cx="762000" cy="259045"/>
    <xdr:sp macro="" textlink="">
      <xdr:nvSpPr>
        <xdr:cNvPr id="76" name="テキスト ボックス 75"/>
        <xdr:cNvSpPr txBox="1"/>
      </xdr:nvSpPr>
      <xdr:spPr>
        <a:xfrm>
          <a:off x="3225800" y="2122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64922</xdr:rowOff>
    </xdr:from>
    <xdr:to>
      <xdr:col>15</xdr:col>
      <xdr:colOff>101600</xdr:colOff>
      <xdr:row>13</xdr:row>
      <xdr:rowOff>166522</xdr:rowOff>
    </xdr:to>
    <xdr:sp macro="" textlink="">
      <xdr:nvSpPr>
        <xdr:cNvPr id="77" name="楕円 76"/>
        <xdr:cNvSpPr/>
      </xdr:nvSpPr>
      <xdr:spPr bwMode="auto">
        <a:xfrm>
          <a:off x="2857500" y="23413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5249</xdr:rowOff>
    </xdr:from>
    <xdr:ext cx="762000" cy="259045"/>
    <xdr:sp macro="" textlink="">
      <xdr:nvSpPr>
        <xdr:cNvPr id="78" name="テキスト ボックス 77"/>
        <xdr:cNvSpPr txBox="1"/>
      </xdr:nvSpPr>
      <xdr:spPr>
        <a:xfrm>
          <a:off x="2527300" y="2110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271228</xdr:rowOff>
    </xdr:from>
    <xdr:to>
      <xdr:col>29</xdr:col>
      <xdr:colOff>127000</xdr:colOff>
      <xdr:row>38</xdr:row>
      <xdr:rowOff>138049</xdr:rowOff>
    </xdr:to>
    <xdr:cxnSp macro="">
      <xdr:nvCxnSpPr>
        <xdr:cNvPr id="107" name="直線コネクタ 106"/>
        <xdr:cNvCxnSpPr/>
      </xdr:nvCxnSpPr>
      <xdr:spPr bwMode="auto">
        <a:xfrm flipV="1">
          <a:off x="5651500" y="6195778"/>
          <a:ext cx="0" cy="140987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110126</xdr:rowOff>
    </xdr:from>
    <xdr:ext cx="762000" cy="259045"/>
    <xdr:sp macro="" textlink="">
      <xdr:nvSpPr>
        <xdr:cNvPr id="108" name="人口1人当たり決算額の推移最小値テキスト445"/>
        <xdr:cNvSpPr txBox="1"/>
      </xdr:nvSpPr>
      <xdr:spPr>
        <a:xfrm>
          <a:off x="5740400" y="7577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138049</xdr:rowOff>
    </xdr:from>
    <xdr:to>
      <xdr:col>30</xdr:col>
      <xdr:colOff>25400</xdr:colOff>
      <xdr:row>38</xdr:row>
      <xdr:rowOff>138049</xdr:rowOff>
    </xdr:to>
    <xdr:cxnSp macro="">
      <xdr:nvCxnSpPr>
        <xdr:cNvPr id="109" name="直線コネクタ 108"/>
        <xdr:cNvCxnSpPr/>
      </xdr:nvCxnSpPr>
      <xdr:spPr bwMode="auto">
        <a:xfrm>
          <a:off x="5562600" y="76056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14705</xdr:rowOff>
    </xdr:from>
    <xdr:ext cx="762000" cy="259045"/>
    <xdr:sp macro="" textlink="">
      <xdr:nvSpPr>
        <xdr:cNvPr id="110" name="人口1人当たり決算額の推移最大値テキスト445"/>
        <xdr:cNvSpPr txBox="1"/>
      </xdr:nvSpPr>
      <xdr:spPr>
        <a:xfrm>
          <a:off x="5740400" y="593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271228</xdr:rowOff>
    </xdr:from>
    <xdr:to>
      <xdr:col>30</xdr:col>
      <xdr:colOff>25400</xdr:colOff>
      <xdr:row>33</xdr:row>
      <xdr:rowOff>271228</xdr:rowOff>
    </xdr:to>
    <xdr:cxnSp macro="">
      <xdr:nvCxnSpPr>
        <xdr:cNvPr id="111" name="直線コネクタ 110"/>
        <xdr:cNvCxnSpPr/>
      </xdr:nvCxnSpPr>
      <xdr:spPr bwMode="auto">
        <a:xfrm>
          <a:off x="5562600" y="61957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23890</xdr:rowOff>
    </xdr:from>
    <xdr:to>
      <xdr:col>29</xdr:col>
      <xdr:colOff>127000</xdr:colOff>
      <xdr:row>38</xdr:row>
      <xdr:rowOff>31921</xdr:rowOff>
    </xdr:to>
    <xdr:cxnSp macro="">
      <xdr:nvCxnSpPr>
        <xdr:cNvPr id="112" name="直線コネクタ 111"/>
        <xdr:cNvCxnSpPr/>
      </xdr:nvCxnSpPr>
      <xdr:spPr bwMode="auto">
        <a:xfrm>
          <a:off x="5003800" y="7491490"/>
          <a:ext cx="647700" cy="80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128008</xdr:rowOff>
    </xdr:from>
    <xdr:ext cx="762000" cy="259045"/>
    <xdr:sp macro="" textlink="">
      <xdr:nvSpPr>
        <xdr:cNvPr id="113" name="人口1人当たり決算額の推移平均値テキスト445"/>
        <xdr:cNvSpPr txBox="1"/>
      </xdr:nvSpPr>
      <xdr:spPr>
        <a:xfrm>
          <a:off x="5740400" y="72527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282931</xdr:rowOff>
    </xdr:from>
    <xdr:to>
      <xdr:col>29</xdr:col>
      <xdr:colOff>177800</xdr:colOff>
      <xdr:row>38</xdr:row>
      <xdr:rowOff>41631</xdr:rowOff>
    </xdr:to>
    <xdr:sp macro="" textlink="">
      <xdr:nvSpPr>
        <xdr:cNvPr id="114" name="フローチャート: 判断 113"/>
        <xdr:cNvSpPr/>
      </xdr:nvSpPr>
      <xdr:spPr bwMode="auto">
        <a:xfrm>
          <a:off x="5600700" y="74076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19314</xdr:rowOff>
    </xdr:from>
    <xdr:to>
      <xdr:col>26</xdr:col>
      <xdr:colOff>50800</xdr:colOff>
      <xdr:row>38</xdr:row>
      <xdr:rowOff>23890</xdr:rowOff>
    </xdr:to>
    <xdr:cxnSp macro="">
      <xdr:nvCxnSpPr>
        <xdr:cNvPr id="115" name="直線コネクタ 114"/>
        <xdr:cNvCxnSpPr/>
      </xdr:nvCxnSpPr>
      <xdr:spPr bwMode="auto">
        <a:xfrm>
          <a:off x="4305300" y="7486914"/>
          <a:ext cx="698500" cy="45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282851</xdr:rowOff>
    </xdr:from>
    <xdr:to>
      <xdr:col>26</xdr:col>
      <xdr:colOff>101600</xdr:colOff>
      <xdr:row>38</xdr:row>
      <xdr:rowOff>41551</xdr:rowOff>
    </xdr:to>
    <xdr:sp macro="" textlink="">
      <xdr:nvSpPr>
        <xdr:cNvPr id="116" name="フローチャート: 判断 115"/>
        <xdr:cNvSpPr/>
      </xdr:nvSpPr>
      <xdr:spPr bwMode="auto">
        <a:xfrm>
          <a:off x="4953000" y="74075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51728</xdr:rowOff>
    </xdr:from>
    <xdr:ext cx="736600" cy="259045"/>
    <xdr:sp macro="" textlink="">
      <xdr:nvSpPr>
        <xdr:cNvPr id="117" name="テキスト ボックス 116"/>
        <xdr:cNvSpPr txBox="1"/>
      </xdr:nvSpPr>
      <xdr:spPr>
        <a:xfrm>
          <a:off x="4622800" y="71764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18838</xdr:rowOff>
    </xdr:from>
    <xdr:to>
      <xdr:col>22</xdr:col>
      <xdr:colOff>114300</xdr:colOff>
      <xdr:row>38</xdr:row>
      <xdr:rowOff>19314</xdr:rowOff>
    </xdr:to>
    <xdr:cxnSp macro="">
      <xdr:nvCxnSpPr>
        <xdr:cNvPr id="118" name="直線コネクタ 117"/>
        <xdr:cNvCxnSpPr/>
      </xdr:nvCxnSpPr>
      <xdr:spPr bwMode="auto">
        <a:xfrm>
          <a:off x="3606800" y="7486438"/>
          <a:ext cx="698500" cy="4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279151</xdr:rowOff>
    </xdr:from>
    <xdr:to>
      <xdr:col>22</xdr:col>
      <xdr:colOff>165100</xdr:colOff>
      <xdr:row>38</xdr:row>
      <xdr:rowOff>37851</xdr:rowOff>
    </xdr:to>
    <xdr:sp macro="" textlink="">
      <xdr:nvSpPr>
        <xdr:cNvPr id="119" name="フローチャート: 判断 118"/>
        <xdr:cNvSpPr/>
      </xdr:nvSpPr>
      <xdr:spPr bwMode="auto">
        <a:xfrm>
          <a:off x="4254500" y="7403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48028</xdr:rowOff>
    </xdr:from>
    <xdr:ext cx="762000" cy="259045"/>
    <xdr:sp macro="" textlink="">
      <xdr:nvSpPr>
        <xdr:cNvPr id="120" name="テキスト ボックス 119"/>
        <xdr:cNvSpPr txBox="1"/>
      </xdr:nvSpPr>
      <xdr:spPr>
        <a:xfrm>
          <a:off x="3924300" y="7172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18838</xdr:rowOff>
    </xdr:from>
    <xdr:to>
      <xdr:col>18</xdr:col>
      <xdr:colOff>177800</xdr:colOff>
      <xdr:row>38</xdr:row>
      <xdr:rowOff>28447</xdr:rowOff>
    </xdr:to>
    <xdr:cxnSp macro="">
      <xdr:nvCxnSpPr>
        <xdr:cNvPr id="121" name="直線コネクタ 120"/>
        <xdr:cNvCxnSpPr/>
      </xdr:nvCxnSpPr>
      <xdr:spPr bwMode="auto">
        <a:xfrm flipV="1">
          <a:off x="2908300" y="7486438"/>
          <a:ext cx="698500" cy="96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278942</xdr:rowOff>
    </xdr:from>
    <xdr:to>
      <xdr:col>19</xdr:col>
      <xdr:colOff>38100</xdr:colOff>
      <xdr:row>38</xdr:row>
      <xdr:rowOff>37642</xdr:rowOff>
    </xdr:to>
    <xdr:sp macro="" textlink="">
      <xdr:nvSpPr>
        <xdr:cNvPr id="122" name="フローチャート: 判断 121"/>
        <xdr:cNvSpPr/>
      </xdr:nvSpPr>
      <xdr:spPr bwMode="auto">
        <a:xfrm>
          <a:off x="35560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47819</xdr:rowOff>
    </xdr:from>
    <xdr:ext cx="762000" cy="259045"/>
    <xdr:sp macro="" textlink="">
      <xdr:nvSpPr>
        <xdr:cNvPr id="123" name="テキスト ボックス 122"/>
        <xdr:cNvSpPr txBox="1"/>
      </xdr:nvSpPr>
      <xdr:spPr>
        <a:xfrm>
          <a:off x="3225800" y="717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290166</xdr:rowOff>
    </xdr:from>
    <xdr:to>
      <xdr:col>15</xdr:col>
      <xdr:colOff>101600</xdr:colOff>
      <xdr:row>38</xdr:row>
      <xdr:rowOff>48866</xdr:rowOff>
    </xdr:to>
    <xdr:sp macro="" textlink="">
      <xdr:nvSpPr>
        <xdr:cNvPr id="124" name="フローチャート: 判断 123"/>
        <xdr:cNvSpPr/>
      </xdr:nvSpPr>
      <xdr:spPr bwMode="auto">
        <a:xfrm>
          <a:off x="2857500" y="74148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59043</xdr:rowOff>
    </xdr:from>
    <xdr:ext cx="762000" cy="259045"/>
    <xdr:sp macro="" textlink="">
      <xdr:nvSpPr>
        <xdr:cNvPr id="125" name="テキスト ボックス 124"/>
        <xdr:cNvSpPr txBox="1"/>
      </xdr:nvSpPr>
      <xdr:spPr>
        <a:xfrm>
          <a:off x="2527300" y="7183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324021</xdr:rowOff>
    </xdr:from>
    <xdr:to>
      <xdr:col>29</xdr:col>
      <xdr:colOff>177800</xdr:colOff>
      <xdr:row>38</xdr:row>
      <xdr:rowOff>82721</xdr:rowOff>
    </xdr:to>
    <xdr:sp macro="" textlink="">
      <xdr:nvSpPr>
        <xdr:cNvPr id="131" name="楕円 130"/>
        <xdr:cNvSpPr/>
      </xdr:nvSpPr>
      <xdr:spPr bwMode="auto">
        <a:xfrm>
          <a:off x="5600700" y="74487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242307</xdr:rowOff>
    </xdr:from>
    <xdr:ext cx="762000" cy="259045"/>
    <xdr:sp macro="" textlink="">
      <xdr:nvSpPr>
        <xdr:cNvPr id="132" name="人口1人当たり決算額の推移該当値テキスト445"/>
        <xdr:cNvSpPr txBox="1"/>
      </xdr:nvSpPr>
      <xdr:spPr>
        <a:xfrm>
          <a:off x="5740400" y="7367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315990</xdr:rowOff>
    </xdr:from>
    <xdr:to>
      <xdr:col>26</xdr:col>
      <xdr:colOff>101600</xdr:colOff>
      <xdr:row>38</xdr:row>
      <xdr:rowOff>74690</xdr:rowOff>
    </xdr:to>
    <xdr:sp macro="" textlink="">
      <xdr:nvSpPr>
        <xdr:cNvPr id="133" name="楕円 132"/>
        <xdr:cNvSpPr/>
      </xdr:nvSpPr>
      <xdr:spPr bwMode="auto">
        <a:xfrm>
          <a:off x="4953000" y="74406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59467</xdr:rowOff>
    </xdr:from>
    <xdr:ext cx="736600" cy="259045"/>
    <xdr:sp macro="" textlink="">
      <xdr:nvSpPr>
        <xdr:cNvPr id="134" name="テキスト ボックス 133"/>
        <xdr:cNvSpPr txBox="1"/>
      </xdr:nvSpPr>
      <xdr:spPr>
        <a:xfrm>
          <a:off x="4622800" y="75270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311414</xdr:rowOff>
    </xdr:from>
    <xdr:to>
      <xdr:col>22</xdr:col>
      <xdr:colOff>165100</xdr:colOff>
      <xdr:row>38</xdr:row>
      <xdr:rowOff>70114</xdr:rowOff>
    </xdr:to>
    <xdr:sp macro="" textlink="">
      <xdr:nvSpPr>
        <xdr:cNvPr id="135" name="楕円 134"/>
        <xdr:cNvSpPr/>
      </xdr:nvSpPr>
      <xdr:spPr bwMode="auto">
        <a:xfrm>
          <a:off x="4254500" y="74361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54891</xdr:rowOff>
    </xdr:from>
    <xdr:ext cx="762000" cy="259045"/>
    <xdr:sp macro="" textlink="">
      <xdr:nvSpPr>
        <xdr:cNvPr id="136" name="テキスト ボックス 135"/>
        <xdr:cNvSpPr txBox="1"/>
      </xdr:nvSpPr>
      <xdr:spPr>
        <a:xfrm>
          <a:off x="3924300" y="7522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310938</xdr:rowOff>
    </xdr:from>
    <xdr:to>
      <xdr:col>19</xdr:col>
      <xdr:colOff>38100</xdr:colOff>
      <xdr:row>38</xdr:row>
      <xdr:rowOff>69638</xdr:rowOff>
    </xdr:to>
    <xdr:sp macro="" textlink="">
      <xdr:nvSpPr>
        <xdr:cNvPr id="137" name="楕円 136"/>
        <xdr:cNvSpPr/>
      </xdr:nvSpPr>
      <xdr:spPr bwMode="auto">
        <a:xfrm>
          <a:off x="3556000" y="74356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54415</xdr:rowOff>
    </xdr:from>
    <xdr:ext cx="762000" cy="259045"/>
    <xdr:sp macro="" textlink="">
      <xdr:nvSpPr>
        <xdr:cNvPr id="138" name="テキスト ボックス 137"/>
        <xdr:cNvSpPr txBox="1"/>
      </xdr:nvSpPr>
      <xdr:spPr>
        <a:xfrm>
          <a:off x="3225800" y="752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320547</xdr:rowOff>
    </xdr:from>
    <xdr:to>
      <xdr:col>15</xdr:col>
      <xdr:colOff>101600</xdr:colOff>
      <xdr:row>38</xdr:row>
      <xdr:rowOff>79247</xdr:rowOff>
    </xdr:to>
    <xdr:sp macro="" textlink="">
      <xdr:nvSpPr>
        <xdr:cNvPr id="139" name="楕円 138"/>
        <xdr:cNvSpPr/>
      </xdr:nvSpPr>
      <xdr:spPr bwMode="auto">
        <a:xfrm>
          <a:off x="2857500" y="74452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64024</xdr:rowOff>
    </xdr:from>
    <xdr:ext cx="762000" cy="259045"/>
    <xdr:sp macro="" textlink="">
      <xdr:nvSpPr>
        <xdr:cNvPr id="140" name="テキスト ボックス 139"/>
        <xdr:cNvSpPr txBox="1"/>
      </xdr:nvSpPr>
      <xdr:spPr>
        <a:xfrm>
          <a:off x="2527300" y="7531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大分県竹田市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21,386
21,152
477.53
20,656,651
19,879,613
563,960
9,447,077
16,818,350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36.9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52375</xdr:rowOff>
    </xdr:from>
    <xdr:to>
      <xdr:col>24</xdr:col>
      <xdr:colOff>62865</xdr:colOff>
      <xdr:row>38</xdr:row>
      <xdr:rowOff>127726</xdr:rowOff>
    </xdr:to>
    <xdr:cxnSp macro="">
      <xdr:nvCxnSpPr>
        <xdr:cNvPr id="58" name="直線コネクタ 57"/>
        <xdr:cNvCxnSpPr/>
      </xdr:nvCxnSpPr>
      <xdr:spPr>
        <a:xfrm flipV="1">
          <a:off x="4633595" y="5367325"/>
          <a:ext cx="1270" cy="1275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131553</xdr:rowOff>
    </xdr:from>
    <xdr:ext cx="534377" cy="259045"/>
    <xdr:sp macro="" textlink="">
      <xdr:nvSpPr>
        <xdr:cNvPr id="59" name="人件費最小値テキスト"/>
        <xdr:cNvSpPr txBox="1"/>
      </xdr:nvSpPr>
      <xdr:spPr>
        <a:xfrm>
          <a:off x="4686300" y="664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127726</xdr:rowOff>
    </xdr:from>
    <xdr:to>
      <xdr:col>24</xdr:col>
      <xdr:colOff>152400</xdr:colOff>
      <xdr:row>38</xdr:row>
      <xdr:rowOff>127726</xdr:rowOff>
    </xdr:to>
    <xdr:cxnSp macro="">
      <xdr:nvCxnSpPr>
        <xdr:cNvPr id="60" name="直線コネクタ 59"/>
        <xdr:cNvCxnSpPr/>
      </xdr:nvCxnSpPr>
      <xdr:spPr>
        <a:xfrm>
          <a:off x="4546600" y="6642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170502</xdr:rowOff>
    </xdr:from>
    <xdr:ext cx="599010" cy="259045"/>
    <xdr:sp macro="" textlink="">
      <xdr:nvSpPr>
        <xdr:cNvPr id="61" name="人件費最大値テキスト"/>
        <xdr:cNvSpPr txBox="1"/>
      </xdr:nvSpPr>
      <xdr:spPr>
        <a:xfrm>
          <a:off x="4686300" y="5142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52375</xdr:rowOff>
    </xdr:from>
    <xdr:to>
      <xdr:col>24</xdr:col>
      <xdr:colOff>152400</xdr:colOff>
      <xdr:row>31</xdr:row>
      <xdr:rowOff>52375</xdr:rowOff>
    </xdr:to>
    <xdr:cxnSp macro="">
      <xdr:nvCxnSpPr>
        <xdr:cNvPr id="62" name="直線コネクタ 61"/>
        <xdr:cNvCxnSpPr/>
      </xdr:nvCxnSpPr>
      <xdr:spPr>
        <a:xfrm>
          <a:off x="4546600" y="5367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52375</xdr:rowOff>
    </xdr:from>
    <xdr:to>
      <xdr:col>24</xdr:col>
      <xdr:colOff>63500</xdr:colOff>
      <xdr:row>31</xdr:row>
      <xdr:rowOff>86044</xdr:rowOff>
    </xdr:to>
    <xdr:cxnSp macro="">
      <xdr:nvCxnSpPr>
        <xdr:cNvPr id="63" name="直線コネクタ 62"/>
        <xdr:cNvCxnSpPr/>
      </xdr:nvCxnSpPr>
      <xdr:spPr>
        <a:xfrm flipV="1">
          <a:off x="3797300" y="5367325"/>
          <a:ext cx="838200" cy="33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52490</xdr:rowOff>
    </xdr:from>
    <xdr:ext cx="534377" cy="259045"/>
    <xdr:sp macro="" textlink="">
      <xdr:nvSpPr>
        <xdr:cNvPr id="64" name="人件費平均値テキスト"/>
        <xdr:cNvSpPr txBox="1"/>
      </xdr:nvSpPr>
      <xdr:spPr>
        <a:xfrm>
          <a:off x="4686300" y="60532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74063</xdr:rowOff>
    </xdr:from>
    <xdr:to>
      <xdr:col>24</xdr:col>
      <xdr:colOff>114300</xdr:colOff>
      <xdr:row>36</xdr:row>
      <xdr:rowOff>4213</xdr:rowOff>
    </xdr:to>
    <xdr:sp macro="" textlink="">
      <xdr:nvSpPr>
        <xdr:cNvPr id="65" name="フローチャート: 判断 64"/>
        <xdr:cNvSpPr/>
      </xdr:nvSpPr>
      <xdr:spPr>
        <a:xfrm>
          <a:off x="4584700" y="607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86044</xdr:rowOff>
    </xdr:from>
    <xdr:to>
      <xdr:col>19</xdr:col>
      <xdr:colOff>177800</xdr:colOff>
      <xdr:row>32</xdr:row>
      <xdr:rowOff>33956</xdr:rowOff>
    </xdr:to>
    <xdr:cxnSp macro="">
      <xdr:nvCxnSpPr>
        <xdr:cNvPr id="66" name="直線コネクタ 65"/>
        <xdr:cNvCxnSpPr/>
      </xdr:nvCxnSpPr>
      <xdr:spPr>
        <a:xfrm flipV="1">
          <a:off x="2908300" y="5400994"/>
          <a:ext cx="889000" cy="119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76229</xdr:rowOff>
    </xdr:from>
    <xdr:to>
      <xdr:col>20</xdr:col>
      <xdr:colOff>38100</xdr:colOff>
      <xdr:row>36</xdr:row>
      <xdr:rowOff>6379</xdr:rowOff>
    </xdr:to>
    <xdr:sp macro="" textlink="">
      <xdr:nvSpPr>
        <xdr:cNvPr id="67" name="フローチャート: 判断 66"/>
        <xdr:cNvSpPr/>
      </xdr:nvSpPr>
      <xdr:spPr>
        <a:xfrm>
          <a:off x="3746500" y="6076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168956</xdr:rowOff>
    </xdr:from>
    <xdr:ext cx="534377" cy="259045"/>
    <xdr:sp macro="" textlink="">
      <xdr:nvSpPr>
        <xdr:cNvPr id="68" name="テキスト ボックス 67"/>
        <xdr:cNvSpPr txBox="1"/>
      </xdr:nvSpPr>
      <xdr:spPr>
        <a:xfrm>
          <a:off x="3530111" y="6169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66984</xdr:rowOff>
    </xdr:from>
    <xdr:to>
      <xdr:col>15</xdr:col>
      <xdr:colOff>50800</xdr:colOff>
      <xdr:row>32</xdr:row>
      <xdr:rowOff>33956</xdr:rowOff>
    </xdr:to>
    <xdr:cxnSp macro="">
      <xdr:nvCxnSpPr>
        <xdr:cNvPr id="69" name="直線コネクタ 68"/>
        <xdr:cNvCxnSpPr/>
      </xdr:nvCxnSpPr>
      <xdr:spPr>
        <a:xfrm>
          <a:off x="2019300" y="5381934"/>
          <a:ext cx="889000" cy="13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85678</xdr:rowOff>
    </xdr:from>
    <xdr:to>
      <xdr:col>15</xdr:col>
      <xdr:colOff>101600</xdr:colOff>
      <xdr:row>36</xdr:row>
      <xdr:rowOff>15828</xdr:rowOff>
    </xdr:to>
    <xdr:sp macro="" textlink="">
      <xdr:nvSpPr>
        <xdr:cNvPr id="70" name="フローチャート: 判断 69"/>
        <xdr:cNvSpPr/>
      </xdr:nvSpPr>
      <xdr:spPr>
        <a:xfrm>
          <a:off x="2857500" y="60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6955</xdr:rowOff>
    </xdr:from>
    <xdr:ext cx="534377" cy="259045"/>
    <xdr:sp macro="" textlink="">
      <xdr:nvSpPr>
        <xdr:cNvPr id="71" name="テキスト ボックス 70"/>
        <xdr:cNvSpPr txBox="1"/>
      </xdr:nvSpPr>
      <xdr:spPr>
        <a:xfrm>
          <a:off x="2641111" y="6179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30</xdr:row>
      <xdr:rowOff>170888</xdr:rowOff>
    </xdr:from>
    <xdr:to>
      <xdr:col>10</xdr:col>
      <xdr:colOff>114300</xdr:colOff>
      <xdr:row>31</xdr:row>
      <xdr:rowOff>66984</xdr:rowOff>
    </xdr:to>
    <xdr:cxnSp macro="">
      <xdr:nvCxnSpPr>
        <xdr:cNvPr id="72" name="直線コネクタ 71"/>
        <xdr:cNvCxnSpPr/>
      </xdr:nvCxnSpPr>
      <xdr:spPr>
        <a:xfrm>
          <a:off x="1130300" y="5314388"/>
          <a:ext cx="889000" cy="67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93646</xdr:rowOff>
    </xdr:from>
    <xdr:to>
      <xdr:col>10</xdr:col>
      <xdr:colOff>165100</xdr:colOff>
      <xdr:row>36</xdr:row>
      <xdr:rowOff>23796</xdr:rowOff>
    </xdr:to>
    <xdr:sp macro="" textlink="">
      <xdr:nvSpPr>
        <xdr:cNvPr id="73" name="フローチャート: 判断 72"/>
        <xdr:cNvSpPr/>
      </xdr:nvSpPr>
      <xdr:spPr>
        <a:xfrm>
          <a:off x="1968500" y="609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14923</xdr:rowOff>
    </xdr:from>
    <xdr:ext cx="534377" cy="259045"/>
    <xdr:sp macro="" textlink="">
      <xdr:nvSpPr>
        <xdr:cNvPr id="74" name="テキスト ボックス 73"/>
        <xdr:cNvSpPr txBox="1"/>
      </xdr:nvSpPr>
      <xdr:spPr>
        <a:xfrm>
          <a:off x="1752111" y="6187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149033</xdr:rowOff>
    </xdr:from>
    <xdr:to>
      <xdr:col>6</xdr:col>
      <xdr:colOff>38100</xdr:colOff>
      <xdr:row>36</xdr:row>
      <xdr:rowOff>79183</xdr:rowOff>
    </xdr:to>
    <xdr:sp macro="" textlink="">
      <xdr:nvSpPr>
        <xdr:cNvPr id="75" name="フローチャート: 判断 74"/>
        <xdr:cNvSpPr/>
      </xdr:nvSpPr>
      <xdr:spPr>
        <a:xfrm>
          <a:off x="1079500" y="6149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70310</xdr:rowOff>
    </xdr:from>
    <xdr:ext cx="534377" cy="259045"/>
    <xdr:sp macro="" textlink="">
      <xdr:nvSpPr>
        <xdr:cNvPr id="76" name="テキスト ボックス 75"/>
        <xdr:cNvSpPr txBox="1"/>
      </xdr:nvSpPr>
      <xdr:spPr>
        <a:xfrm>
          <a:off x="863111" y="6242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1575</xdr:rowOff>
    </xdr:from>
    <xdr:to>
      <xdr:col>24</xdr:col>
      <xdr:colOff>114300</xdr:colOff>
      <xdr:row>31</xdr:row>
      <xdr:rowOff>103175</xdr:rowOff>
    </xdr:to>
    <xdr:sp macro="" textlink="">
      <xdr:nvSpPr>
        <xdr:cNvPr id="82" name="楕円 81"/>
        <xdr:cNvSpPr/>
      </xdr:nvSpPr>
      <xdr:spPr>
        <a:xfrm>
          <a:off x="4584700" y="5316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126052</xdr:rowOff>
    </xdr:from>
    <xdr:ext cx="599010" cy="259045"/>
    <xdr:sp macro="" textlink="">
      <xdr:nvSpPr>
        <xdr:cNvPr id="83" name="人件費該当値テキスト"/>
        <xdr:cNvSpPr txBox="1"/>
      </xdr:nvSpPr>
      <xdr:spPr>
        <a:xfrm>
          <a:off x="4686300" y="5269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35244</xdr:rowOff>
    </xdr:from>
    <xdr:to>
      <xdr:col>20</xdr:col>
      <xdr:colOff>38100</xdr:colOff>
      <xdr:row>31</xdr:row>
      <xdr:rowOff>136844</xdr:rowOff>
    </xdr:to>
    <xdr:sp macro="" textlink="">
      <xdr:nvSpPr>
        <xdr:cNvPr id="84" name="楕円 83"/>
        <xdr:cNvSpPr/>
      </xdr:nvSpPr>
      <xdr:spPr>
        <a:xfrm>
          <a:off x="3746500" y="5350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29</xdr:row>
      <xdr:rowOff>153371</xdr:rowOff>
    </xdr:from>
    <xdr:ext cx="599010" cy="259045"/>
    <xdr:sp macro="" textlink="">
      <xdr:nvSpPr>
        <xdr:cNvPr id="85" name="テキスト ボックス 84"/>
        <xdr:cNvSpPr txBox="1"/>
      </xdr:nvSpPr>
      <xdr:spPr>
        <a:xfrm>
          <a:off x="3497795" y="5125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154606</xdr:rowOff>
    </xdr:from>
    <xdr:to>
      <xdr:col>15</xdr:col>
      <xdr:colOff>101600</xdr:colOff>
      <xdr:row>32</xdr:row>
      <xdr:rowOff>84756</xdr:rowOff>
    </xdr:to>
    <xdr:sp macro="" textlink="">
      <xdr:nvSpPr>
        <xdr:cNvPr id="86" name="楕円 85"/>
        <xdr:cNvSpPr/>
      </xdr:nvSpPr>
      <xdr:spPr>
        <a:xfrm>
          <a:off x="2857500" y="5469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30</xdr:row>
      <xdr:rowOff>101283</xdr:rowOff>
    </xdr:from>
    <xdr:ext cx="599010" cy="259045"/>
    <xdr:sp macro="" textlink="">
      <xdr:nvSpPr>
        <xdr:cNvPr id="87" name="テキスト ボックス 86"/>
        <xdr:cNvSpPr txBox="1"/>
      </xdr:nvSpPr>
      <xdr:spPr>
        <a:xfrm>
          <a:off x="2608795" y="5244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16184</xdr:rowOff>
    </xdr:from>
    <xdr:to>
      <xdr:col>10</xdr:col>
      <xdr:colOff>165100</xdr:colOff>
      <xdr:row>31</xdr:row>
      <xdr:rowOff>117784</xdr:rowOff>
    </xdr:to>
    <xdr:sp macro="" textlink="">
      <xdr:nvSpPr>
        <xdr:cNvPr id="88" name="楕円 87"/>
        <xdr:cNvSpPr/>
      </xdr:nvSpPr>
      <xdr:spPr>
        <a:xfrm>
          <a:off x="1968500" y="5331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29</xdr:row>
      <xdr:rowOff>134311</xdr:rowOff>
    </xdr:from>
    <xdr:ext cx="599010" cy="259045"/>
    <xdr:sp macro="" textlink="">
      <xdr:nvSpPr>
        <xdr:cNvPr id="89" name="テキスト ボックス 88"/>
        <xdr:cNvSpPr txBox="1"/>
      </xdr:nvSpPr>
      <xdr:spPr>
        <a:xfrm>
          <a:off x="1719795" y="5106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30</xdr:row>
      <xdr:rowOff>120088</xdr:rowOff>
    </xdr:from>
    <xdr:to>
      <xdr:col>6</xdr:col>
      <xdr:colOff>38100</xdr:colOff>
      <xdr:row>31</xdr:row>
      <xdr:rowOff>50238</xdr:rowOff>
    </xdr:to>
    <xdr:sp macro="" textlink="">
      <xdr:nvSpPr>
        <xdr:cNvPr id="90" name="楕円 89"/>
        <xdr:cNvSpPr/>
      </xdr:nvSpPr>
      <xdr:spPr>
        <a:xfrm>
          <a:off x="1079500" y="5263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29</xdr:row>
      <xdr:rowOff>66765</xdr:rowOff>
    </xdr:from>
    <xdr:ext cx="599010" cy="259045"/>
    <xdr:sp macro="" textlink="">
      <xdr:nvSpPr>
        <xdr:cNvPr id="91" name="テキスト ボックス 90"/>
        <xdr:cNvSpPr txBox="1"/>
      </xdr:nvSpPr>
      <xdr:spPr>
        <a:xfrm>
          <a:off x="830795" y="5038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37004</xdr:rowOff>
    </xdr:from>
    <xdr:to>
      <xdr:col>24</xdr:col>
      <xdr:colOff>62865</xdr:colOff>
      <xdr:row>57</xdr:row>
      <xdr:rowOff>147001</xdr:rowOff>
    </xdr:to>
    <xdr:cxnSp macro="">
      <xdr:nvCxnSpPr>
        <xdr:cNvPr id="113" name="直線コネクタ 112"/>
        <xdr:cNvCxnSpPr/>
      </xdr:nvCxnSpPr>
      <xdr:spPr>
        <a:xfrm flipV="1">
          <a:off x="4633595" y="8609504"/>
          <a:ext cx="1270" cy="1310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150828</xdr:rowOff>
    </xdr:from>
    <xdr:ext cx="534377" cy="259045"/>
    <xdr:sp macro="" textlink="">
      <xdr:nvSpPr>
        <xdr:cNvPr id="114" name="物件費最小値テキスト"/>
        <xdr:cNvSpPr txBox="1"/>
      </xdr:nvSpPr>
      <xdr:spPr>
        <a:xfrm>
          <a:off x="4686300" y="9923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147001</xdr:rowOff>
    </xdr:from>
    <xdr:to>
      <xdr:col>24</xdr:col>
      <xdr:colOff>152400</xdr:colOff>
      <xdr:row>57</xdr:row>
      <xdr:rowOff>147001</xdr:rowOff>
    </xdr:to>
    <xdr:cxnSp macro="">
      <xdr:nvCxnSpPr>
        <xdr:cNvPr id="115" name="直線コネクタ 114"/>
        <xdr:cNvCxnSpPr/>
      </xdr:nvCxnSpPr>
      <xdr:spPr>
        <a:xfrm>
          <a:off x="4546600" y="9919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155131</xdr:rowOff>
    </xdr:from>
    <xdr:ext cx="599010" cy="259045"/>
    <xdr:sp macro="" textlink="">
      <xdr:nvSpPr>
        <xdr:cNvPr id="116" name="物件費最大値テキスト"/>
        <xdr:cNvSpPr txBox="1"/>
      </xdr:nvSpPr>
      <xdr:spPr>
        <a:xfrm>
          <a:off x="4686300" y="8384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37004</xdr:rowOff>
    </xdr:from>
    <xdr:to>
      <xdr:col>24</xdr:col>
      <xdr:colOff>152400</xdr:colOff>
      <xdr:row>50</xdr:row>
      <xdr:rowOff>37004</xdr:rowOff>
    </xdr:to>
    <xdr:cxnSp macro="">
      <xdr:nvCxnSpPr>
        <xdr:cNvPr id="117" name="直線コネクタ 116"/>
        <xdr:cNvCxnSpPr/>
      </xdr:nvCxnSpPr>
      <xdr:spPr>
        <a:xfrm>
          <a:off x="4546600" y="8609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115139</xdr:rowOff>
    </xdr:from>
    <xdr:to>
      <xdr:col>24</xdr:col>
      <xdr:colOff>63500</xdr:colOff>
      <xdr:row>54</xdr:row>
      <xdr:rowOff>169542</xdr:rowOff>
    </xdr:to>
    <xdr:cxnSp macro="">
      <xdr:nvCxnSpPr>
        <xdr:cNvPr id="118" name="直線コネクタ 117"/>
        <xdr:cNvCxnSpPr/>
      </xdr:nvCxnSpPr>
      <xdr:spPr>
        <a:xfrm flipV="1">
          <a:off x="3797300" y="9373439"/>
          <a:ext cx="838200" cy="54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10808</xdr:rowOff>
    </xdr:from>
    <xdr:ext cx="534377" cy="259045"/>
    <xdr:sp macro="" textlink="">
      <xdr:nvSpPr>
        <xdr:cNvPr id="119" name="物件費平均値テキスト"/>
        <xdr:cNvSpPr txBox="1"/>
      </xdr:nvSpPr>
      <xdr:spPr>
        <a:xfrm>
          <a:off x="4686300" y="9612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32381</xdr:rowOff>
    </xdr:from>
    <xdr:to>
      <xdr:col>24</xdr:col>
      <xdr:colOff>114300</xdr:colOff>
      <xdr:row>56</xdr:row>
      <xdr:rowOff>133981</xdr:rowOff>
    </xdr:to>
    <xdr:sp macro="" textlink="">
      <xdr:nvSpPr>
        <xdr:cNvPr id="120" name="フローチャート: 判断 119"/>
        <xdr:cNvSpPr/>
      </xdr:nvSpPr>
      <xdr:spPr>
        <a:xfrm>
          <a:off x="4584700" y="963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169542</xdr:rowOff>
    </xdr:from>
    <xdr:to>
      <xdr:col>19</xdr:col>
      <xdr:colOff>177800</xdr:colOff>
      <xdr:row>55</xdr:row>
      <xdr:rowOff>46477</xdr:rowOff>
    </xdr:to>
    <xdr:cxnSp macro="">
      <xdr:nvCxnSpPr>
        <xdr:cNvPr id="121" name="直線コネクタ 120"/>
        <xdr:cNvCxnSpPr/>
      </xdr:nvCxnSpPr>
      <xdr:spPr>
        <a:xfrm flipV="1">
          <a:off x="2908300" y="9427842"/>
          <a:ext cx="889000" cy="48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61313</xdr:rowOff>
    </xdr:from>
    <xdr:to>
      <xdr:col>20</xdr:col>
      <xdr:colOff>38100</xdr:colOff>
      <xdr:row>56</xdr:row>
      <xdr:rowOff>162913</xdr:rowOff>
    </xdr:to>
    <xdr:sp macro="" textlink="">
      <xdr:nvSpPr>
        <xdr:cNvPr id="122" name="フローチャート: 判断 121"/>
        <xdr:cNvSpPr/>
      </xdr:nvSpPr>
      <xdr:spPr>
        <a:xfrm>
          <a:off x="3746500" y="966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154040</xdr:rowOff>
    </xdr:from>
    <xdr:ext cx="534377" cy="259045"/>
    <xdr:sp macro="" textlink="">
      <xdr:nvSpPr>
        <xdr:cNvPr id="123" name="テキスト ボックス 122"/>
        <xdr:cNvSpPr txBox="1"/>
      </xdr:nvSpPr>
      <xdr:spPr>
        <a:xfrm>
          <a:off x="3530111" y="9755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46477</xdr:rowOff>
    </xdr:from>
    <xdr:to>
      <xdr:col>15</xdr:col>
      <xdr:colOff>50800</xdr:colOff>
      <xdr:row>55</xdr:row>
      <xdr:rowOff>70004</xdr:rowOff>
    </xdr:to>
    <xdr:cxnSp macro="">
      <xdr:nvCxnSpPr>
        <xdr:cNvPr id="124" name="直線コネクタ 123"/>
        <xdr:cNvCxnSpPr/>
      </xdr:nvCxnSpPr>
      <xdr:spPr>
        <a:xfrm flipV="1">
          <a:off x="2019300" y="9476227"/>
          <a:ext cx="889000" cy="23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78517</xdr:rowOff>
    </xdr:from>
    <xdr:to>
      <xdr:col>15</xdr:col>
      <xdr:colOff>101600</xdr:colOff>
      <xdr:row>57</xdr:row>
      <xdr:rowOff>8667</xdr:rowOff>
    </xdr:to>
    <xdr:sp macro="" textlink="">
      <xdr:nvSpPr>
        <xdr:cNvPr id="125" name="フローチャート: 判断 124"/>
        <xdr:cNvSpPr/>
      </xdr:nvSpPr>
      <xdr:spPr>
        <a:xfrm>
          <a:off x="2857500" y="967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171244</xdr:rowOff>
    </xdr:from>
    <xdr:ext cx="534377" cy="259045"/>
    <xdr:sp macro="" textlink="">
      <xdr:nvSpPr>
        <xdr:cNvPr id="126" name="テキスト ボックス 125"/>
        <xdr:cNvSpPr txBox="1"/>
      </xdr:nvSpPr>
      <xdr:spPr>
        <a:xfrm>
          <a:off x="2641111" y="9772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70004</xdr:rowOff>
    </xdr:from>
    <xdr:to>
      <xdr:col>10</xdr:col>
      <xdr:colOff>114300</xdr:colOff>
      <xdr:row>55</xdr:row>
      <xdr:rowOff>113722</xdr:rowOff>
    </xdr:to>
    <xdr:cxnSp macro="">
      <xdr:nvCxnSpPr>
        <xdr:cNvPr id="127" name="直線コネクタ 126"/>
        <xdr:cNvCxnSpPr/>
      </xdr:nvCxnSpPr>
      <xdr:spPr>
        <a:xfrm flipV="1">
          <a:off x="1130300" y="9499754"/>
          <a:ext cx="889000" cy="43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86239</xdr:rowOff>
    </xdr:from>
    <xdr:to>
      <xdr:col>10</xdr:col>
      <xdr:colOff>165100</xdr:colOff>
      <xdr:row>57</xdr:row>
      <xdr:rowOff>16389</xdr:rowOff>
    </xdr:to>
    <xdr:sp macro="" textlink="">
      <xdr:nvSpPr>
        <xdr:cNvPr id="128" name="フローチャート: 判断 127"/>
        <xdr:cNvSpPr/>
      </xdr:nvSpPr>
      <xdr:spPr>
        <a:xfrm>
          <a:off x="1968500" y="9687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7516</xdr:rowOff>
    </xdr:from>
    <xdr:ext cx="534377" cy="259045"/>
    <xdr:sp macro="" textlink="">
      <xdr:nvSpPr>
        <xdr:cNvPr id="129" name="テキスト ボックス 128"/>
        <xdr:cNvSpPr txBox="1"/>
      </xdr:nvSpPr>
      <xdr:spPr>
        <a:xfrm>
          <a:off x="1752111" y="978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110013</xdr:rowOff>
    </xdr:from>
    <xdr:to>
      <xdr:col>6</xdr:col>
      <xdr:colOff>38100</xdr:colOff>
      <xdr:row>57</xdr:row>
      <xdr:rowOff>40163</xdr:rowOff>
    </xdr:to>
    <xdr:sp macro="" textlink="">
      <xdr:nvSpPr>
        <xdr:cNvPr id="130" name="フローチャート: 判断 129"/>
        <xdr:cNvSpPr/>
      </xdr:nvSpPr>
      <xdr:spPr>
        <a:xfrm>
          <a:off x="1079500" y="9711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31290</xdr:rowOff>
    </xdr:from>
    <xdr:ext cx="534377" cy="259045"/>
    <xdr:sp macro="" textlink="">
      <xdr:nvSpPr>
        <xdr:cNvPr id="131" name="テキスト ボックス 130"/>
        <xdr:cNvSpPr txBox="1"/>
      </xdr:nvSpPr>
      <xdr:spPr>
        <a:xfrm>
          <a:off x="863111" y="9803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64339</xdr:rowOff>
    </xdr:from>
    <xdr:to>
      <xdr:col>24</xdr:col>
      <xdr:colOff>114300</xdr:colOff>
      <xdr:row>54</xdr:row>
      <xdr:rowOff>165939</xdr:rowOff>
    </xdr:to>
    <xdr:sp macro="" textlink="">
      <xdr:nvSpPr>
        <xdr:cNvPr id="137" name="楕円 136"/>
        <xdr:cNvSpPr/>
      </xdr:nvSpPr>
      <xdr:spPr>
        <a:xfrm>
          <a:off x="4584700" y="932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87216</xdr:rowOff>
    </xdr:from>
    <xdr:ext cx="599010" cy="259045"/>
    <xdr:sp macro="" textlink="">
      <xdr:nvSpPr>
        <xdr:cNvPr id="138" name="物件費該当値テキスト"/>
        <xdr:cNvSpPr txBox="1"/>
      </xdr:nvSpPr>
      <xdr:spPr>
        <a:xfrm>
          <a:off x="4686300" y="9174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118742</xdr:rowOff>
    </xdr:from>
    <xdr:to>
      <xdr:col>20</xdr:col>
      <xdr:colOff>38100</xdr:colOff>
      <xdr:row>55</xdr:row>
      <xdr:rowOff>48892</xdr:rowOff>
    </xdr:to>
    <xdr:sp macro="" textlink="">
      <xdr:nvSpPr>
        <xdr:cNvPr id="139" name="楕円 138"/>
        <xdr:cNvSpPr/>
      </xdr:nvSpPr>
      <xdr:spPr>
        <a:xfrm>
          <a:off x="3746500" y="9377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65419</xdr:rowOff>
    </xdr:from>
    <xdr:ext cx="599010" cy="259045"/>
    <xdr:sp macro="" textlink="">
      <xdr:nvSpPr>
        <xdr:cNvPr id="140" name="テキスト ボックス 139"/>
        <xdr:cNvSpPr txBox="1"/>
      </xdr:nvSpPr>
      <xdr:spPr>
        <a:xfrm>
          <a:off x="3497795" y="9152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167127</xdr:rowOff>
    </xdr:from>
    <xdr:to>
      <xdr:col>15</xdr:col>
      <xdr:colOff>101600</xdr:colOff>
      <xdr:row>55</xdr:row>
      <xdr:rowOff>97277</xdr:rowOff>
    </xdr:to>
    <xdr:sp macro="" textlink="">
      <xdr:nvSpPr>
        <xdr:cNvPr id="141" name="楕円 140"/>
        <xdr:cNvSpPr/>
      </xdr:nvSpPr>
      <xdr:spPr>
        <a:xfrm>
          <a:off x="2857500" y="9425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113804</xdr:rowOff>
    </xdr:from>
    <xdr:ext cx="599010" cy="259045"/>
    <xdr:sp macro="" textlink="">
      <xdr:nvSpPr>
        <xdr:cNvPr id="142" name="テキスト ボックス 141"/>
        <xdr:cNvSpPr txBox="1"/>
      </xdr:nvSpPr>
      <xdr:spPr>
        <a:xfrm>
          <a:off x="2608795" y="9200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19204</xdr:rowOff>
    </xdr:from>
    <xdr:to>
      <xdr:col>10</xdr:col>
      <xdr:colOff>165100</xdr:colOff>
      <xdr:row>55</xdr:row>
      <xdr:rowOff>120804</xdr:rowOff>
    </xdr:to>
    <xdr:sp macro="" textlink="">
      <xdr:nvSpPr>
        <xdr:cNvPr id="143" name="楕円 142"/>
        <xdr:cNvSpPr/>
      </xdr:nvSpPr>
      <xdr:spPr>
        <a:xfrm>
          <a:off x="1968500" y="9448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137331</xdr:rowOff>
    </xdr:from>
    <xdr:ext cx="599010" cy="259045"/>
    <xdr:sp macro="" textlink="">
      <xdr:nvSpPr>
        <xdr:cNvPr id="144" name="テキスト ボックス 143"/>
        <xdr:cNvSpPr txBox="1"/>
      </xdr:nvSpPr>
      <xdr:spPr>
        <a:xfrm>
          <a:off x="1719795" y="9224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62922</xdr:rowOff>
    </xdr:from>
    <xdr:to>
      <xdr:col>6</xdr:col>
      <xdr:colOff>38100</xdr:colOff>
      <xdr:row>55</xdr:row>
      <xdr:rowOff>164522</xdr:rowOff>
    </xdr:to>
    <xdr:sp macro="" textlink="">
      <xdr:nvSpPr>
        <xdr:cNvPr id="145" name="楕円 144"/>
        <xdr:cNvSpPr/>
      </xdr:nvSpPr>
      <xdr:spPr>
        <a:xfrm>
          <a:off x="1079500" y="9492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9599</xdr:rowOff>
    </xdr:from>
    <xdr:ext cx="599010" cy="259045"/>
    <xdr:sp macro="" textlink="">
      <xdr:nvSpPr>
        <xdr:cNvPr id="146" name="テキスト ボックス 145"/>
        <xdr:cNvSpPr txBox="1"/>
      </xdr:nvSpPr>
      <xdr:spPr>
        <a:xfrm>
          <a:off x="830795" y="9267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8" name="テキスト ボックス 157"/>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0" name="テキスト ボックス 159"/>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2" name="テキスト ボックス 161"/>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4" name="テキスト ボックス 163"/>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58844</xdr:rowOff>
    </xdr:from>
    <xdr:to>
      <xdr:col>24</xdr:col>
      <xdr:colOff>62865</xdr:colOff>
      <xdr:row>78</xdr:row>
      <xdr:rowOff>137711</xdr:rowOff>
    </xdr:to>
    <xdr:cxnSp macro="">
      <xdr:nvCxnSpPr>
        <xdr:cNvPr id="168" name="直線コネクタ 167"/>
        <xdr:cNvCxnSpPr/>
      </xdr:nvCxnSpPr>
      <xdr:spPr>
        <a:xfrm flipV="1">
          <a:off x="4633595" y="12231794"/>
          <a:ext cx="1270" cy="1279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141538</xdr:rowOff>
    </xdr:from>
    <xdr:ext cx="313932" cy="259045"/>
    <xdr:sp macro="" textlink="">
      <xdr:nvSpPr>
        <xdr:cNvPr id="169" name="維持補修費最小値テキスト"/>
        <xdr:cNvSpPr txBox="1"/>
      </xdr:nvSpPr>
      <xdr:spPr>
        <a:xfrm>
          <a:off x="4686300" y="135146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137711</xdr:rowOff>
    </xdr:from>
    <xdr:to>
      <xdr:col>24</xdr:col>
      <xdr:colOff>152400</xdr:colOff>
      <xdr:row>78</xdr:row>
      <xdr:rowOff>137711</xdr:rowOff>
    </xdr:to>
    <xdr:cxnSp macro="">
      <xdr:nvCxnSpPr>
        <xdr:cNvPr id="170" name="直線コネクタ 169"/>
        <xdr:cNvCxnSpPr/>
      </xdr:nvCxnSpPr>
      <xdr:spPr>
        <a:xfrm>
          <a:off x="4546600" y="13510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5521</xdr:rowOff>
    </xdr:from>
    <xdr:ext cx="534377" cy="259045"/>
    <xdr:sp macro="" textlink="">
      <xdr:nvSpPr>
        <xdr:cNvPr id="171" name="維持補修費最大値テキスト"/>
        <xdr:cNvSpPr txBox="1"/>
      </xdr:nvSpPr>
      <xdr:spPr>
        <a:xfrm>
          <a:off x="4686300" y="12007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58844</xdr:rowOff>
    </xdr:from>
    <xdr:to>
      <xdr:col>24</xdr:col>
      <xdr:colOff>152400</xdr:colOff>
      <xdr:row>71</xdr:row>
      <xdr:rowOff>58844</xdr:rowOff>
    </xdr:to>
    <xdr:cxnSp macro="">
      <xdr:nvCxnSpPr>
        <xdr:cNvPr id="172" name="直線コネクタ 171"/>
        <xdr:cNvCxnSpPr/>
      </xdr:nvCxnSpPr>
      <xdr:spPr>
        <a:xfrm>
          <a:off x="4546600" y="12231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93523</xdr:rowOff>
    </xdr:from>
    <xdr:to>
      <xdr:col>24</xdr:col>
      <xdr:colOff>63500</xdr:colOff>
      <xdr:row>77</xdr:row>
      <xdr:rowOff>149735</xdr:rowOff>
    </xdr:to>
    <xdr:cxnSp macro="">
      <xdr:nvCxnSpPr>
        <xdr:cNvPr id="173" name="直線コネクタ 172"/>
        <xdr:cNvCxnSpPr/>
      </xdr:nvCxnSpPr>
      <xdr:spPr>
        <a:xfrm flipV="1">
          <a:off x="3797300" y="13295173"/>
          <a:ext cx="838200" cy="56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85820</xdr:rowOff>
    </xdr:from>
    <xdr:ext cx="469744" cy="259045"/>
    <xdr:sp macro="" textlink="">
      <xdr:nvSpPr>
        <xdr:cNvPr id="174" name="維持補修費平均値テキスト"/>
        <xdr:cNvSpPr txBox="1"/>
      </xdr:nvSpPr>
      <xdr:spPr>
        <a:xfrm>
          <a:off x="4686300" y="132874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107393</xdr:rowOff>
    </xdr:from>
    <xdr:to>
      <xdr:col>24</xdr:col>
      <xdr:colOff>114300</xdr:colOff>
      <xdr:row>78</xdr:row>
      <xdr:rowOff>37543</xdr:rowOff>
    </xdr:to>
    <xdr:sp macro="" textlink="">
      <xdr:nvSpPr>
        <xdr:cNvPr id="175" name="フローチャート: 判断 174"/>
        <xdr:cNvSpPr/>
      </xdr:nvSpPr>
      <xdr:spPr>
        <a:xfrm>
          <a:off x="4584700" y="1330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140294</xdr:rowOff>
    </xdr:from>
    <xdr:to>
      <xdr:col>19</xdr:col>
      <xdr:colOff>177800</xdr:colOff>
      <xdr:row>77</xdr:row>
      <xdr:rowOff>149735</xdr:rowOff>
    </xdr:to>
    <xdr:cxnSp macro="">
      <xdr:nvCxnSpPr>
        <xdr:cNvPr id="176" name="直線コネクタ 175"/>
        <xdr:cNvCxnSpPr/>
      </xdr:nvCxnSpPr>
      <xdr:spPr>
        <a:xfrm>
          <a:off x="2908300" y="13341944"/>
          <a:ext cx="889000" cy="9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85311</xdr:rowOff>
    </xdr:from>
    <xdr:to>
      <xdr:col>20</xdr:col>
      <xdr:colOff>38100</xdr:colOff>
      <xdr:row>78</xdr:row>
      <xdr:rowOff>15461</xdr:rowOff>
    </xdr:to>
    <xdr:sp macro="" textlink="">
      <xdr:nvSpPr>
        <xdr:cNvPr id="177" name="フローチャート: 判断 176"/>
        <xdr:cNvSpPr/>
      </xdr:nvSpPr>
      <xdr:spPr>
        <a:xfrm>
          <a:off x="3746500" y="1328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31988</xdr:rowOff>
    </xdr:from>
    <xdr:ext cx="469744" cy="259045"/>
    <xdr:sp macro="" textlink="">
      <xdr:nvSpPr>
        <xdr:cNvPr id="178" name="テキスト ボックス 177"/>
        <xdr:cNvSpPr txBox="1"/>
      </xdr:nvSpPr>
      <xdr:spPr>
        <a:xfrm>
          <a:off x="3562428" y="13062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30612</xdr:rowOff>
    </xdr:from>
    <xdr:to>
      <xdr:col>15</xdr:col>
      <xdr:colOff>50800</xdr:colOff>
      <xdr:row>77</xdr:row>
      <xdr:rowOff>140294</xdr:rowOff>
    </xdr:to>
    <xdr:cxnSp macro="">
      <xdr:nvCxnSpPr>
        <xdr:cNvPr id="179" name="直線コネクタ 178"/>
        <xdr:cNvCxnSpPr/>
      </xdr:nvCxnSpPr>
      <xdr:spPr>
        <a:xfrm>
          <a:off x="2019300" y="13232262"/>
          <a:ext cx="889000" cy="109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77264</xdr:rowOff>
    </xdr:from>
    <xdr:to>
      <xdr:col>15</xdr:col>
      <xdr:colOff>101600</xdr:colOff>
      <xdr:row>78</xdr:row>
      <xdr:rowOff>7414</xdr:rowOff>
    </xdr:to>
    <xdr:sp macro="" textlink="">
      <xdr:nvSpPr>
        <xdr:cNvPr id="180" name="フローチャート: 判断 179"/>
        <xdr:cNvSpPr/>
      </xdr:nvSpPr>
      <xdr:spPr>
        <a:xfrm>
          <a:off x="2857500" y="1327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23941</xdr:rowOff>
    </xdr:from>
    <xdr:ext cx="469744" cy="259045"/>
    <xdr:sp macro="" textlink="">
      <xdr:nvSpPr>
        <xdr:cNvPr id="181" name="テキスト ボックス 180"/>
        <xdr:cNvSpPr txBox="1"/>
      </xdr:nvSpPr>
      <xdr:spPr>
        <a:xfrm>
          <a:off x="2673428" y="13054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30612</xdr:rowOff>
    </xdr:from>
    <xdr:to>
      <xdr:col>10</xdr:col>
      <xdr:colOff>114300</xdr:colOff>
      <xdr:row>77</xdr:row>
      <xdr:rowOff>48329</xdr:rowOff>
    </xdr:to>
    <xdr:cxnSp macro="">
      <xdr:nvCxnSpPr>
        <xdr:cNvPr id="182" name="直線コネクタ 181"/>
        <xdr:cNvCxnSpPr/>
      </xdr:nvCxnSpPr>
      <xdr:spPr>
        <a:xfrm flipV="1">
          <a:off x="1130300" y="13232262"/>
          <a:ext cx="889000" cy="17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95576</xdr:rowOff>
    </xdr:from>
    <xdr:to>
      <xdr:col>10</xdr:col>
      <xdr:colOff>165100</xdr:colOff>
      <xdr:row>78</xdr:row>
      <xdr:rowOff>25726</xdr:rowOff>
    </xdr:to>
    <xdr:sp macro="" textlink="">
      <xdr:nvSpPr>
        <xdr:cNvPr id="183" name="フローチャート: 判断 182"/>
        <xdr:cNvSpPr/>
      </xdr:nvSpPr>
      <xdr:spPr>
        <a:xfrm>
          <a:off x="1968500" y="1329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16853</xdr:rowOff>
    </xdr:from>
    <xdr:ext cx="469744" cy="259045"/>
    <xdr:sp macro="" textlink="">
      <xdr:nvSpPr>
        <xdr:cNvPr id="184" name="テキスト ボックス 183"/>
        <xdr:cNvSpPr txBox="1"/>
      </xdr:nvSpPr>
      <xdr:spPr>
        <a:xfrm>
          <a:off x="1784428" y="13389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103302</xdr:rowOff>
    </xdr:from>
    <xdr:to>
      <xdr:col>6</xdr:col>
      <xdr:colOff>38100</xdr:colOff>
      <xdr:row>78</xdr:row>
      <xdr:rowOff>33452</xdr:rowOff>
    </xdr:to>
    <xdr:sp macro="" textlink="">
      <xdr:nvSpPr>
        <xdr:cNvPr id="185" name="フローチャート: 判断 184"/>
        <xdr:cNvSpPr/>
      </xdr:nvSpPr>
      <xdr:spPr>
        <a:xfrm>
          <a:off x="1079500" y="13304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24579</xdr:rowOff>
    </xdr:from>
    <xdr:ext cx="469744" cy="259045"/>
    <xdr:sp macro="" textlink="">
      <xdr:nvSpPr>
        <xdr:cNvPr id="186" name="テキスト ボックス 185"/>
        <xdr:cNvSpPr txBox="1"/>
      </xdr:nvSpPr>
      <xdr:spPr>
        <a:xfrm>
          <a:off x="895428" y="13397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42723</xdr:rowOff>
    </xdr:from>
    <xdr:to>
      <xdr:col>24</xdr:col>
      <xdr:colOff>114300</xdr:colOff>
      <xdr:row>77</xdr:row>
      <xdr:rowOff>144323</xdr:rowOff>
    </xdr:to>
    <xdr:sp macro="" textlink="">
      <xdr:nvSpPr>
        <xdr:cNvPr id="192" name="楕円 191"/>
        <xdr:cNvSpPr/>
      </xdr:nvSpPr>
      <xdr:spPr>
        <a:xfrm>
          <a:off x="4584700" y="13244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65600</xdr:rowOff>
    </xdr:from>
    <xdr:ext cx="469744" cy="259045"/>
    <xdr:sp macro="" textlink="">
      <xdr:nvSpPr>
        <xdr:cNvPr id="193" name="維持補修費該当値テキスト"/>
        <xdr:cNvSpPr txBox="1"/>
      </xdr:nvSpPr>
      <xdr:spPr>
        <a:xfrm>
          <a:off x="4686300" y="13095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98935</xdr:rowOff>
    </xdr:from>
    <xdr:to>
      <xdr:col>20</xdr:col>
      <xdr:colOff>38100</xdr:colOff>
      <xdr:row>78</xdr:row>
      <xdr:rowOff>29085</xdr:rowOff>
    </xdr:to>
    <xdr:sp macro="" textlink="">
      <xdr:nvSpPr>
        <xdr:cNvPr id="194" name="楕円 193"/>
        <xdr:cNvSpPr/>
      </xdr:nvSpPr>
      <xdr:spPr>
        <a:xfrm>
          <a:off x="3746500" y="13300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20212</xdr:rowOff>
    </xdr:from>
    <xdr:ext cx="469744" cy="259045"/>
    <xdr:sp macro="" textlink="">
      <xdr:nvSpPr>
        <xdr:cNvPr id="195" name="テキスト ボックス 194"/>
        <xdr:cNvSpPr txBox="1"/>
      </xdr:nvSpPr>
      <xdr:spPr>
        <a:xfrm>
          <a:off x="3562428" y="13393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89494</xdr:rowOff>
    </xdr:from>
    <xdr:to>
      <xdr:col>15</xdr:col>
      <xdr:colOff>101600</xdr:colOff>
      <xdr:row>78</xdr:row>
      <xdr:rowOff>19644</xdr:rowOff>
    </xdr:to>
    <xdr:sp macro="" textlink="">
      <xdr:nvSpPr>
        <xdr:cNvPr id="196" name="楕円 195"/>
        <xdr:cNvSpPr/>
      </xdr:nvSpPr>
      <xdr:spPr>
        <a:xfrm>
          <a:off x="2857500" y="13291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10771</xdr:rowOff>
    </xdr:from>
    <xdr:ext cx="469744" cy="259045"/>
    <xdr:sp macro="" textlink="">
      <xdr:nvSpPr>
        <xdr:cNvPr id="197" name="テキスト ボックス 196"/>
        <xdr:cNvSpPr txBox="1"/>
      </xdr:nvSpPr>
      <xdr:spPr>
        <a:xfrm>
          <a:off x="2673428" y="13383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151262</xdr:rowOff>
    </xdr:from>
    <xdr:to>
      <xdr:col>10</xdr:col>
      <xdr:colOff>165100</xdr:colOff>
      <xdr:row>77</xdr:row>
      <xdr:rowOff>81412</xdr:rowOff>
    </xdr:to>
    <xdr:sp macro="" textlink="">
      <xdr:nvSpPr>
        <xdr:cNvPr id="198" name="楕円 197"/>
        <xdr:cNvSpPr/>
      </xdr:nvSpPr>
      <xdr:spPr>
        <a:xfrm>
          <a:off x="1968500" y="1318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97939</xdr:rowOff>
    </xdr:from>
    <xdr:ext cx="534377" cy="259045"/>
    <xdr:sp macro="" textlink="">
      <xdr:nvSpPr>
        <xdr:cNvPr id="199" name="テキスト ボックス 198"/>
        <xdr:cNvSpPr txBox="1"/>
      </xdr:nvSpPr>
      <xdr:spPr>
        <a:xfrm>
          <a:off x="1752111" y="12956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168979</xdr:rowOff>
    </xdr:from>
    <xdr:to>
      <xdr:col>6</xdr:col>
      <xdr:colOff>38100</xdr:colOff>
      <xdr:row>77</xdr:row>
      <xdr:rowOff>99129</xdr:rowOff>
    </xdr:to>
    <xdr:sp macro="" textlink="">
      <xdr:nvSpPr>
        <xdr:cNvPr id="200" name="楕円 199"/>
        <xdr:cNvSpPr/>
      </xdr:nvSpPr>
      <xdr:spPr>
        <a:xfrm>
          <a:off x="1079500" y="13199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115656</xdr:rowOff>
    </xdr:from>
    <xdr:ext cx="534377" cy="259045"/>
    <xdr:sp macro="" textlink="">
      <xdr:nvSpPr>
        <xdr:cNvPr id="201" name="テキスト ボックス 200"/>
        <xdr:cNvSpPr txBox="1"/>
      </xdr:nvSpPr>
      <xdr:spPr>
        <a:xfrm>
          <a:off x="863111" y="12974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2" name="テキスト ボックス 211"/>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95352</xdr:rowOff>
    </xdr:from>
    <xdr:to>
      <xdr:col>24</xdr:col>
      <xdr:colOff>62865</xdr:colOff>
      <xdr:row>99</xdr:row>
      <xdr:rowOff>86309</xdr:rowOff>
    </xdr:to>
    <xdr:cxnSp macro="">
      <xdr:nvCxnSpPr>
        <xdr:cNvPr id="226" name="直線コネクタ 225"/>
        <xdr:cNvCxnSpPr/>
      </xdr:nvCxnSpPr>
      <xdr:spPr>
        <a:xfrm flipV="1">
          <a:off x="4633595" y="15525852"/>
          <a:ext cx="1270" cy="1534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90136</xdr:rowOff>
    </xdr:from>
    <xdr:ext cx="534377" cy="259045"/>
    <xdr:sp macro="" textlink="">
      <xdr:nvSpPr>
        <xdr:cNvPr id="227" name="扶助費最小値テキスト"/>
        <xdr:cNvSpPr txBox="1"/>
      </xdr:nvSpPr>
      <xdr:spPr>
        <a:xfrm>
          <a:off x="4686300" y="17063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86309</xdr:rowOff>
    </xdr:from>
    <xdr:to>
      <xdr:col>24</xdr:col>
      <xdr:colOff>152400</xdr:colOff>
      <xdr:row>99</xdr:row>
      <xdr:rowOff>86309</xdr:rowOff>
    </xdr:to>
    <xdr:cxnSp macro="">
      <xdr:nvCxnSpPr>
        <xdr:cNvPr id="228" name="直線コネクタ 227"/>
        <xdr:cNvCxnSpPr/>
      </xdr:nvCxnSpPr>
      <xdr:spPr>
        <a:xfrm>
          <a:off x="4546600" y="17059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42029</xdr:rowOff>
    </xdr:from>
    <xdr:ext cx="599010" cy="259045"/>
    <xdr:sp macro="" textlink="">
      <xdr:nvSpPr>
        <xdr:cNvPr id="229" name="扶助費最大値テキスト"/>
        <xdr:cNvSpPr txBox="1"/>
      </xdr:nvSpPr>
      <xdr:spPr>
        <a:xfrm>
          <a:off x="4686300" y="15301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95352</xdr:rowOff>
    </xdr:from>
    <xdr:to>
      <xdr:col>24</xdr:col>
      <xdr:colOff>152400</xdr:colOff>
      <xdr:row>90</xdr:row>
      <xdr:rowOff>95352</xdr:rowOff>
    </xdr:to>
    <xdr:cxnSp macro="">
      <xdr:nvCxnSpPr>
        <xdr:cNvPr id="230" name="直線コネクタ 229"/>
        <xdr:cNvCxnSpPr/>
      </xdr:nvCxnSpPr>
      <xdr:spPr>
        <a:xfrm>
          <a:off x="4546600" y="15525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100533</xdr:rowOff>
    </xdr:from>
    <xdr:to>
      <xdr:col>24</xdr:col>
      <xdr:colOff>63500</xdr:colOff>
      <xdr:row>95</xdr:row>
      <xdr:rowOff>143320</xdr:rowOff>
    </xdr:to>
    <xdr:cxnSp macro="">
      <xdr:nvCxnSpPr>
        <xdr:cNvPr id="231" name="直線コネクタ 230"/>
        <xdr:cNvCxnSpPr/>
      </xdr:nvCxnSpPr>
      <xdr:spPr>
        <a:xfrm flipV="1">
          <a:off x="3797300" y="16388283"/>
          <a:ext cx="838200" cy="42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117657</xdr:rowOff>
    </xdr:from>
    <xdr:ext cx="599010" cy="259045"/>
    <xdr:sp macro="" textlink="">
      <xdr:nvSpPr>
        <xdr:cNvPr id="232" name="扶助費平均値テキスト"/>
        <xdr:cNvSpPr txBox="1"/>
      </xdr:nvSpPr>
      <xdr:spPr>
        <a:xfrm>
          <a:off x="4686300" y="164054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139230</xdr:rowOff>
    </xdr:from>
    <xdr:to>
      <xdr:col>24</xdr:col>
      <xdr:colOff>114300</xdr:colOff>
      <xdr:row>96</xdr:row>
      <xdr:rowOff>69380</xdr:rowOff>
    </xdr:to>
    <xdr:sp macro="" textlink="">
      <xdr:nvSpPr>
        <xdr:cNvPr id="233" name="フローチャート: 判断 232"/>
        <xdr:cNvSpPr/>
      </xdr:nvSpPr>
      <xdr:spPr>
        <a:xfrm>
          <a:off x="4584700" y="1642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143320</xdr:rowOff>
    </xdr:from>
    <xdr:to>
      <xdr:col>19</xdr:col>
      <xdr:colOff>177800</xdr:colOff>
      <xdr:row>95</xdr:row>
      <xdr:rowOff>145301</xdr:rowOff>
    </xdr:to>
    <xdr:cxnSp macro="">
      <xdr:nvCxnSpPr>
        <xdr:cNvPr id="234" name="直線コネクタ 233"/>
        <xdr:cNvCxnSpPr/>
      </xdr:nvCxnSpPr>
      <xdr:spPr>
        <a:xfrm flipV="1">
          <a:off x="2908300" y="16431070"/>
          <a:ext cx="889000" cy="1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20943</xdr:rowOff>
    </xdr:from>
    <xdr:to>
      <xdr:col>20</xdr:col>
      <xdr:colOff>38100</xdr:colOff>
      <xdr:row>96</xdr:row>
      <xdr:rowOff>122543</xdr:rowOff>
    </xdr:to>
    <xdr:sp macro="" textlink="">
      <xdr:nvSpPr>
        <xdr:cNvPr id="235" name="フローチャート: 判断 234"/>
        <xdr:cNvSpPr/>
      </xdr:nvSpPr>
      <xdr:spPr>
        <a:xfrm>
          <a:off x="3746500" y="164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113670</xdr:rowOff>
    </xdr:from>
    <xdr:ext cx="534377" cy="259045"/>
    <xdr:sp macro="" textlink="">
      <xdr:nvSpPr>
        <xdr:cNvPr id="236" name="テキスト ボックス 235"/>
        <xdr:cNvSpPr txBox="1"/>
      </xdr:nvSpPr>
      <xdr:spPr>
        <a:xfrm>
          <a:off x="3530111" y="16572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127152</xdr:rowOff>
    </xdr:from>
    <xdr:to>
      <xdr:col>15</xdr:col>
      <xdr:colOff>50800</xdr:colOff>
      <xdr:row>95</xdr:row>
      <xdr:rowOff>145301</xdr:rowOff>
    </xdr:to>
    <xdr:cxnSp macro="">
      <xdr:nvCxnSpPr>
        <xdr:cNvPr id="237" name="直線コネクタ 236"/>
        <xdr:cNvCxnSpPr/>
      </xdr:nvCxnSpPr>
      <xdr:spPr>
        <a:xfrm>
          <a:off x="2019300" y="16414902"/>
          <a:ext cx="889000" cy="18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31217</xdr:rowOff>
    </xdr:from>
    <xdr:to>
      <xdr:col>15</xdr:col>
      <xdr:colOff>101600</xdr:colOff>
      <xdr:row>96</xdr:row>
      <xdr:rowOff>132817</xdr:rowOff>
    </xdr:to>
    <xdr:sp macro="" textlink="">
      <xdr:nvSpPr>
        <xdr:cNvPr id="238" name="フローチャート: 判断 237"/>
        <xdr:cNvSpPr/>
      </xdr:nvSpPr>
      <xdr:spPr>
        <a:xfrm>
          <a:off x="28575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123944</xdr:rowOff>
    </xdr:from>
    <xdr:ext cx="534377" cy="259045"/>
    <xdr:sp macro="" textlink="">
      <xdr:nvSpPr>
        <xdr:cNvPr id="239" name="テキスト ボックス 238"/>
        <xdr:cNvSpPr txBox="1"/>
      </xdr:nvSpPr>
      <xdr:spPr>
        <a:xfrm>
          <a:off x="2641111" y="16583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127152</xdr:rowOff>
    </xdr:from>
    <xdr:to>
      <xdr:col>10</xdr:col>
      <xdr:colOff>114300</xdr:colOff>
      <xdr:row>96</xdr:row>
      <xdr:rowOff>134899</xdr:rowOff>
    </xdr:to>
    <xdr:cxnSp macro="">
      <xdr:nvCxnSpPr>
        <xdr:cNvPr id="240" name="直線コネクタ 239"/>
        <xdr:cNvCxnSpPr/>
      </xdr:nvCxnSpPr>
      <xdr:spPr>
        <a:xfrm flipV="1">
          <a:off x="1130300" y="16414902"/>
          <a:ext cx="889000" cy="179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31877</xdr:rowOff>
    </xdr:from>
    <xdr:to>
      <xdr:col>10</xdr:col>
      <xdr:colOff>165100</xdr:colOff>
      <xdr:row>96</xdr:row>
      <xdr:rowOff>133477</xdr:rowOff>
    </xdr:to>
    <xdr:sp macro="" textlink="">
      <xdr:nvSpPr>
        <xdr:cNvPr id="241" name="フローチャート: 判断 240"/>
        <xdr:cNvSpPr/>
      </xdr:nvSpPr>
      <xdr:spPr>
        <a:xfrm>
          <a:off x="1968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124604</xdr:rowOff>
    </xdr:from>
    <xdr:ext cx="534377" cy="259045"/>
    <xdr:sp macro="" textlink="">
      <xdr:nvSpPr>
        <xdr:cNvPr id="242" name="テキスト ボックス 241"/>
        <xdr:cNvSpPr txBox="1"/>
      </xdr:nvSpPr>
      <xdr:spPr>
        <a:xfrm>
          <a:off x="1752111" y="1658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33820</xdr:rowOff>
    </xdr:from>
    <xdr:to>
      <xdr:col>6</xdr:col>
      <xdr:colOff>38100</xdr:colOff>
      <xdr:row>97</xdr:row>
      <xdr:rowOff>135420</xdr:rowOff>
    </xdr:to>
    <xdr:sp macro="" textlink="">
      <xdr:nvSpPr>
        <xdr:cNvPr id="243" name="フローチャート: 判断 242"/>
        <xdr:cNvSpPr/>
      </xdr:nvSpPr>
      <xdr:spPr>
        <a:xfrm>
          <a:off x="1079500" y="1666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126547</xdr:rowOff>
    </xdr:from>
    <xdr:ext cx="534377" cy="259045"/>
    <xdr:sp macro="" textlink="">
      <xdr:nvSpPr>
        <xdr:cNvPr id="244" name="テキスト ボックス 243"/>
        <xdr:cNvSpPr txBox="1"/>
      </xdr:nvSpPr>
      <xdr:spPr>
        <a:xfrm>
          <a:off x="863111" y="16757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49733</xdr:rowOff>
    </xdr:from>
    <xdr:to>
      <xdr:col>24</xdr:col>
      <xdr:colOff>114300</xdr:colOff>
      <xdr:row>95</xdr:row>
      <xdr:rowOff>151333</xdr:rowOff>
    </xdr:to>
    <xdr:sp macro="" textlink="">
      <xdr:nvSpPr>
        <xdr:cNvPr id="250" name="楕円 249"/>
        <xdr:cNvSpPr/>
      </xdr:nvSpPr>
      <xdr:spPr>
        <a:xfrm>
          <a:off x="4584700" y="16337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72610</xdr:rowOff>
    </xdr:from>
    <xdr:ext cx="599010" cy="259045"/>
    <xdr:sp macro="" textlink="">
      <xdr:nvSpPr>
        <xdr:cNvPr id="251" name="扶助費該当値テキスト"/>
        <xdr:cNvSpPr txBox="1"/>
      </xdr:nvSpPr>
      <xdr:spPr>
        <a:xfrm>
          <a:off x="4686300" y="16188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92520</xdr:rowOff>
    </xdr:from>
    <xdr:to>
      <xdr:col>20</xdr:col>
      <xdr:colOff>38100</xdr:colOff>
      <xdr:row>96</xdr:row>
      <xdr:rowOff>22670</xdr:rowOff>
    </xdr:to>
    <xdr:sp macro="" textlink="">
      <xdr:nvSpPr>
        <xdr:cNvPr id="252" name="楕円 251"/>
        <xdr:cNvSpPr/>
      </xdr:nvSpPr>
      <xdr:spPr>
        <a:xfrm>
          <a:off x="3746500" y="1638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39197</xdr:rowOff>
    </xdr:from>
    <xdr:ext cx="599010" cy="259045"/>
    <xdr:sp macro="" textlink="">
      <xdr:nvSpPr>
        <xdr:cNvPr id="253" name="テキスト ボックス 252"/>
        <xdr:cNvSpPr txBox="1"/>
      </xdr:nvSpPr>
      <xdr:spPr>
        <a:xfrm>
          <a:off x="3497795" y="16155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94501</xdr:rowOff>
    </xdr:from>
    <xdr:to>
      <xdr:col>15</xdr:col>
      <xdr:colOff>101600</xdr:colOff>
      <xdr:row>96</xdr:row>
      <xdr:rowOff>24651</xdr:rowOff>
    </xdr:to>
    <xdr:sp macro="" textlink="">
      <xdr:nvSpPr>
        <xdr:cNvPr id="254" name="楕円 253"/>
        <xdr:cNvSpPr/>
      </xdr:nvSpPr>
      <xdr:spPr>
        <a:xfrm>
          <a:off x="2857500" y="16382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41178</xdr:rowOff>
    </xdr:from>
    <xdr:ext cx="599010" cy="259045"/>
    <xdr:sp macro="" textlink="">
      <xdr:nvSpPr>
        <xdr:cNvPr id="255" name="テキスト ボックス 254"/>
        <xdr:cNvSpPr txBox="1"/>
      </xdr:nvSpPr>
      <xdr:spPr>
        <a:xfrm>
          <a:off x="2608795" y="16157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76352</xdr:rowOff>
    </xdr:from>
    <xdr:to>
      <xdr:col>10</xdr:col>
      <xdr:colOff>165100</xdr:colOff>
      <xdr:row>96</xdr:row>
      <xdr:rowOff>6502</xdr:rowOff>
    </xdr:to>
    <xdr:sp macro="" textlink="">
      <xdr:nvSpPr>
        <xdr:cNvPr id="256" name="楕円 255"/>
        <xdr:cNvSpPr/>
      </xdr:nvSpPr>
      <xdr:spPr>
        <a:xfrm>
          <a:off x="1968500" y="16364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23029</xdr:rowOff>
    </xdr:from>
    <xdr:ext cx="599010" cy="259045"/>
    <xdr:sp macro="" textlink="">
      <xdr:nvSpPr>
        <xdr:cNvPr id="257" name="テキスト ボックス 256"/>
        <xdr:cNvSpPr txBox="1"/>
      </xdr:nvSpPr>
      <xdr:spPr>
        <a:xfrm>
          <a:off x="1719795" y="16139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84099</xdr:rowOff>
    </xdr:from>
    <xdr:to>
      <xdr:col>6</xdr:col>
      <xdr:colOff>38100</xdr:colOff>
      <xdr:row>97</xdr:row>
      <xdr:rowOff>14249</xdr:rowOff>
    </xdr:to>
    <xdr:sp macro="" textlink="">
      <xdr:nvSpPr>
        <xdr:cNvPr id="258" name="楕円 257"/>
        <xdr:cNvSpPr/>
      </xdr:nvSpPr>
      <xdr:spPr>
        <a:xfrm>
          <a:off x="1079500" y="16543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30776</xdr:rowOff>
    </xdr:from>
    <xdr:ext cx="534377" cy="259045"/>
    <xdr:sp macro="" textlink="">
      <xdr:nvSpPr>
        <xdr:cNvPr id="259" name="テキスト ボックス 258"/>
        <xdr:cNvSpPr txBox="1"/>
      </xdr:nvSpPr>
      <xdr:spPr>
        <a:xfrm>
          <a:off x="863111" y="16318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0" name="直線コネクタ 269"/>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71" name="テキスト ボックス 270"/>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4" name="直線コネクタ 273"/>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75" name="テキスト ボックス 274"/>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94483</xdr:rowOff>
    </xdr:from>
    <xdr:to>
      <xdr:col>54</xdr:col>
      <xdr:colOff>189865</xdr:colOff>
      <xdr:row>37</xdr:row>
      <xdr:rowOff>85670</xdr:rowOff>
    </xdr:to>
    <xdr:cxnSp macro="">
      <xdr:nvCxnSpPr>
        <xdr:cNvPr id="279" name="直線コネクタ 278"/>
        <xdr:cNvCxnSpPr/>
      </xdr:nvCxnSpPr>
      <xdr:spPr>
        <a:xfrm flipV="1">
          <a:off x="10475595" y="5237983"/>
          <a:ext cx="1270" cy="11913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89497</xdr:rowOff>
    </xdr:from>
    <xdr:ext cx="534377" cy="259045"/>
    <xdr:sp macro="" textlink="">
      <xdr:nvSpPr>
        <xdr:cNvPr id="280" name="補助費等最小値テキスト"/>
        <xdr:cNvSpPr txBox="1"/>
      </xdr:nvSpPr>
      <xdr:spPr>
        <a:xfrm>
          <a:off x="10528300" y="6433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85670</xdr:rowOff>
    </xdr:from>
    <xdr:to>
      <xdr:col>55</xdr:col>
      <xdr:colOff>88900</xdr:colOff>
      <xdr:row>37</xdr:row>
      <xdr:rowOff>85670</xdr:rowOff>
    </xdr:to>
    <xdr:cxnSp macro="">
      <xdr:nvCxnSpPr>
        <xdr:cNvPr id="281" name="直線コネクタ 280"/>
        <xdr:cNvCxnSpPr/>
      </xdr:nvCxnSpPr>
      <xdr:spPr>
        <a:xfrm>
          <a:off x="10388600" y="6429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41160</xdr:rowOff>
    </xdr:from>
    <xdr:ext cx="599010" cy="259045"/>
    <xdr:sp macro="" textlink="">
      <xdr:nvSpPr>
        <xdr:cNvPr id="282" name="補助費等最大値テキスト"/>
        <xdr:cNvSpPr txBox="1"/>
      </xdr:nvSpPr>
      <xdr:spPr>
        <a:xfrm>
          <a:off x="10528300" y="5013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94483</xdr:rowOff>
    </xdr:from>
    <xdr:to>
      <xdr:col>55</xdr:col>
      <xdr:colOff>88900</xdr:colOff>
      <xdr:row>30</xdr:row>
      <xdr:rowOff>94483</xdr:rowOff>
    </xdr:to>
    <xdr:cxnSp macro="">
      <xdr:nvCxnSpPr>
        <xdr:cNvPr id="283" name="直線コネクタ 282"/>
        <xdr:cNvCxnSpPr/>
      </xdr:nvCxnSpPr>
      <xdr:spPr>
        <a:xfrm>
          <a:off x="10388600" y="5237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127841</xdr:rowOff>
    </xdr:from>
    <xdr:to>
      <xdr:col>55</xdr:col>
      <xdr:colOff>0</xdr:colOff>
      <xdr:row>35</xdr:row>
      <xdr:rowOff>138100</xdr:rowOff>
    </xdr:to>
    <xdr:cxnSp macro="">
      <xdr:nvCxnSpPr>
        <xdr:cNvPr id="284" name="直線コネクタ 283"/>
        <xdr:cNvCxnSpPr/>
      </xdr:nvCxnSpPr>
      <xdr:spPr>
        <a:xfrm flipV="1">
          <a:off x="9639300" y="6128591"/>
          <a:ext cx="838200" cy="10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77550</xdr:rowOff>
    </xdr:from>
    <xdr:ext cx="534377" cy="259045"/>
    <xdr:sp macro="" textlink="">
      <xdr:nvSpPr>
        <xdr:cNvPr id="285" name="補助費等平均値テキスト"/>
        <xdr:cNvSpPr txBox="1"/>
      </xdr:nvSpPr>
      <xdr:spPr>
        <a:xfrm>
          <a:off x="10528300" y="59068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54673</xdr:rowOff>
    </xdr:from>
    <xdr:to>
      <xdr:col>55</xdr:col>
      <xdr:colOff>50800</xdr:colOff>
      <xdr:row>35</xdr:row>
      <xdr:rowOff>156273</xdr:rowOff>
    </xdr:to>
    <xdr:sp macro="" textlink="">
      <xdr:nvSpPr>
        <xdr:cNvPr id="286" name="フローチャート: 判断 285"/>
        <xdr:cNvSpPr/>
      </xdr:nvSpPr>
      <xdr:spPr>
        <a:xfrm>
          <a:off x="10426700" y="6055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125373</xdr:rowOff>
    </xdr:from>
    <xdr:to>
      <xdr:col>50</xdr:col>
      <xdr:colOff>114300</xdr:colOff>
      <xdr:row>35</xdr:row>
      <xdr:rowOff>138100</xdr:rowOff>
    </xdr:to>
    <xdr:cxnSp macro="">
      <xdr:nvCxnSpPr>
        <xdr:cNvPr id="287" name="直線コネクタ 286"/>
        <xdr:cNvCxnSpPr/>
      </xdr:nvCxnSpPr>
      <xdr:spPr>
        <a:xfrm>
          <a:off x="8750300" y="6126123"/>
          <a:ext cx="889000" cy="12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89277</xdr:rowOff>
    </xdr:from>
    <xdr:to>
      <xdr:col>50</xdr:col>
      <xdr:colOff>165100</xdr:colOff>
      <xdr:row>36</xdr:row>
      <xdr:rowOff>19427</xdr:rowOff>
    </xdr:to>
    <xdr:sp macro="" textlink="">
      <xdr:nvSpPr>
        <xdr:cNvPr id="288" name="フローチャート: 判断 287"/>
        <xdr:cNvSpPr/>
      </xdr:nvSpPr>
      <xdr:spPr>
        <a:xfrm>
          <a:off x="9588500" y="6090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10554</xdr:rowOff>
    </xdr:from>
    <xdr:ext cx="534377" cy="259045"/>
    <xdr:sp macro="" textlink="">
      <xdr:nvSpPr>
        <xdr:cNvPr id="289" name="テキスト ボックス 288"/>
        <xdr:cNvSpPr txBox="1"/>
      </xdr:nvSpPr>
      <xdr:spPr>
        <a:xfrm>
          <a:off x="9372111" y="6182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125373</xdr:rowOff>
    </xdr:from>
    <xdr:to>
      <xdr:col>45</xdr:col>
      <xdr:colOff>177800</xdr:colOff>
      <xdr:row>35</xdr:row>
      <xdr:rowOff>155130</xdr:rowOff>
    </xdr:to>
    <xdr:cxnSp macro="">
      <xdr:nvCxnSpPr>
        <xdr:cNvPr id="290" name="直線コネクタ 289"/>
        <xdr:cNvCxnSpPr/>
      </xdr:nvCxnSpPr>
      <xdr:spPr>
        <a:xfrm flipV="1">
          <a:off x="7861300" y="6126123"/>
          <a:ext cx="889000" cy="29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96250</xdr:rowOff>
    </xdr:from>
    <xdr:to>
      <xdr:col>46</xdr:col>
      <xdr:colOff>38100</xdr:colOff>
      <xdr:row>36</xdr:row>
      <xdr:rowOff>26400</xdr:rowOff>
    </xdr:to>
    <xdr:sp macro="" textlink="">
      <xdr:nvSpPr>
        <xdr:cNvPr id="291" name="フローチャート: 判断 290"/>
        <xdr:cNvSpPr/>
      </xdr:nvSpPr>
      <xdr:spPr>
        <a:xfrm>
          <a:off x="8699500" y="609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17527</xdr:rowOff>
    </xdr:from>
    <xdr:ext cx="534377" cy="259045"/>
    <xdr:sp macro="" textlink="">
      <xdr:nvSpPr>
        <xdr:cNvPr id="292" name="テキスト ボックス 291"/>
        <xdr:cNvSpPr txBox="1"/>
      </xdr:nvSpPr>
      <xdr:spPr>
        <a:xfrm>
          <a:off x="8483111" y="6189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155130</xdr:rowOff>
    </xdr:from>
    <xdr:to>
      <xdr:col>41</xdr:col>
      <xdr:colOff>50800</xdr:colOff>
      <xdr:row>35</xdr:row>
      <xdr:rowOff>159279</xdr:rowOff>
    </xdr:to>
    <xdr:cxnSp macro="">
      <xdr:nvCxnSpPr>
        <xdr:cNvPr id="293" name="直線コネクタ 292"/>
        <xdr:cNvCxnSpPr/>
      </xdr:nvCxnSpPr>
      <xdr:spPr>
        <a:xfrm flipV="1">
          <a:off x="6972300" y="6155880"/>
          <a:ext cx="889000" cy="4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120127</xdr:rowOff>
    </xdr:from>
    <xdr:to>
      <xdr:col>41</xdr:col>
      <xdr:colOff>101600</xdr:colOff>
      <xdr:row>36</xdr:row>
      <xdr:rowOff>50277</xdr:rowOff>
    </xdr:to>
    <xdr:sp macro="" textlink="">
      <xdr:nvSpPr>
        <xdr:cNvPr id="294" name="フローチャート: 判断 293"/>
        <xdr:cNvSpPr/>
      </xdr:nvSpPr>
      <xdr:spPr>
        <a:xfrm>
          <a:off x="7810500" y="612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41404</xdr:rowOff>
    </xdr:from>
    <xdr:ext cx="534377" cy="259045"/>
    <xdr:sp macro="" textlink="">
      <xdr:nvSpPr>
        <xdr:cNvPr id="295" name="テキスト ボックス 294"/>
        <xdr:cNvSpPr txBox="1"/>
      </xdr:nvSpPr>
      <xdr:spPr>
        <a:xfrm>
          <a:off x="7594111" y="621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109565</xdr:rowOff>
    </xdr:from>
    <xdr:to>
      <xdr:col>36</xdr:col>
      <xdr:colOff>165100</xdr:colOff>
      <xdr:row>36</xdr:row>
      <xdr:rowOff>39715</xdr:rowOff>
    </xdr:to>
    <xdr:sp macro="" textlink="">
      <xdr:nvSpPr>
        <xdr:cNvPr id="296" name="フローチャート: 判断 295"/>
        <xdr:cNvSpPr/>
      </xdr:nvSpPr>
      <xdr:spPr>
        <a:xfrm>
          <a:off x="6921500" y="6110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30842</xdr:rowOff>
    </xdr:from>
    <xdr:ext cx="534377" cy="259045"/>
    <xdr:sp macro="" textlink="">
      <xdr:nvSpPr>
        <xdr:cNvPr id="297" name="テキスト ボックス 296"/>
        <xdr:cNvSpPr txBox="1"/>
      </xdr:nvSpPr>
      <xdr:spPr>
        <a:xfrm>
          <a:off x="6705111" y="6203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77041</xdr:rowOff>
    </xdr:from>
    <xdr:to>
      <xdr:col>55</xdr:col>
      <xdr:colOff>50800</xdr:colOff>
      <xdr:row>36</xdr:row>
      <xdr:rowOff>7191</xdr:rowOff>
    </xdr:to>
    <xdr:sp macro="" textlink="">
      <xdr:nvSpPr>
        <xdr:cNvPr id="303" name="楕円 302"/>
        <xdr:cNvSpPr/>
      </xdr:nvSpPr>
      <xdr:spPr>
        <a:xfrm>
          <a:off x="10426700" y="6077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55468</xdr:rowOff>
    </xdr:from>
    <xdr:ext cx="534377" cy="259045"/>
    <xdr:sp macro="" textlink="">
      <xdr:nvSpPr>
        <xdr:cNvPr id="304" name="補助費等該当値テキスト"/>
        <xdr:cNvSpPr txBox="1"/>
      </xdr:nvSpPr>
      <xdr:spPr>
        <a:xfrm>
          <a:off x="10528300" y="6056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87300</xdr:rowOff>
    </xdr:from>
    <xdr:to>
      <xdr:col>50</xdr:col>
      <xdr:colOff>165100</xdr:colOff>
      <xdr:row>36</xdr:row>
      <xdr:rowOff>17450</xdr:rowOff>
    </xdr:to>
    <xdr:sp macro="" textlink="">
      <xdr:nvSpPr>
        <xdr:cNvPr id="305" name="楕円 304"/>
        <xdr:cNvSpPr/>
      </xdr:nvSpPr>
      <xdr:spPr>
        <a:xfrm>
          <a:off x="9588500" y="608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33977</xdr:rowOff>
    </xdr:from>
    <xdr:ext cx="534377" cy="259045"/>
    <xdr:sp macro="" textlink="">
      <xdr:nvSpPr>
        <xdr:cNvPr id="306" name="テキスト ボックス 305"/>
        <xdr:cNvSpPr txBox="1"/>
      </xdr:nvSpPr>
      <xdr:spPr>
        <a:xfrm>
          <a:off x="9372111" y="5863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74573</xdr:rowOff>
    </xdr:from>
    <xdr:to>
      <xdr:col>46</xdr:col>
      <xdr:colOff>38100</xdr:colOff>
      <xdr:row>36</xdr:row>
      <xdr:rowOff>4723</xdr:rowOff>
    </xdr:to>
    <xdr:sp macro="" textlink="">
      <xdr:nvSpPr>
        <xdr:cNvPr id="307" name="楕円 306"/>
        <xdr:cNvSpPr/>
      </xdr:nvSpPr>
      <xdr:spPr>
        <a:xfrm>
          <a:off x="8699500" y="6075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21250</xdr:rowOff>
    </xdr:from>
    <xdr:ext cx="534377" cy="259045"/>
    <xdr:sp macro="" textlink="">
      <xdr:nvSpPr>
        <xdr:cNvPr id="308" name="テキスト ボックス 307"/>
        <xdr:cNvSpPr txBox="1"/>
      </xdr:nvSpPr>
      <xdr:spPr>
        <a:xfrm>
          <a:off x="8483111" y="5850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104330</xdr:rowOff>
    </xdr:from>
    <xdr:to>
      <xdr:col>41</xdr:col>
      <xdr:colOff>101600</xdr:colOff>
      <xdr:row>36</xdr:row>
      <xdr:rowOff>34480</xdr:rowOff>
    </xdr:to>
    <xdr:sp macro="" textlink="">
      <xdr:nvSpPr>
        <xdr:cNvPr id="309" name="楕円 308"/>
        <xdr:cNvSpPr/>
      </xdr:nvSpPr>
      <xdr:spPr>
        <a:xfrm>
          <a:off x="7810500" y="610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51007</xdr:rowOff>
    </xdr:from>
    <xdr:ext cx="534377" cy="259045"/>
    <xdr:sp macro="" textlink="">
      <xdr:nvSpPr>
        <xdr:cNvPr id="310" name="テキスト ボックス 309"/>
        <xdr:cNvSpPr txBox="1"/>
      </xdr:nvSpPr>
      <xdr:spPr>
        <a:xfrm>
          <a:off x="7594111" y="5880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108479</xdr:rowOff>
    </xdr:from>
    <xdr:to>
      <xdr:col>36</xdr:col>
      <xdr:colOff>165100</xdr:colOff>
      <xdr:row>36</xdr:row>
      <xdr:rowOff>38629</xdr:rowOff>
    </xdr:to>
    <xdr:sp macro="" textlink="">
      <xdr:nvSpPr>
        <xdr:cNvPr id="311" name="楕円 310"/>
        <xdr:cNvSpPr/>
      </xdr:nvSpPr>
      <xdr:spPr>
        <a:xfrm>
          <a:off x="6921500" y="6109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55156</xdr:rowOff>
    </xdr:from>
    <xdr:ext cx="534377" cy="259045"/>
    <xdr:sp macro="" textlink="">
      <xdr:nvSpPr>
        <xdr:cNvPr id="312" name="テキスト ボックス 311"/>
        <xdr:cNvSpPr txBox="1"/>
      </xdr:nvSpPr>
      <xdr:spPr>
        <a:xfrm>
          <a:off x="6705111" y="5884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6" name="テキスト ボックス 32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28" name="テキスト ボックス 327"/>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0" name="テキスト ボックス 329"/>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2" name="テキスト ボックス 33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120749</xdr:rowOff>
    </xdr:from>
    <xdr:to>
      <xdr:col>54</xdr:col>
      <xdr:colOff>189865</xdr:colOff>
      <xdr:row>58</xdr:row>
      <xdr:rowOff>37868</xdr:rowOff>
    </xdr:to>
    <xdr:cxnSp macro="">
      <xdr:nvCxnSpPr>
        <xdr:cNvPr id="334" name="直線コネクタ 333"/>
        <xdr:cNvCxnSpPr/>
      </xdr:nvCxnSpPr>
      <xdr:spPr>
        <a:xfrm flipV="1">
          <a:off x="10475595" y="8864699"/>
          <a:ext cx="1270" cy="1117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41695</xdr:rowOff>
    </xdr:from>
    <xdr:ext cx="534377" cy="259045"/>
    <xdr:sp macro="" textlink="">
      <xdr:nvSpPr>
        <xdr:cNvPr id="335" name="普通建設事業費最小値テキスト"/>
        <xdr:cNvSpPr txBox="1"/>
      </xdr:nvSpPr>
      <xdr:spPr>
        <a:xfrm>
          <a:off x="10528300" y="9985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37868</xdr:rowOff>
    </xdr:from>
    <xdr:to>
      <xdr:col>55</xdr:col>
      <xdr:colOff>88900</xdr:colOff>
      <xdr:row>58</xdr:row>
      <xdr:rowOff>37868</xdr:rowOff>
    </xdr:to>
    <xdr:cxnSp macro="">
      <xdr:nvCxnSpPr>
        <xdr:cNvPr id="336" name="直線コネクタ 335"/>
        <xdr:cNvCxnSpPr/>
      </xdr:nvCxnSpPr>
      <xdr:spPr>
        <a:xfrm>
          <a:off x="10388600" y="9981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67426</xdr:rowOff>
    </xdr:from>
    <xdr:ext cx="599010" cy="259045"/>
    <xdr:sp macro="" textlink="">
      <xdr:nvSpPr>
        <xdr:cNvPr id="337" name="普通建設事業費最大値テキスト"/>
        <xdr:cNvSpPr txBox="1"/>
      </xdr:nvSpPr>
      <xdr:spPr>
        <a:xfrm>
          <a:off x="10528300" y="8639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120749</xdr:rowOff>
    </xdr:from>
    <xdr:to>
      <xdr:col>55</xdr:col>
      <xdr:colOff>88900</xdr:colOff>
      <xdr:row>51</xdr:row>
      <xdr:rowOff>120749</xdr:rowOff>
    </xdr:to>
    <xdr:cxnSp macro="">
      <xdr:nvCxnSpPr>
        <xdr:cNvPr id="338" name="直線コネクタ 337"/>
        <xdr:cNvCxnSpPr/>
      </xdr:nvCxnSpPr>
      <xdr:spPr>
        <a:xfrm>
          <a:off x="10388600" y="8864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153800</xdr:rowOff>
    </xdr:from>
    <xdr:to>
      <xdr:col>55</xdr:col>
      <xdr:colOff>0</xdr:colOff>
      <xdr:row>53</xdr:row>
      <xdr:rowOff>26722</xdr:rowOff>
    </xdr:to>
    <xdr:cxnSp macro="">
      <xdr:nvCxnSpPr>
        <xdr:cNvPr id="339" name="直線コネクタ 338"/>
        <xdr:cNvCxnSpPr/>
      </xdr:nvCxnSpPr>
      <xdr:spPr>
        <a:xfrm>
          <a:off x="9639300" y="8897750"/>
          <a:ext cx="838200" cy="215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151539</xdr:rowOff>
    </xdr:from>
    <xdr:ext cx="534377" cy="259045"/>
    <xdr:sp macro="" textlink="">
      <xdr:nvSpPr>
        <xdr:cNvPr id="340" name="普通建設事業費平均値テキスト"/>
        <xdr:cNvSpPr txBox="1"/>
      </xdr:nvSpPr>
      <xdr:spPr>
        <a:xfrm>
          <a:off x="10528300" y="9581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1662</xdr:rowOff>
    </xdr:from>
    <xdr:to>
      <xdr:col>55</xdr:col>
      <xdr:colOff>50800</xdr:colOff>
      <xdr:row>56</xdr:row>
      <xdr:rowOff>103262</xdr:rowOff>
    </xdr:to>
    <xdr:sp macro="" textlink="">
      <xdr:nvSpPr>
        <xdr:cNvPr id="341" name="フローチャート: 判断 340"/>
        <xdr:cNvSpPr/>
      </xdr:nvSpPr>
      <xdr:spPr>
        <a:xfrm>
          <a:off x="10426700" y="960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153800</xdr:rowOff>
    </xdr:from>
    <xdr:to>
      <xdr:col>50</xdr:col>
      <xdr:colOff>114300</xdr:colOff>
      <xdr:row>53</xdr:row>
      <xdr:rowOff>128087</xdr:rowOff>
    </xdr:to>
    <xdr:cxnSp macro="">
      <xdr:nvCxnSpPr>
        <xdr:cNvPr id="342" name="直線コネクタ 341"/>
        <xdr:cNvCxnSpPr/>
      </xdr:nvCxnSpPr>
      <xdr:spPr>
        <a:xfrm flipV="1">
          <a:off x="8750300" y="8897750"/>
          <a:ext cx="889000" cy="317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42389</xdr:rowOff>
    </xdr:from>
    <xdr:to>
      <xdr:col>50</xdr:col>
      <xdr:colOff>165100</xdr:colOff>
      <xdr:row>56</xdr:row>
      <xdr:rowOff>143989</xdr:rowOff>
    </xdr:to>
    <xdr:sp macro="" textlink="">
      <xdr:nvSpPr>
        <xdr:cNvPr id="343" name="フローチャート: 判断 342"/>
        <xdr:cNvSpPr/>
      </xdr:nvSpPr>
      <xdr:spPr>
        <a:xfrm>
          <a:off x="95885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135116</xdr:rowOff>
    </xdr:from>
    <xdr:ext cx="534377" cy="259045"/>
    <xdr:sp macro="" textlink="">
      <xdr:nvSpPr>
        <xdr:cNvPr id="344" name="テキスト ボックス 343"/>
        <xdr:cNvSpPr txBox="1"/>
      </xdr:nvSpPr>
      <xdr:spPr>
        <a:xfrm>
          <a:off x="9372111" y="9736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128087</xdr:rowOff>
    </xdr:from>
    <xdr:to>
      <xdr:col>45</xdr:col>
      <xdr:colOff>177800</xdr:colOff>
      <xdr:row>54</xdr:row>
      <xdr:rowOff>132737</xdr:rowOff>
    </xdr:to>
    <xdr:cxnSp macro="">
      <xdr:nvCxnSpPr>
        <xdr:cNvPr id="345" name="直線コネクタ 344"/>
        <xdr:cNvCxnSpPr/>
      </xdr:nvCxnSpPr>
      <xdr:spPr>
        <a:xfrm flipV="1">
          <a:off x="7861300" y="9214937"/>
          <a:ext cx="889000" cy="176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25038</xdr:rowOff>
    </xdr:from>
    <xdr:to>
      <xdr:col>46</xdr:col>
      <xdr:colOff>38100</xdr:colOff>
      <xdr:row>56</xdr:row>
      <xdr:rowOff>126638</xdr:rowOff>
    </xdr:to>
    <xdr:sp macro="" textlink="">
      <xdr:nvSpPr>
        <xdr:cNvPr id="346" name="フローチャート: 判断 345"/>
        <xdr:cNvSpPr/>
      </xdr:nvSpPr>
      <xdr:spPr>
        <a:xfrm>
          <a:off x="8699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117765</xdr:rowOff>
    </xdr:from>
    <xdr:ext cx="534377" cy="259045"/>
    <xdr:sp macro="" textlink="">
      <xdr:nvSpPr>
        <xdr:cNvPr id="347" name="テキスト ボックス 346"/>
        <xdr:cNvSpPr txBox="1"/>
      </xdr:nvSpPr>
      <xdr:spPr>
        <a:xfrm>
          <a:off x="8483111" y="971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132737</xdr:rowOff>
    </xdr:from>
    <xdr:to>
      <xdr:col>41</xdr:col>
      <xdr:colOff>50800</xdr:colOff>
      <xdr:row>56</xdr:row>
      <xdr:rowOff>16201</xdr:rowOff>
    </xdr:to>
    <xdr:cxnSp macro="">
      <xdr:nvCxnSpPr>
        <xdr:cNvPr id="348" name="直線コネクタ 347"/>
        <xdr:cNvCxnSpPr/>
      </xdr:nvCxnSpPr>
      <xdr:spPr>
        <a:xfrm flipV="1">
          <a:off x="6972300" y="9391037"/>
          <a:ext cx="889000" cy="226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51044</xdr:rowOff>
    </xdr:from>
    <xdr:to>
      <xdr:col>41</xdr:col>
      <xdr:colOff>101600</xdr:colOff>
      <xdr:row>56</xdr:row>
      <xdr:rowOff>152644</xdr:rowOff>
    </xdr:to>
    <xdr:sp macro="" textlink="">
      <xdr:nvSpPr>
        <xdr:cNvPr id="349" name="フローチャート: 判断 348"/>
        <xdr:cNvSpPr/>
      </xdr:nvSpPr>
      <xdr:spPr>
        <a:xfrm>
          <a:off x="7810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143771</xdr:rowOff>
    </xdr:from>
    <xdr:ext cx="534377" cy="259045"/>
    <xdr:sp macro="" textlink="">
      <xdr:nvSpPr>
        <xdr:cNvPr id="350" name="テキスト ボックス 349"/>
        <xdr:cNvSpPr txBox="1"/>
      </xdr:nvSpPr>
      <xdr:spPr>
        <a:xfrm>
          <a:off x="7594111" y="974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29583</xdr:rowOff>
    </xdr:from>
    <xdr:to>
      <xdr:col>36</xdr:col>
      <xdr:colOff>165100</xdr:colOff>
      <xdr:row>56</xdr:row>
      <xdr:rowOff>131183</xdr:rowOff>
    </xdr:to>
    <xdr:sp macro="" textlink="">
      <xdr:nvSpPr>
        <xdr:cNvPr id="351" name="フローチャート: 判断 350"/>
        <xdr:cNvSpPr/>
      </xdr:nvSpPr>
      <xdr:spPr>
        <a:xfrm>
          <a:off x="6921500" y="963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122310</xdr:rowOff>
    </xdr:from>
    <xdr:ext cx="534377" cy="259045"/>
    <xdr:sp macro="" textlink="">
      <xdr:nvSpPr>
        <xdr:cNvPr id="352" name="テキスト ボックス 351"/>
        <xdr:cNvSpPr txBox="1"/>
      </xdr:nvSpPr>
      <xdr:spPr>
        <a:xfrm>
          <a:off x="6705111" y="9723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147372</xdr:rowOff>
    </xdr:from>
    <xdr:to>
      <xdr:col>55</xdr:col>
      <xdr:colOff>50800</xdr:colOff>
      <xdr:row>53</xdr:row>
      <xdr:rowOff>77522</xdr:rowOff>
    </xdr:to>
    <xdr:sp macro="" textlink="">
      <xdr:nvSpPr>
        <xdr:cNvPr id="358" name="楕円 357"/>
        <xdr:cNvSpPr/>
      </xdr:nvSpPr>
      <xdr:spPr>
        <a:xfrm>
          <a:off x="10426700" y="906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170249</xdr:rowOff>
    </xdr:from>
    <xdr:ext cx="599010" cy="259045"/>
    <xdr:sp macro="" textlink="">
      <xdr:nvSpPr>
        <xdr:cNvPr id="359" name="普通建設事業費該当値テキスト"/>
        <xdr:cNvSpPr txBox="1"/>
      </xdr:nvSpPr>
      <xdr:spPr>
        <a:xfrm>
          <a:off x="10528300" y="8914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51</xdr:row>
      <xdr:rowOff>103000</xdr:rowOff>
    </xdr:from>
    <xdr:to>
      <xdr:col>50</xdr:col>
      <xdr:colOff>165100</xdr:colOff>
      <xdr:row>52</xdr:row>
      <xdr:rowOff>33150</xdr:rowOff>
    </xdr:to>
    <xdr:sp macro="" textlink="">
      <xdr:nvSpPr>
        <xdr:cNvPr id="360" name="楕円 359"/>
        <xdr:cNvSpPr/>
      </xdr:nvSpPr>
      <xdr:spPr>
        <a:xfrm>
          <a:off x="9588500" y="884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50</xdr:row>
      <xdr:rowOff>49677</xdr:rowOff>
    </xdr:from>
    <xdr:ext cx="599010" cy="259045"/>
    <xdr:sp macro="" textlink="">
      <xdr:nvSpPr>
        <xdr:cNvPr id="361" name="テキスト ボックス 360"/>
        <xdr:cNvSpPr txBox="1"/>
      </xdr:nvSpPr>
      <xdr:spPr>
        <a:xfrm>
          <a:off x="9339795" y="8622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77287</xdr:rowOff>
    </xdr:from>
    <xdr:to>
      <xdr:col>46</xdr:col>
      <xdr:colOff>38100</xdr:colOff>
      <xdr:row>54</xdr:row>
      <xdr:rowOff>7437</xdr:rowOff>
    </xdr:to>
    <xdr:sp macro="" textlink="">
      <xdr:nvSpPr>
        <xdr:cNvPr id="362" name="楕円 361"/>
        <xdr:cNvSpPr/>
      </xdr:nvSpPr>
      <xdr:spPr>
        <a:xfrm>
          <a:off x="8699500" y="9164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52</xdr:row>
      <xdr:rowOff>23964</xdr:rowOff>
    </xdr:from>
    <xdr:ext cx="599010" cy="259045"/>
    <xdr:sp macro="" textlink="">
      <xdr:nvSpPr>
        <xdr:cNvPr id="363" name="テキスト ボックス 362"/>
        <xdr:cNvSpPr txBox="1"/>
      </xdr:nvSpPr>
      <xdr:spPr>
        <a:xfrm>
          <a:off x="8450795" y="8939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81937</xdr:rowOff>
    </xdr:from>
    <xdr:to>
      <xdr:col>41</xdr:col>
      <xdr:colOff>101600</xdr:colOff>
      <xdr:row>55</xdr:row>
      <xdr:rowOff>12087</xdr:rowOff>
    </xdr:to>
    <xdr:sp macro="" textlink="">
      <xdr:nvSpPr>
        <xdr:cNvPr id="364" name="楕円 363"/>
        <xdr:cNvSpPr/>
      </xdr:nvSpPr>
      <xdr:spPr>
        <a:xfrm>
          <a:off x="7810500" y="9340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28614</xdr:rowOff>
    </xdr:from>
    <xdr:ext cx="599010" cy="259045"/>
    <xdr:sp macro="" textlink="">
      <xdr:nvSpPr>
        <xdr:cNvPr id="365" name="テキスト ボックス 364"/>
        <xdr:cNvSpPr txBox="1"/>
      </xdr:nvSpPr>
      <xdr:spPr>
        <a:xfrm>
          <a:off x="7561795" y="9115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136851</xdr:rowOff>
    </xdr:from>
    <xdr:to>
      <xdr:col>36</xdr:col>
      <xdr:colOff>165100</xdr:colOff>
      <xdr:row>56</xdr:row>
      <xdr:rowOff>67001</xdr:rowOff>
    </xdr:to>
    <xdr:sp macro="" textlink="">
      <xdr:nvSpPr>
        <xdr:cNvPr id="366" name="楕円 365"/>
        <xdr:cNvSpPr/>
      </xdr:nvSpPr>
      <xdr:spPr>
        <a:xfrm>
          <a:off x="6921500" y="9566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83528</xdr:rowOff>
    </xdr:from>
    <xdr:ext cx="599010" cy="259045"/>
    <xdr:sp macro="" textlink="">
      <xdr:nvSpPr>
        <xdr:cNvPr id="367" name="テキスト ボックス 366"/>
        <xdr:cNvSpPr txBox="1"/>
      </xdr:nvSpPr>
      <xdr:spPr>
        <a:xfrm>
          <a:off x="6672795" y="9341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9" name="テキスト ボックス 37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1" name="テキスト ボックス 38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3" name="テキスト ボックス 38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5" name="テキスト ボックス 38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7" name="テキスト ボックス 38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151457</xdr:rowOff>
    </xdr:from>
    <xdr:to>
      <xdr:col>54</xdr:col>
      <xdr:colOff>189865</xdr:colOff>
      <xdr:row>79</xdr:row>
      <xdr:rowOff>44450</xdr:rowOff>
    </xdr:to>
    <xdr:cxnSp macro="">
      <xdr:nvCxnSpPr>
        <xdr:cNvPr id="391" name="直線コネクタ 390"/>
        <xdr:cNvCxnSpPr/>
      </xdr:nvCxnSpPr>
      <xdr:spPr>
        <a:xfrm flipV="1">
          <a:off x="10475595" y="12324407"/>
          <a:ext cx="1270" cy="1264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2"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3" name="直線コネクタ 392"/>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98134</xdr:rowOff>
    </xdr:from>
    <xdr:ext cx="599010" cy="259045"/>
    <xdr:sp macro="" textlink="">
      <xdr:nvSpPr>
        <xdr:cNvPr id="394" name="普通建設事業費 （ うち新規整備　）最大値テキスト"/>
        <xdr:cNvSpPr txBox="1"/>
      </xdr:nvSpPr>
      <xdr:spPr>
        <a:xfrm>
          <a:off x="10528300" y="12099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151457</xdr:rowOff>
    </xdr:from>
    <xdr:to>
      <xdr:col>55</xdr:col>
      <xdr:colOff>88900</xdr:colOff>
      <xdr:row>71</xdr:row>
      <xdr:rowOff>151457</xdr:rowOff>
    </xdr:to>
    <xdr:cxnSp macro="">
      <xdr:nvCxnSpPr>
        <xdr:cNvPr id="395" name="直線コネクタ 394"/>
        <xdr:cNvCxnSpPr/>
      </xdr:nvCxnSpPr>
      <xdr:spPr>
        <a:xfrm>
          <a:off x="10388600" y="12324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72</xdr:row>
      <xdr:rowOff>33493</xdr:rowOff>
    </xdr:from>
    <xdr:to>
      <xdr:col>55</xdr:col>
      <xdr:colOff>0</xdr:colOff>
      <xdr:row>74</xdr:row>
      <xdr:rowOff>161547</xdr:rowOff>
    </xdr:to>
    <xdr:cxnSp macro="">
      <xdr:nvCxnSpPr>
        <xdr:cNvPr id="396" name="直線コネクタ 395"/>
        <xdr:cNvCxnSpPr/>
      </xdr:nvCxnSpPr>
      <xdr:spPr>
        <a:xfrm>
          <a:off x="9639300" y="12377893"/>
          <a:ext cx="838200" cy="470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116766</xdr:rowOff>
    </xdr:from>
    <xdr:ext cx="534377" cy="259045"/>
    <xdr:sp macro="" textlink="">
      <xdr:nvSpPr>
        <xdr:cNvPr id="397" name="普通建設事業費 （ うち新規整備　）平均値テキスト"/>
        <xdr:cNvSpPr txBox="1"/>
      </xdr:nvSpPr>
      <xdr:spPr>
        <a:xfrm>
          <a:off x="10528300" y="133184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138339</xdr:rowOff>
    </xdr:from>
    <xdr:to>
      <xdr:col>55</xdr:col>
      <xdr:colOff>50800</xdr:colOff>
      <xdr:row>78</xdr:row>
      <xdr:rowOff>68489</xdr:rowOff>
    </xdr:to>
    <xdr:sp macro="" textlink="">
      <xdr:nvSpPr>
        <xdr:cNvPr id="398" name="フローチャート: 判断 397"/>
        <xdr:cNvSpPr/>
      </xdr:nvSpPr>
      <xdr:spPr>
        <a:xfrm>
          <a:off x="10426700" y="1333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33493</xdr:rowOff>
    </xdr:from>
    <xdr:to>
      <xdr:col>50</xdr:col>
      <xdr:colOff>114300</xdr:colOff>
      <xdr:row>74</xdr:row>
      <xdr:rowOff>3889</xdr:rowOff>
    </xdr:to>
    <xdr:cxnSp macro="">
      <xdr:nvCxnSpPr>
        <xdr:cNvPr id="399" name="直線コネクタ 398"/>
        <xdr:cNvCxnSpPr/>
      </xdr:nvCxnSpPr>
      <xdr:spPr>
        <a:xfrm flipV="1">
          <a:off x="8750300" y="12377893"/>
          <a:ext cx="889000" cy="313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149623</xdr:rowOff>
    </xdr:from>
    <xdr:to>
      <xdr:col>50</xdr:col>
      <xdr:colOff>165100</xdr:colOff>
      <xdr:row>78</xdr:row>
      <xdr:rowOff>79773</xdr:rowOff>
    </xdr:to>
    <xdr:sp macro="" textlink="">
      <xdr:nvSpPr>
        <xdr:cNvPr id="400" name="フローチャート: 判断 399"/>
        <xdr:cNvSpPr/>
      </xdr:nvSpPr>
      <xdr:spPr>
        <a:xfrm>
          <a:off x="9588500" y="13351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70900</xdr:rowOff>
    </xdr:from>
    <xdr:ext cx="534377" cy="259045"/>
    <xdr:sp macro="" textlink="">
      <xdr:nvSpPr>
        <xdr:cNvPr id="401" name="テキスト ボックス 400"/>
        <xdr:cNvSpPr txBox="1"/>
      </xdr:nvSpPr>
      <xdr:spPr>
        <a:xfrm>
          <a:off x="9372111" y="13444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3889</xdr:rowOff>
    </xdr:from>
    <xdr:to>
      <xdr:col>45</xdr:col>
      <xdr:colOff>177800</xdr:colOff>
      <xdr:row>75</xdr:row>
      <xdr:rowOff>108595</xdr:rowOff>
    </xdr:to>
    <xdr:cxnSp macro="">
      <xdr:nvCxnSpPr>
        <xdr:cNvPr id="402" name="直線コネクタ 401"/>
        <xdr:cNvCxnSpPr/>
      </xdr:nvCxnSpPr>
      <xdr:spPr>
        <a:xfrm flipV="1">
          <a:off x="7861300" y="12691189"/>
          <a:ext cx="889000" cy="276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130719</xdr:rowOff>
    </xdr:from>
    <xdr:to>
      <xdr:col>46</xdr:col>
      <xdr:colOff>38100</xdr:colOff>
      <xdr:row>78</xdr:row>
      <xdr:rowOff>60869</xdr:rowOff>
    </xdr:to>
    <xdr:sp macro="" textlink="">
      <xdr:nvSpPr>
        <xdr:cNvPr id="403" name="フローチャート: 判断 402"/>
        <xdr:cNvSpPr/>
      </xdr:nvSpPr>
      <xdr:spPr>
        <a:xfrm>
          <a:off x="8699500" y="13332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51996</xdr:rowOff>
    </xdr:from>
    <xdr:ext cx="534377" cy="259045"/>
    <xdr:sp macro="" textlink="">
      <xdr:nvSpPr>
        <xdr:cNvPr id="404" name="テキスト ボックス 403"/>
        <xdr:cNvSpPr txBox="1"/>
      </xdr:nvSpPr>
      <xdr:spPr>
        <a:xfrm>
          <a:off x="8483111" y="13425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108595</xdr:rowOff>
    </xdr:from>
    <xdr:to>
      <xdr:col>41</xdr:col>
      <xdr:colOff>50800</xdr:colOff>
      <xdr:row>77</xdr:row>
      <xdr:rowOff>145712</xdr:rowOff>
    </xdr:to>
    <xdr:cxnSp macro="">
      <xdr:nvCxnSpPr>
        <xdr:cNvPr id="405" name="直線コネクタ 404"/>
        <xdr:cNvCxnSpPr/>
      </xdr:nvCxnSpPr>
      <xdr:spPr>
        <a:xfrm flipV="1">
          <a:off x="6972300" y="12967345"/>
          <a:ext cx="889000" cy="380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110038</xdr:rowOff>
    </xdr:from>
    <xdr:to>
      <xdr:col>41</xdr:col>
      <xdr:colOff>101600</xdr:colOff>
      <xdr:row>78</xdr:row>
      <xdr:rowOff>40188</xdr:rowOff>
    </xdr:to>
    <xdr:sp macro="" textlink="">
      <xdr:nvSpPr>
        <xdr:cNvPr id="406" name="フローチャート: 判断 405"/>
        <xdr:cNvSpPr/>
      </xdr:nvSpPr>
      <xdr:spPr>
        <a:xfrm>
          <a:off x="7810500" y="133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31315</xdr:rowOff>
    </xdr:from>
    <xdr:ext cx="534377" cy="259045"/>
    <xdr:sp macro="" textlink="">
      <xdr:nvSpPr>
        <xdr:cNvPr id="407" name="テキスト ボックス 406"/>
        <xdr:cNvSpPr txBox="1"/>
      </xdr:nvSpPr>
      <xdr:spPr>
        <a:xfrm>
          <a:off x="7594111" y="13404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145083</xdr:rowOff>
    </xdr:from>
    <xdr:to>
      <xdr:col>36</xdr:col>
      <xdr:colOff>165100</xdr:colOff>
      <xdr:row>77</xdr:row>
      <xdr:rowOff>75233</xdr:rowOff>
    </xdr:to>
    <xdr:sp macro="" textlink="">
      <xdr:nvSpPr>
        <xdr:cNvPr id="408" name="フローチャート: 判断 407"/>
        <xdr:cNvSpPr/>
      </xdr:nvSpPr>
      <xdr:spPr>
        <a:xfrm>
          <a:off x="6921500" y="1317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91760</xdr:rowOff>
    </xdr:from>
    <xdr:ext cx="534377" cy="259045"/>
    <xdr:sp macro="" textlink="">
      <xdr:nvSpPr>
        <xdr:cNvPr id="409" name="テキスト ボックス 408"/>
        <xdr:cNvSpPr txBox="1"/>
      </xdr:nvSpPr>
      <xdr:spPr>
        <a:xfrm>
          <a:off x="6705111" y="12950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110747</xdr:rowOff>
    </xdr:from>
    <xdr:to>
      <xdr:col>55</xdr:col>
      <xdr:colOff>50800</xdr:colOff>
      <xdr:row>75</xdr:row>
      <xdr:rowOff>40897</xdr:rowOff>
    </xdr:to>
    <xdr:sp macro="" textlink="">
      <xdr:nvSpPr>
        <xdr:cNvPr id="415" name="楕円 414"/>
        <xdr:cNvSpPr/>
      </xdr:nvSpPr>
      <xdr:spPr>
        <a:xfrm>
          <a:off x="10426700" y="12798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133624</xdr:rowOff>
    </xdr:from>
    <xdr:ext cx="534377" cy="259045"/>
    <xdr:sp macro="" textlink="">
      <xdr:nvSpPr>
        <xdr:cNvPr id="416" name="普通建設事業費 （ うち新規整備　）該当値テキスト"/>
        <xdr:cNvSpPr txBox="1"/>
      </xdr:nvSpPr>
      <xdr:spPr>
        <a:xfrm>
          <a:off x="10528300" y="12649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71</xdr:row>
      <xdr:rowOff>154143</xdr:rowOff>
    </xdr:from>
    <xdr:to>
      <xdr:col>50</xdr:col>
      <xdr:colOff>165100</xdr:colOff>
      <xdr:row>72</xdr:row>
      <xdr:rowOff>84293</xdr:rowOff>
    </xdr:to>
    <xdr:sp macro="" textlink="">
      <xdr:nvSpPr>
        <xdr:cNvPr id="417" name="楕円 416"/>
        <xdr:cNvSpPr/>
      </xdr:nvSpPr>
      <xdr:spPr>
        <a:xfrm>
          <a:off x="9588500" y="12327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70</xdr:row>
      <xdr:rowOff>100820</xdr:rowOff>
    </xdr:from>
    <xdr:ext cx="599010" cy="259045"/>
    <xdr:sp macro="" textlink="">
      <xdr:nvSpPr>
        <xdr:cNvPr id="418" name="テキスト ボックス 417"/>
        <xdr:cNvSpPr txBox="1"/>
      </xdr:nvSpPr>
      <xdr:spPr>
        <a:xfrm>
          <a:off x="9339795" y="12102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124539</xdr:rowOff>
    </xdr:from>
    <xdr:to>
      <xdr:col>46</xdr:col>
      <xdr:colOff>38100</xdr:colOff>
      <xdr:row>74</xdr:row>
      <xdr:rowOff>54689</xdr:rowOff>
    </xdr:to>
    <xdr:sp macro="" textlink="">
      <xdr:nvSpPr>
        <xdr:cNvPr id="419" name="楕円 418"/>
        <xdr:cNvSpPr/>
      </xdr:nvSpPr>
      <xdr:spPr>
        <a:xfrm>
          <a:off x="8699500" y="12640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72</xdr:row>
      <xdr:rowOff>71216</xdr:rowOff>
    </xdr:from>
    <xdr:ext cx="599010" cy="259045"/>
    <xdr:sp macro="" textlink="">
      <xdr:nvSpPr>
        <xdr:cNvPr id="420" name="テキスト ボックス 419"/>
        <xdr:cNvSpPr txBox="1"/>
      </xdr:nvSpPr>
      <xdr:spPr>
        <a:xfrm>
          <a:off x="8450795" y="12415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57795</xdr:rowOff>
    </xdr:from>
    <xdr:to>
      <xdr:col>41</xdr:col>
      <xdr:colOff>101600</xdr:colOff>
      <xdr:row>75</xdr:row>
      <xdr:rowOff>159395</xdr:rowOff>
    </xdr:to>
    <xdr:sp macro="" textlink="">
      <xdr:nvSpPr>
        <xdr:cNvPr id="421" name="楕円 420"/>
        <xdr:cNvSpPr/>
      </xdr:nvSpPr>
      <xdr:spPr>
        <a:xfrm>
          <a:off x="7810500" y="12916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4472</xdr:rowOff>
    </xdr:from>
    <xdr:ext cx="534377" cy="259045"/>
    <xdr:sp macro="" textlink="">
      <xdr:nvSpPr>
        <xdr:cNvPr id="422" name="テキスト ボックス 421"/>
        <xdr:cNvSpPr txBox="1"/>
      </xdr:nvSpPr>
      <xdr:spPr>
        <a:xfrm>
          <a:off x="7594111" y="12691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94912</xdr:rowOff>
    </xdr:from>
    <xdr:to>
      <xdr:col>36</xdr:col>
      <xdr:colOff>165100</xdr:colOff>
      <xdr:row>78</xdr:row>
      <xdr:rowOff>25062</xdr:rowOff>
    </xdr:to>
    <xdr:sp macro="" textlink="">
      <xdr:nvSpPr>
        <xdr:cNvPr id="423" name="楕円 422"/>
        <xdr:cNvSpPr/>
      </xdr:nvSpPr>
      <xdr:spPr>
        <a:xfrm>
          <a:off x="6921500" y="13296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16189</xdr:rowOff>
    </xdr:from>
    <xdr:ext cx="534377" cy="259045"/>
    <xdr:sp macro="" textlink="">
      <xdr:nvSpPr>
        <xdr:cNvPr id="424" name="テキスト ボックス 423"/>
        <xdr:cNvSpPr txBox="1"/>
      </xdr:nvSpPr>
      <xdr:spPr>
        <a:xfrm>
          <a:off x="6705111" y="13389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5" name="直線コネクタ 43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6" name="テキスト ボックス 43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7" name="直線コネクタ 43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8" name="テキスト ボックス 43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0" name="テキスト ボックス 43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1" name="直線コネクタ 44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2" name="テキスト ボックス 44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3" name="直線コネクタ 44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4" name="テキスト ボックス 44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149369</xdr:rowOff>
    </xdr:from>
    <xdr:to>
      <xdr:col>54</xdr:col>
      <xdr:colOff>189865</xdr:colOff>
      <xdr:row>99</xdr:row>
      <xdr:rowOff>18413</xdr:rowOff>
    </xdr:to>
    <xdr:cxnSp macro="">
      <xdr:nvCxnSpPr>
        <xdr:cNvPr id="448" name="直線コネクタ 447"/>
        <xdr:cNvCxnSpPr/>
      </xdr:nvCxnSpPr>
      <xdr:spPr>
        <a:xfrm flipV="1">
          <a:off x="10475595" y="15579869"/>
          <a:ext cx="1270" cy="1412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22240</xdr:rowOff>
    </xdr:from>
    <xdr:ext cx="469744" cy="259045"/>
    <xdr:sp macro="" textlink="">
      <xdr:nvSpPr>
        <xdr:cNvPr id="449" name="普通建設事業費 （ うち更新整備　）最小値テキスト"/>
        <xdr:cNvSpPr txBox="1"/>
      </xdr:nvSpPr>
      <xdr:spPr>
        <a:xfrm>
          <a:off x="10528300" y="16995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18413</xdr:rowOff>
    </xdr:from>
    <xdr:to>
      <xdr:col>55</xdr:col>
      <xdr:colOff>88900</xdr:colOff>
      <xdr:row>99</xdr:row>
      <xdr:rowOff>18413</xdr:rowOff>
    </xdr:to>
    <xdr:cxnSp macro="">
      <xdr:nvCxnSpPr>
        <xdr:cNvPr id="450" name="直線コネクタ 449"/>
        <xdr:cNvCxnSpPr/>
      </xdr:nvCxnSpPr>
      <xdr:spPr>
        <a:xfrm>
          <a:off x="10388600" y="16991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96046</xdr:rowOff>
    </xdr:from>
    <xdr:ext cx="599010" cy="259045"/>
    <xdr:sp macro="" textlink="">
      <xdr:nvSpPr>
        <xdr:cNvPr id="451" name="普通建設事業費 （ うち更新整備　）最大値テキスト"/>
        <xdr:cNvSpPr txBox="1"/>
      </xdr:nvSpPr>
      <xdr:spPr>
        <a:xfrm>
          <a:off x="10528300" y="15355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149369</xdr:rowOff>
    </xdr:from>
    <xdr:to>
      <xdr:col>55</xdr:col>
      <xdr:colOff>88900</xdr:colOff>
      <xdr:row>90</xdr:row>
      <xdr:rowOff>149369</xdr:rowOff>
    </xdr:to>
    <xdr:cxnSp macro="">
      <xdr:nvCxnSpPr>
        <xdr:cNvPr id="452" name="直線コネクタ 451"/>
        <xdr:cNvCxnSpPr/>
      </xdr:nvCxnSpPr>
      <xdr:spPr>
        <a:xfrm>
          <a:off x="10388600" y="15579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78572</xdr:rowOff>
    </xdr:from>
    <xdr:to>
      <xdr:col>55</xdr:col>
      <xdr:colOff>0</xdr:colOff>
      <xdr:row>97</xdr:row>
      <xdr:rowOff>95862</xdr:rowOff>
    </xdr:to>
    <xdr:cxnSp macro="">
      <xdr:nvCxnSpPr>
        <xdr:cNvPr id="453" name="直線コネクタ 452"/>
        <xdr:cNvCxnSpPr/>
      </xdr:nvCxnSpPr>
      <xdr:spPr>
        <a:xfrm flipV="1">
          <a:off x="9639300" y="16537772"/>
          <a:ext cx="838200" cy="188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86811</xdr:rowOff>
    </xdr:from>
    <xdr:ext cx="534377" cy="259045"/>
    <xdr:sp macro="" textlink="">
      <xdr:nvSpPr>
        <xdr:cNvPr id="454" name="普通建設事業費 （ うち更新整備　）平均値テキスト"/>
        <xdr:cNvSpPr txBox="1"/>
      </xdr:nvSpPr>
      <xdr:spPr>
        <a:xfrm>
          <a:off x="10528300" y="165460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108384</xdr:rowOff>
    </xdr:from>
    <xdr:to>
      <xdr:col>55</xdr:col>
      <xdr:colOff>50800</xdr:colOff>
      <xdr:row>97</xdr:row>
      <xdr:rowOff>38534</xdr:rowOff>
    </xdr:to>
    <xdr:sp macro="" textlink="">
      <xdr:nvSpPr>
        <xdr:cNvPr id="455" name="フローチャート: 判断 454"/>
        <xdr:cNvSpPr/>
      </xdr:nvSpPr>
      <xdr:spPr>
        <a:xfrm>
          <a:off x="10426700" y="16567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95862</xdr:rowOff>
    </xdr:from>
    <xdr:to>
      <xdr:col>50</xdr:col>
      <xdr:colOff>114300</xdr:colOff>
      <xdr:row>98</xdr:row>
      <xdr:rowOff>36784</xdr:rowOff>
    </xdr:to>
    <xdr:cxnSp macro="">
      <xdr:nvCxnSpPr>
        <xdr:cNvPr id="456" name="直線コネクタ 455"/>
        <xdr:cNvCxnSpPr/>
      </xdr:nvCxnSpPr>
      <xdr:spPr>
        <a:xfrm flipV="1">
          <a:off x="8750300" y="16726512"/>
          <a:ext cx="889000" cy="112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169337</xdr:rowOff>
    </xdr:from>
    <xdr:to>
      <xdr:col>50</xdr:col>
      <xdr:colOff>165100</xdr:colOff>
      <xdr:row>97</xdr:row>
      <xdr:rowOff>99487</xdr:rowOff>
    </xdr:to>
    <xdr:sp macro="" textlink="">
      <xdr:nvSpPr>
        <xdr:cNvPr id="457" name="フローチャート: 判断 456"/>
        <xdr:cNvSpPr/>
      </xdr:nvSpPr>
      <xdr:spPr>
        <a:xfrm>
          <a:off x="9588500" y="166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116014</xdr:rowOff>
    </xdr:from>
    <xdr:ext cx="534377" cy="259045"/>
    <xdr:sp macro="" textlink="">
      <xdr:nvSpPr>
        <xdr:cNvPr id="458" name="テキスト ボックス 457"/>
        <xdr:cNvSpPr txBox="1"/>
      </xdr:nvSpPr>
      <xdr:spPr>
        <a:xfrm>
          <a:off x="9372111" y="1640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6998</xdr:rowOff>
    </xdr:from>
    <xdr:to>
      <xdr:col>45</xdr:col>
      <xdr:colOff>177800</xdr:colOff>
      <xdr:row>98</xdr:row>
      <xdr:rowOff>36784</xdr:rowOff>
    </xdr:to>
    <xdr:cxnSp macro="">
      <xdr:nvCxnSpPr>
        <xdr:cNvPr id="459" name="直線コネクタ 458"/>
        <xdr:cNvCxnSpPr/>
      </xdr:nvCxnSpPr>
      <xdr:spPr>
        <a:xfrm>
          <a:off x="7861300" y="16809098"/>
          <a:ext cx="889000" cy="29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161092</xdr:rowOff>
    </xdr:from>
    <xdr:to>
      <xdr:col>46</xdr:col>
      <xdr:colOff>38100</xdr:colOff>
      <xdr:row>97</xdr:row>
      <xdr:rowOff>91242</xdr:rowOff>
    </xdr:to>
    <xdr:sp macro="" textlink="">
      <xdr:nvSpPr>
        <xdr:cNvPr id="460" name="フローチャート: 判断 459"/>
        <xdr:cNvSpPr/>
      </xdr:nvSpPr>
      <xdr:spPr>
        <a:xfrm>
          <a:off x="8699500" y="1662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107769</xdr:rowOff>
    </xdr:from>
    <xdr:ext cx="534377" cy="259045"/>
    <xdr:sp macro="" textlink="">
      <xdr:nvSpPr>
        <xdr:cNvPr id="461" name="テキスト ボックス 460"/>
        <xdr:cNvSpPr txBox="1"/>
      </xdr:nvSpPr>
      <xdr:spPr>
        <a:xfrm>
          <a:off x="8483111" y="16395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6998</xdr:rowOff>
    </xdr:from>
    <xdr:to>
      <xdr:col>41</xdr:col>
      <xdr:colOff>50800</xdr:colOff>
      <xdr:row>98</xdr:row>
      <xdr:rowOff>33751</xdr:rowOff>
    </xdr:to>
    <xdr:cxnSp macro="">
      <xdr:nvCxnSpPr>
        <xdr:cNvPr id="462" name="直線コネクタ 461"/>
        <xdr:cNvCxnSpPr/>
      </xdr:nvCxnSpPr>
      <xdr:spPr>
        <a:xfrm flipV="1">
          <a:off x="6972300" y="16809098"/>
          <a:ext cx="889000" cy="26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38737</xdr:rowOff>
    </xdr:from>
    <xdr:to>
      <xdr:col>41</xdr:col>
      <xdr:colOff>101600</xdr:colOff>
      <xdr:row>97</xdr:row>
      <xdr:rowOff>140337</xdr:rowOff>
    </xdr:to>
    <xdr:sp macro="" textlink="">
      <xdr:nvSpPr>
        <xdr:cNvPr id="463" name="フローチャート: 判断 462"/>
        <xdr:cNvSpPr/>
      </xdr:nvSpPr>
      <xdr:spPr>
        <a:xfrm>
          <a:off x="7810500" y="16669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156864</xdr:rowOff>
    </xdr:from>
    <xdr:ext cx="534377" cy="259045"/>
    <xdr:sp macro="" textlink="">
      <xdr:nvSpPr>
        <xdr:cNvPr id="464" name="テキスト ボックス 463"/>
        <xdr:cNvSpPr txBox="1"/>
      </xdr:nvSpPr>
      <xdr:spPr>
        <a:xfrm>
          <a:off x="7594111" y="16444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153243</xdr:rowOff>
    </xdr:from>
    <xdr:to>
      <xdr:col>36</xdr:col>
      <xdr:colOff>165100</xdr:colOff>
      <xdr:row>98</xdr:row>
      <xdr:rowOff>83393</xdr:rowOff>
    </xdr:to>
    <xdr:sp macro="" textlink="">
      <xdr:nvSpPr>
        <xdr:cNvPr id="465" name="フローチャート: 判断 464"/>
        <xdr:cNvSpPr/>
      </xdr:nvSpPr>
      <xdr:spPr>
        <a:xfrm>
          <a:off x="6921500" y="16783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99920</xdr:rowOff>
    </xdr:from>
    <xdr:ext cx="534377" cy="259045"/>
    <xdr:sp macro="" textlink="">
      <xdr:nvSpPr>
        <xdr:cNvPr id="466" name="テキスト ボックス 465"/>
        <xdr:cNvSpPr txBox="1"/>
      </xdr:nvSpPr>
      <xdr:spPr>
        <a:xfrm>
          <a:off x="6705111" y="16559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27772</xdr:rowOff>
    </xdr:from>
    <xdr:to>
      <xdr:col>55</xdr:col>
      <xdr:colOff>50800</xdr:colOff>
      <xdr:row>96</xdr:row>
      <xdr:rowOff>129372</xdr:rowOff>
    </xdr:to>
    <xdr:sp macro="" textlink="">
      <xdr:nvSpPr>
        <xdr:cNvPr id="472" name="楕円 471"/>
        <xdr:cNvSpPr/>
      </xdr:nvSpPr>
      <xdr:spPr>
        <a:xfrm>
          <a:off x="10426700" y="1648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50649</xdr:rowOff>
    </xdr:from>
    <xdr:ext cx="534377" cy="259045"/>
    <xdr:sp macro="" textlink="">
      <xdr:nvSpPr>
        <xdr:cNvPr id="473" name="普通建設事業費 （ うち更新整備　）該当値テキスト"/>
        <xdr:cNvSpPr txBox="1"/>
      </xdr:nvSpPr>
      <xdr:spPr>
        <a:xfrm>
          <a:off x="10528300" y="16338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45062</xdr:rowOff>
    </xdr:from>
    <xdr:to>
      <xdr:col>50</xdr:col>
      <xdr:colOff>165100</xdr:colOff>
      <xdr:row>97</xdr:row>
      <xdr:rowOff>146662</xdr:rowOff>
    </xdr:to>
    <xdr:sp macro="" textlink="">
      <xdr:nvSpPr>
        <xdr:cNvPr id="474" name="楕円 473"/>
        <xdr:cNvSpPr/>
      </xdr:nvSpPr>
      <xdr:spPr>
        <a:xfrm>
          <a:off x="9588500" y="16675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137789</xdr:rowOff>
    </xdr:from>
    <xdr:ext cx="534377" cy="259045"/>
    <xdr:sp macro="" textlink="">
      <xdr:nvSpPr>
        <xdr:cNvPr id="475" name="テキスト ボックス 474"/>
        <xdr:cNvSpPr txBox="1"/>
      </xdr:nvSpPr>
      <xdr:spPr>
        <a:xfrm>
          <a:off x="9372111" y="16768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157434</xdr:rowOff>
    </xdr:from>
    <xdr:to>
      <xdr:col>46</xdr:col>
      <xdr:colOff>38100</xdr:colOff>
      <xdr:row>98</xdr:row>
      <xdr:rowOff>87584</xdr:rowOff>
    </xdr:to>
    <xdr:sp macro="" textlink="">
      <xdr:nvSpPr>
        <xdr:cNvPr id="476" name="楕円 475"/>
        <xdr:cNvSpPr/>
      </xdr:nvSpPr>
      <xdr:spPr>
        <a:xfrm>
          <a:off x="8699500" y="16788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78711</xdr:rowOff>
    </xdr:from>
    <xdr:ext cx="534377" cy="259045"/>
    <xdr:sp macro="" textlink="">
      <xdr:nvSpPr>
        <xdr:cNvPr id="477" name="テキスト ボックス 476"/>
        <xdr:cNvSpPr txBox="1"/>
      </xdr:nvSpPr>
      <xdr:spPr>
        <a:xfrm>
          <a:off x="8483111" y="16880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127648</xdr:rowOff>
    </xdr:from>
    <xdr:to>
      <xdr:col>41</xdr:col>
      <xdr:colOff>101600</xdr:colOff>
      <xdr:row>98</xdr:row>
      <xdr:rowOff>57798</xdr:rowOff>
    </xdr:to>
    <xdr:sp macro="" textlink="">
      <xdr:nvSpPr>
        <xdr:cNvPr id="478" name="楕円 477"/>
        <xdr:cNvSpPr/>
      </xdr:nvSpPr>
      <xdr:spPr>
        <a:xfrm>
          <a:off x="7810500" y="16758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48925</xdr:rowOff>
    </xdr:from>
    <xdr:ext cx="534377" cy="259045"/>
    <xdr:sp macro="" textlink="">
      <xdr:nvSpPr>
        <xdr:cNvPr id="479" name="テキスト ボックス 478"/>
        <xdr:cNvSpPr txBox="1"/>
      </xdr:nvSpPr>
      <xdr:spPr>
        <a:xfrm>
          <a:off x="7594111" y="16851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154401</xdr:rowOff>
    </xdr:from>
    <xdr:to>
      <xdr:col>36</xdr:col>
      <xdr:colOff>165100</xdr:colOff>
      <xdr:row>98</xdr:row>
      <xdr:rowOff>84551</xdr:rowOff>
    </xdr:to>
    <xdr:sp macro="" textlink="">
      <xdr:nvSpPr>
        <xdr:cNvPr id="480" name="楕円 479"/>
        <xdr:cNvSpPr/>
      </xdr:nvSpPr>
      <xdr:spPr>
        <a:xfrm>
          <a:off x="6921500" y="16785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75678</xdr:rowOff>
    </xdr:from>
    <xdr:ext cx="534377" cy="259045"/>
    <xdr:sp macro="" textlink="">
      <xdr:nvSpPr>
        <xdr:cNvPr id="481" name="テキスト ボックス 480"/>
        <xdr:cNvSpPr txBox="1"/>
      </xdr:nvSpPr>
      <xdr:spPr>
        <a:xfrm>
          <a:off x="6705111" y="16877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2" name="直線コネクタ 49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3" name="テキスト ボックス 492"/>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4" name="直線コネクタ 49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5" name="テキスト ボックス 49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6" name="直線コネクタ 49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7" name="テキスト ボックス 49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8" name="直線コネクタ 49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9" name="テキスト ボックス 49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0" name="直線コネクタ 49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1" name="テキスト ボックス 500"/>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2" name="直線コネクタ 50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3" name="テキスト ボックス 502"/>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31523</xdr:rowOff>
    </xdr:from>
    <xdr:to>
      <xdr:col>85</xdr:col>
      <xdr:colOff>126364</xdr:colOff>
      <xdr:row>39</xdr:row>
      <xdr:rowOff>98878</xdr:rowOff>
    </xdr:to>
    <xdr:cxnSp macro="">
      <xdr:nvCxnSpPr>
        <xdr:cNvPr id="507" name="直線コネクタ 506"/>
        <xdr:cNvCxnSpPr/>
      </xdr:nvCxnSpPr>
      <xdr:spPr>
        <a:xfrm flipV="1">
          <a:off x="16317595" y="5175023"/>
          <a:ext cx="1269" cy="1610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08"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09" name="直線コネクタ 508"/>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149650</xdr:rowOff>
    </xdr:from>
    <xdr:ext cx="534377" cy="259045"/>
    <xdr:sp macro="" textlink="">
      <xdr:nvSpPr>
        <xdr:cNvPr id="510" name="災害復旧事業費最大値テキスト"/>
        <xdr:cNvSpPr txBox="1"/>
      </xdr:nvSpPr>
      <xdr:spPr>
        <a:xfrm>
          <a:off x="16370300" y="4950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31523</xdr:rowOff>
    </xdr:from>
    <xdr:to>
      <xdr:col>86</xdr:col>
      <xdr:colOff>25400</xdr:colOff>
      <xdr:row>30</xdr:row>
      <xdr:rowOff>31523</xdr:rowOff>
    </xdr:to>
    <xdr:cxnSp macro="">
      <xdr:nvCxnSpPr>
        <xdr:cNvPr id="511" name="直線コネクタ 510"/>
        <xdr:cNvCxnSpPr/>
      </xdr:nvCxnSpPr>
      <xdr:spPr>
        <a:xfrm>
          <a:off x="16230600" y="5175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28780</xdr:rowOff>
    </xdr:from>
    <xdr:to>
      <xdr:col>85</xdr:col>
      <xdr:colOff>127000</xdr:colOff>
      <xdr:row>37</xdr:row>
      <xdr:rowOff>128499</xdr:rowOff>
    </xdr:to>
    <xdr:cxnSp macro="">
      <xdr:nvCxnSpPr>
        <xdr:cNvPr id="512" name="直線コネクタ 511"/>
        <xdr:cNvCxnSpPr/>
      </xdr:nvCxnSpPr>
      <xdr:spPr>
        <a:xfrm>
          <a:off x="15481300" y="6200980"/>
          <a:ext cx="838200" cy="271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32759</xdr:rowOff>
    </xdr:from>
    <xdr:ext cx="534377" cy="259045"/>
    <xdr:sp macro="" textlink="">
      <xdr:nvSpPr>
        <xdr:cNvPr id="513" name="災害復旧事業費平均値テキスト"/>
        <xdr:cNvSpPr txBox="1"/>
      </xdr:nvSpPr>
      <xdr:spPr>
        <a:xfrm>
          <a:off x="16370300" y="65478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54332</xdr:rowOff>
    </xdr:from>
    <xdr:to>
      <xdr:col>85</xdr:col>
      <xdr:colOff>177800</xdr:colOff>
      <xdr:row>38</xdr:row>
      <xdr:rowOff>155932</xdr:rowOff>
    </xdr:to>
    <xdr:sp macro="" textlink="">
      <xdr:nvSpPr>
        <xdr:cNvPr id="514" name="フローチャート: 判断 513"/>
        <xdr:cNvSpPr/>
      </xdr:nvSpPr>
      <xdr:spPr>
        <a:xfrm>
          <a:off x="16268700" y="6569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4744</xdr:rowOff>
    </xdr:from>
    <xdr:to>
      <xdr:col>81</xdr:col>
      <xdr:colOff>50800</xdr:colOff>
      <xdr:row>36</xdr:row>
      <xdr:rowOff>28780</xdr:rowOff>
    </xdr:to>
    <xdr:cxnSp macro="">
      <xdr:nvCxnSpPr>
        <xdr:cNvPr id="515" name="直線コネクタ 514"/>
        <xdr:cNvCxnSpPr/>
      </xdr:nvCxnSpPr>
      <xdr:spPr>
        <a:xfrm>
          <a:off x="14592300" y="6176944"/>
          <a:ext cx="889000" cy="24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70776</xdr:rowOff>
    </xdr:from>
    <xdr:to>
      <xdr:col>81</xdr:col>
      <xdr:colOff>101600</xdr:colOff>
      <xdr:row>39</xdr:row>
      <xdr:rowOff>926</xdr:rowOff>
    </xdr:to>
    <xdr:sp macro="" textlink="">
      <xdr:nvSpPr>
        <xdr:cNvPr id="516" name="フローチャート: 判断 515"/>
        <xdr:cNvSpPr/>
      </xdr:nvSpPr>
      <xdr:spPr>
        <a:xfrm>
          <a:off x="15430500" y="658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163503</xdr:rowOff>
    </xdr:from>
    <xdr:ext cx="469744" cy="259045"/>
    <xdr:sp macro="" textlink="">
      <xdr:nvSpPr>
        <xdr:cNvPr id="517" name="テキスト ボックス 516"/>
        <xdr:cNvSpPr txBox="1"/>
      </xdr:nvSpPr>
      <xdr:spPr>
        <a:xfrm>
          <a:off x="15246428" y="6678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4744</xdr:rowOff>
    </xdr:from>
    <xdr:to>
      <xdr:col>76</xdr:col>
      <xdr:colOff>114300</xdr:colOff>
      <xdr:row>37</xdr:row>
      <xdr:rowOff>19081</xdr:rowOff>
    </xdr:to>
    <xdr:cxnSp macro="">
      <xdr:nvCxnSpPr>
        <xdr:cNvPr id="518" name="直線コネクタ 517"/>
        <xdr:cNvCxnSpPr/>
      </xdr:nvCxnSpPr>
      <xdr:spPr>
        <a:xfrm flipV="1">
          <a:off x="13703300" y="6176944"/>
          <a:ext cx="889000" cy="185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132416</xdr:rowOff>
    </xdr:from>
    <xdr:to>
      <xdr:col>76</xdr:col>
      <xdr:colOff>165100</xdr:colOff>
      <xdr:row>39</xdr:row>
      <xdr:rowOff>62566</xdr:rowOff>
    </xdr:to>
    <xdr:sp macro="" textlink="">
      <xdr:nvSpPr>
        <xdr:cNvPr id="519" name="フローチャート: 判断 518"/>
        <xdr:cNvSpPr/>
      </xdr:nvSpPr>
      <xdr:spPr>
        <a:xfrm>
          <a:off x="14541500" y="6647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53693</xdr:rowOff>
    </xdr:from>
    <xdr:ext cx="469744" cy="259045"/>
    <xdr:sp macro="" textlink="">
      <xdr:nvSpPr>
        <xdr:cNvPr id="520" name="テキスト ボックス 519"/>
        <xdr:cNvSpPr txBox="1"/>
      </xdr:nvSpPr>
      <xdr:spPr>
        <a:xfrm>
          <a:off x="14357428" y="6740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19081</xdr:rowOff>
    </xdr:from>
    <xdr:to>
      <xdr:col>71</xdr:col>
      <xdr:colOff>177800</xdr:colOff>
      <xdr:row>38</xdr:row>
      <xdr:rowOff>104790</xdr:rowOff>
    </xdr:to>
    <xdr:cxnSp macro="">
      <xdr:nvCxnSpPr>
        <xdr:cNvPr id="521" name="直線コネクタ 520"/>
        <xdr:cNvCxnSpPr/>
      </xdr:nvCxnSpPr>
      <xdr:spPr>
        <a:xfrm flipV="1">
          <a:off x="12814300" y="6362731"/>
          <a:ext cx="889000" cy="25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150981</xdr:rowOff>
    </xdr:from>
    <xdr:to>
      <xdr:col>72</xdr:col>
      <xdr:colOff>38100</xdr:colOff>
      <xdr:row>39</xdr:row>
      <xdr:rowOff>81131</xdr:rowOff>
    </xdr:to>
    <xdr:sp macro="" textlink="">
      <xdr:nvSpPr>
        <xdr:cNvPr id="522" name="フローチャート: 判断 521"/>
        <xdr:cNvSpPr/>
      </xdr:nvSpPr>
      <xdr:spPr>
        <a:xfrm>
          <a:off x="13652500" y="6666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72258</xdr:rowOff>
    </xdr:from>
    <xdr:ext cx="469744" cy="259045"/>
    <xdr:sp macro="" textlink="">
      <xdr:nvSpPr>
        <xdr:cNvPr id="523" name="テキスト ボックス 522"/>
        <xdr:cNvSpPr txBox="1"/>
      </xdr:nvSpPr>
      <xdr:spPr>
        <a:xfrm>
          <a:off x="13468428" y="6758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7682</xdr:rowOff>
    </xdr:from>
    <xdr:to>
      <xdr:col>67</xdr:col>
      <xdr:colOff>101600</xdr:colOff>
      <xdr:row>39</xdr:row>
      <xdr:rowOff>109282</xdr:rowOff>
    </xdr:to>
    <xdr:sp macro="" textlink="">
      <xdr:nvSpPr>
        <xdr:cNvPr id="524" name="フローチャート: 判断 523"/>
        <xdr:cNvSpPr/>
      </xdr:nvSpPr>
      <xdr:spPr>
        <a:xfrm>
          <a:off x="12763500" y="6694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100409</xdr:rowOff>
    </xdr:from>
    <xdr:ext cx="469744" cy="259045"/>
    <xdr:sp macro="" textlink="">
      <xdr:nvSpPr>
        <xdr:cNvPr id="525" name="テキスト ボックス 524"/>
        <xdr:cNvSpPr txBox="1"/>
      </xdr:nvSpPr>
      <xdr:spPr>
        <a:xfrm>
          <a:off x="12579428" y="6786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77699</xdr:rowOff>
    </xdr:from>
    <xdr:to>
      <xdr:col>85</xdr:col>
      <xdr:colOff>177800</xdr:colOff>
      <xdr:row>38</xdr:row>
      <xdr:rowOff>7849</xdr:rowOff>
    </xdr:to>
    <xdr:sp macro="" textlink="">
      <xdr:nvSpPr>
        <xdr:cNvPr id="531" name="楕円 530"/>
        <xdr:cNvSpPr/>
      </xdr:nvSpPr>
      <xdr:spPr>
        <a:xfrm>
          <a:off x="16268700" y="6421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100576</xdr:rowOff>
    </xdr:from>
    <xdr:ext cx="534377" cy="259045"/>
    <xdr:sp macro="" textlink="">
      <xdr:nvSpPr>
        <xdr:cNvPr id="532" name="災害復旧事業費該当値テキスト"/>
        <xdr:cNvSpPr txBox="1"/>
      </xdr:nvSpPr>
      <xdr:spPr>
        <a:xfrm>
          <a:off x="16370300" y="6272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149430</xdr:rowOff>
    </xdr:from>
    <xdr:to>
      <xdr:col>81</xdr:col>
      <xdr:colOff>101600</xdr:colOff>
      <xdr:row>36</xdr:row>
      <xdr:rowOff>79580</xdr:rowOff>
    </xdr:to>
    <xdr:sp macro="" textlink="">
      <xdr:nvSpPr>
        <xdr:cNvPr id="533" name="楕円 532"/>
        <xdr:cNvSpPr/>
      </xdr:nvSpPr>
      <xdr:spPr>
        <a:xfrm>
          <a:off x="15430500" y="615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96107</xdr:rowOff>
    </xdr:from>
    <xdr:ext cx="534377" cy="259045"/>
    <xdr:sp macro="" textlink="">
      <xdr:nvSpPr>
        <xdr:cNvPr id="534" name="テキスト ボックス 533"/>
        <xdr:cNvSpPr txBox="1"/>
      </xdr:nvSpPr>
      <xdr:spPr>
        <a:xfrm>
          <a:off x="15214111" y="5925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125394</xdr:rowOff>
    </xdr:from>
    <xdr:to>
      <xdr:col>76</xdr:col>
      <xdr:colOff>165100</xdr:colOff>
      <xdr:row>36</xdr:row>
      <xdr:rowOff>55544</xdr:rowOff>
    </xdr:to>
    <xdr:sp macro="" textlink="">
      <xdr:nvSpPr>
        <xdr:cNvPr id="535" name="楕円 534"/>
        <xdr:cNvSpPr/>
      </xdr:nvSpPr>
      <xdr:spPr>
        <a:xfrm>
          <a:off x="14541500" y="612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72071</xdr:rowOff>
    </xdr:from>
    <xdr:ext cx="534377" cy="259045"/>
    <xdr:sp macro="" textlink="">
      <xdr:nvSpPr>
        <xdr:cNvPr id="536" name="テキスト ボックス 535"/>
        <xdr:cNvSpPr txBox="1"/>
      </xdr:nvSpPr>
      <xdr:spPr>
        <a:xfrm>
          <a:off x="14325111" y="5901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139731</xdr:rowOff>
    </xdr:from>
    <xdr:to>
      <xdr:col>72</xdr:col>
      <xdr:colOff>38100</xdr:colOff>
      <xdr:row>37</xdr:row>
      <xdr:rowOff>69881</xdr:rowOff>
    </xdr:to>
    <xdr:sp macro="" textlink="">
      <xdr:nvSpPr>
        <xdr:cNvPr id="537" name="楕円 536"/>
        <xdr:cNvSpPr/>
      </xdr:nvSpPr>
      <xdr:spPr>
        <a:xfrm>
          <a:off x="13652500" y="6311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86408</xdr:rowOff>
    </xdr:from>
    <xdr:ext cx="534377" cy="259045"/>
    <xdr:sp macro="" textlink="">
      <xdr:nvSpPr>
        <xdr:cNvPr id="538" name="テキスト ボックス 537"/>
        <xdr:cNvSpPr txBox="1"/>
      </xdr:nvSpPr>
      <xdr:spPr>
        <a:xfrm>
          <a:off x="13436111" y="6087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53990</xdr:rowOff>
    </xdr:from>
    <xdr:to>
      <xdr:col>67</xdr:col>
      <xdr:colOff>101600</xdr:colOff>
      <xdr:row>38</xdr:row>
      <xdr:rowOff>155590</xdr:rowOff>
    </xdr:to>
    <xdr:sp macro="" textlink="">
      <xdr:nvSpPr>
        <xdr:cNvPr id="539" name="楕円 538"/>
        <xdr:cNvSpPr/>
      </xdr:nvSpPr>
      <xdr:spPr>
        <a:xfrm>
          <a:off x="12763500" y="656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666</xdr:rowOff>
    </xdr:from>
    <xdr:ext cx="534377" cy="259045"/>
    <xdr:sp macro="" textlink="">
      <xdr:nvSpPr>
        <xdr:cNvPr id="540" name="テキスト ボックス 539"/>
        <xdr:cNvSpPr txBox="1"/>
      </xdr:nvSpPr>
      <xdr:spPr>
        <a:xfrm>
          <a:off x="12547111" y="6344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51" name="直線コネクタ 55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52" name="テキスト ボックス 551"/>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3" name="直線コネクタ 55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54" name="テキスト ボックス 553"/>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58" name="直線コネクタ 557"/>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59" name="失業対策事業費最小値テキスト"/>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60" name="直線コネクタ 559"/>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61" name="失業対策事業費最大値テキスト"/>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62" name="直線コネクタ 561"/>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63" name="直線コネクタ 562"/>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64" name="失業対策事業費平均値テキスト"/>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65" name="フローチャート: 判断 564"/>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66" name="直線コネクタ 565"/>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52</xdr:row>
      <xdr:rowOff>50800</xdr:rowOff>
    </xdr:from>
    <xdr:to>
      <xdr:col>81</xdr:col>
      <xdr:colOff>101600</xdr:colOff>
      <xdr:row>52</xdr:row>
      <xdr:rowOff>152400</xdr:rowOff>
    </xdr:to>
    <xdr:sp macro="" textlink="">
      <xdr:nvSpPr>
        <xdr:cNvPr id="567" name="フローチャート: 判断 566"/>
        <xdr:cNvSpPr/>
      </xdr:nvSpPr>
      <xdr:spPr>
        <a:xfrm>
          <a:off x="15430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50</xdr:row>
      <xdr:rowOff>168927</xdr:rowOff>
    </xdr:from>
    <xdr:ext cx="249299" cy="259045"/>
    <xdr:sp macro="" textlink="">
      <xdr:nvSpPr>
        <xdr:cNvPr id="568" name="テキスト ボックス 567"/>
        <xdr:cNvSpPr txBox="1"/>
      </xdr:nvSpPr>
      <xdr:spPr>
        <a:xfrm>
          <a:off x="15356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69" name="直線コネクタ 568"/>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52</xdr:row>
      <xdr:rowOff>50800</xdr:rowOff>
    </xdr:from>
    <xdr:to>
      <xdr:col>76</xdr:col>
      <xdr:colOff>165100</xdr:colOff>
      <xdr:row>52</xdr:row>
      <xdr:rowOff>152400</xdr:rowOff>
    </xdr:to>
    <xdr:sp macro="" textlink="">
      <xdr:nvSpPr>
        <xdr:cNvPr id="570" name="フローチャート: 判断 569"/>
        <xdr:cNvSpPr/>
      </xdr:nvSpPr>
      <xdr:spPr>
        <a:xfrm>
          <a:off x="14541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50</xdr:row>
      <xdr:rowOff>168927</xdr:rowOff>
    </xdr:from>
    <xdr:ext cx="249299" cy="259045"/>
    <xdr:sp macro="" textlink="">
      <xdr:nvSpPr>
        <xdr:cNvPr id="571" name="テキスト ボックス 570"/>
        <xdr:cNvSpPr txBox="1"/>
      </xdr:nvSpPr>
      <xdr:spPr>
        <a:xfrm>
          <a:off x="14467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72" name="直線コネクタ 571"/>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73" name="フローチャート: 判断 572"/>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74" name="テキスト ボックス 573"/>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575" name="フローチャート: 判断 574"/>
        <xdr:cNvSpPr/>
      </xdr:nvSpPr>
      <xdr:spPr>
        <a:xfrm>
          <a:off x="12763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576" name="テキスト ボックス 575"/>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82" name="楕円 581"/>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583" name="失業対策事業費該当値テキスト"/>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584" name="楕円 583"/>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85" name="テキスト ボックス 584"/>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586" name="楕円 585"/>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87" name="テキスト ボックス 586"/>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588" name="楕円 587"/>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89" name="テキスト ボックス 588"/>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590" name="楕円 589"/>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73677</xdr:rowOff>
    </xdr:from>
    <xdr:ext cx="249299" cy="259045"/>
    <xdr:sp macro="" textlink="">
      <xdr:nvSpPr>
        <xdr:cNvPr id="591" name="テキスト ボックス 590"/>
        <xdr:cNvSpPr txBox="1"/>
      </xdr:nvSpPr>
      <xdr:spPr>
        <a:xfrm>
          <a:off x="12689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2" name="直線コネクタ 60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3" name="テキスト ボックス 60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4" name="直線コネクタ 60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05" name="テキスト ボックス 604"/>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6" name="直線コネクタ 60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07" name="テキスト ボックス 606"/>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8" name="直線コネクタ 60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09" name="テキスト ボックス 608"/>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0" name="直線コネクタ 60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1" name="テキスト ボックス 610"/>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2" name="直線コネクタ 61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3" name="テキスト ボックス 612"/>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41764</xdr:rowOff>
    </xdr:from>
    <xdr:to>
      <xdr:col>85</xdr:col>
      <xdr:colOff>126364</xdr:colOff>
      <xdr:row>79</xdr:row>
      <xdr:rowOff>9992</xdr:rowOff>
    </xdr:to>
    <xdr:cxnSp macro="">
      <xdr:nvCxnSpPr>
        <xdr:cNvPr id="617" name="直線コネクタ 616"/>
        <xdr:cNvCxnSpPr/>
      </xdr:nvCxnSpPr>
      <xdr:spPr>
        <a:xfrm flipV="1">
          <a:off x="16317595" y="12214714"/>
          <a:ext cx="1269" cy="133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13819</xdr:rowOff>
    </xdr:from>
    <xdr:ext cx="534377" cy="259045"/>
    <xdr:sp macro="" textlink="">
      <xdr:nvSpPr>
        <xdr:cNvPr id="618" name="公債費最小値テキスト"/>
        <xdr:cNvSpPr txBox="1"/>
      </xdr:nvSpPr>
      <xdr:spPr>
        <a:xfrm>
          <a:off x="16370300" y="13558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9992</xdr:rowOff>
    </xdr:from>
    <xdr:to>
      <xdr:col>86</xdr:col>
      <xdr:colOff>25400</xdr:colOff>
      <xdr:row>79</xdr:row>
      <xdr:rowOff>9992</xdr:rowOff>
    </xdr:to>
    <xdr:cxnSp macro="">
      <xdr:nvCxnSpPr>
        <xdr:cNvPr id="619" name="直線コネクタ 618"/>
        <xdr:cNvCxnSpPr/>
      </xdr:nvCxnSpPr>
      <xdr:spPr>
        <a:xfrm>
          <a:off x="16230600" y="13554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159891</xdr:rowOff>
    </xdr:from>
    <xdr:ext cx="599010" cy="259045"/>
    <xdr:sp macro="" textlink="">
      <xdr:nvSpPr>
        <xdr:cNvPr id="620" name="公債費最大値テキスト"/>
        <xdr:cNvSpPr txBox="1"/>
      </xdr:nvSpPr>
      <xdr:spPr>
        <a:xfrm>
          <a:off x="16370300" y="11989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437,489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41764</xdr:rowOff>
    </xdr:from>
    <xdr:to>
      <xdr:col>86</xdr:col>
      <xdr:colOff>25400</xdr:colOff>
      <xdr:row>71</xdr:row>
      <xdr:rowOff>41764</xdr:rowOff>
    </xdr:to>
    <xdr:cxnSp macro="">
      <xdr:nvCxnSpPr>
        <xdr:cNvPr id="621" name="直線コネクタ 620"/>
        <xdr:cNvCxnSpPr/>
      </xdr:nvCxnSpPr>
      <xdr:spPr>
        <a:xfrm>
          <a:off x="16230600" y="12214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157302</xdr:rowOff>
    </xdr:from>
    <xdr:to>
      <xdr:col>85</xdr:col>
      <xdr:colOff>127000</xdr:colOff>
      <xdr:row>77</xdr:row>
      <xdr:rowOff>171273</xdr:rowOff>
    </xdr:to>
    <xdr:cxnSp macro="">
      <xdr:nvCxnSpPr>
        <xdr:cNvPr id="622" name="直線コネクタ 621"/>
        <xdr:cNvCxnSpPr/>
      </xdr:nvCxnSpPr>
      <xdr:spPr>
        <a:xfrm>
          <a:off x="15481300" y="13358952"/>
          <a:ext cx="838200" cy="13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143493</xdr:rowOff>
    </xdr:from>
    <xdr:ext cx="534377" cy="259045"/>
    <xdr:sp macro="" textlink="">
      <xdr:nvSpPr>
        <xdr:cNvPr id="623" name="公債費平均値テキスト"/>
        <xdr:cNvSpPr txBox="1"/>
      </xdr:nvSpPr>
      <xdr:spPr>
        <a:xfrm>
          <a:off x="16370300" y="13345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165066</xdr:rowOff>
    </xdr:from>
    <xdr:to>
      <xdr:col>85</xdr:col>
      <xdr:colOff>177800</xdr:colOff>
      <xdr:row>78</xdr:row>
      <xdr:rowOff>95216</xdr:rowOff>
    </xdr:to>
    <xdr:sp macro="" textlink="">
      <xdr:nvSpPr>
        <xdr:cNvPr id="624" name="フローチャート: 判断 623"/>
        <xdr:cNvSpPr/>
      </xdr:nvSpPr>
      <xdr:spPr>
        <a:xfrm>
          <a:off x="16268700" y="1336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148903</xdr:rowOff>
    </xdr:from>
    <xdr:to>
      <xdr:col>81</xdr:col>
      <xdr:colOff>50800</xdr:colOff>
      <xdr:row>77</xdr:row>
      <xdr:rowOff>157302</xdr:rowOff>
    </xdr:to>
    <xdr:cxnSp macro="">
      <xdr:nvCxnSpPr>
        <xdr:cNvPr id="625" name="直線コネクタ 624"/>
        <xdr:cNvCxnSpPr/>
      </xdr:nvCxnSpPr>
      <xdr:spPr>
        <a:xfrm>
          <a:off x="14592300" y="13350553"/>
          <a:ext cx="889000" cy="8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162920</xdr:rowOff>
    </xdr:from>
    <xdr:to>
      <xdr:col>81</xdr:col>
      <xdr:colOff>101600</xdr:colOff>
      <xdr:row>78</xdr:row>
      <xdr:rowOff>93070</xdr:rowOff>
    </xdr:to>
    <xdr:sp macro="" textlink="">
      <xdr:nvSpPr>
        <xdr:cNvPr id="626" name="フローチャート: 判断 625"/>
        <xdr:cNvSpPr/>
      </xdr:nvSpPr>
      <xdr:spPr>
        <a:xfrm>
          <a:off x="15430500" y="1336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84197</xdr:rowOff>
    </xdr:from>
    <xdr:ext cx="534377" cy="259045"/>
    <xdr:sp macro="" textlink="">
      <xdr:nvSpPr>
        <xdr:cNvPr id="627" name="テキスト ボックス 626"/>
        <xdr:cNvSpPr txBox="1"/>
      </xdr:nvSpPr>
      <xdr:spPr>
        <a:xfrm>
          <a:off x="15214111" y="13457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147979</xdr:rowOff>
    </xdr:from>
    <xdr:to>
      <xdr:col>76</xdr:col>
      <xdr:colOff>114300</xdr:colOff>
      <xdr:row>77</xdr:row>
      <xdr:rowOff>148903</xdr:rowOff>
    </xdr:to>
    <xdr:cxnSp macro="">
      <xdr:nvCxnSpPr>
        <xdr:cNvPr id="628" name="直線コネクタ 627"/>
        <xdr:cNvCxnSpPr/>
      </xdr:nvCxnSpPr>
      <xdr:spPr>
        <a:xfrm>
          <a:off x="13703300" y="13349629"/>
          <a:ext cx="889000" cy="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162185</xdr:rowOff>
    </xdr:from>
    <xdr:to>
      <xdr:col>76</xdr:col>
      <xdr:colOff>165100</xdr:colOff>
      <xdr:row>78</xdr:row>
      <xdr:rowOff>92335</xdr:rowOff>
    </xdr:to>
    <xdr:sp macro="" textlink="">
      <xdr:nvSpPr>
        <xdr:cNvPr id="629" name="フローチャート: 判断 628"/>
        <xdr:cNvSpPr/>
      </xdr:nvSpPr>
      <xdr:spPr>
        <a:xfrm>
          <a:off x="14541500" y="13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83462</xdr:rowOff>
    </xdr:from>
    <xdr:ext cx="534377" cy="259045"/>
    <xdr:sp macro="" textlink="">
      <xdr:nvSpPr>
        <xdr:cNvPr id="630" name="テキスト ボックス 629"/>
        <xdr:cNvSpPr txBox="1"/>
      </xdr:nvSpPr>
      <xdr:spPr>
        <a:xfrm>
          <a:off x="14325111" y="1345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147110</xdr:rowOff>
    </xdr:from>
    <xdr:to>
      <xdr:col>71</xdr:col>
      <xdr:colOff>177800</xdr:colOff>
      <xdr:row>77</xdr:row>
      <xdr:rowOff>147979</xdr:rowOff>
    </xdr:to>
    <xdr:cxnSp macro="">
      <xdr:nvCxnSpPr>
        <xdr:cNvPr id="631" name="直線コネクタ 630"/>
        <xdr:cNvCxnSpPr/>
      </xdr:nvCxnSpPr>
      <xdr:spPr>
        <a:xfrm>
          <a:off x="12814300" y="13348760"/>
          <a:ext cx="889000" cy="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159564</xdr:rowOff>
    </xdr:from>
    <xdr:to>
      <xdr:col>72</xdr:col>
      <xdr:colOff>38100</xdr:colOff>
      <xdr:row>78</xdr:row>
      <xdr:rowOff>89714</xdr:rowOff>
    </xdr:to>
    <xdr:sp macro="" textlink="">
      <xdr:nvSpPr>
        <xdr:cNvPr id="632" name="フローチャート: 判断 631"/>
        <xdr:cNvSpPr/>
      </xdr:nvSpPr>
      <xdr:spPr>
        <a:xfrm>
          <a:off x="13652500" y="13361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80841</xdr:rowOff>
    </xdr:from>
    <xdr:ext cx="534377" cy="259045"/>
    <xdr:sp macro="" textlink="">
      <xdr:nvSpPr>
        <xdr:cNvPr id="633" name="テキスト ボックス 632"/>
        <xdr:cNvSpPr txBox="1"/>
      </xdr:nvSpPr>
      <xdr:spPr>
        <a:xfrm>
          <a:off x="13436111" y="13453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3645</xdr:rowOff>
    </xdr:from>
    <xdr:to>
      <xdr:col>67</xdr:col>
      <xdr:colOff>101600</xdr:colOff>
      <xdr:row>78</xdr:row>
      <xdr:rowOff>105245</xdr:rowOff>
    </xdr:to>
    <xdr:sp macro="" textlink="">
      <xdr:nvSpPr>
        <xdr:cNvPr id="634" name="フローチャート: 判断 633"/>
        <xdr:cNvSpPr/>
      </xdr:nvSpPr>
      <xdr:spPr>
        <a:xfrm>
          <a:off x="12763500" y="1337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96372</xdr:rowOff>
    </xdr:from>
    <xdr:ext cx="534377" cy="259045"/>
    <xdr:sp macro="" textlink="">
      <xdr:nvSpPr>
        <xdr:cNvPr id="635" name="テキスト ボックス 634"/>
        <xdr:cNvSpPr txBox="1"/>
      </xdr:nvSpPr>
      <xdr:spPr>
        <a:xfrm>
          <a:off x="12547111" y="13469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120473</xdr:rowOff>
    </xdr:from>
    <xdr:to>
      <xdr:col>85</xdr:col>
      <xdr:colOff>177800</xdr:colOff>
      <xdr:row>78</xdr:row>
      <xdr:rowOff>50623</xdr:rowOff>
    </xdr:to>
    <xdr:sp macro="" textlink="">
      <xdr:nvSpPr>
        <xdr:cNvPr id="641" name="楕円 640"/>
        <xdr:cNvSpPr/>
      </xdr:nvSpPr>
      <xdr:spPr>
        <a:xfrm>
          <a:off x="16268700" y="1332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143350</xdr:rowOff>
    </xdr:from>
    <xdr:ext cx="534377" cy="259045"/>
    <xdr:sp macro="" textlink="">
      <xdr:nvSpPr>
        <xdr:cNvPr id="642" name="公債費該当値テキスト"/>
        <xdr:cNvSpPr txBox="1"/>
      </xdr:nvSpPr>
      <xdr:spPr>
        <a:xfrm>
          <a:off x="16370300" y="13173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106502</xdr:rowOff>
    </xdr:from>
    <xdr:to>
      <xdr:col>81</xdr:col>
      <xdr:colOff>101600</xdr:colOff>
      <xdr:row>78</xdr:row>
      <xdr:rowOff>36652</xdr:rowOff>
    </xdr:to>
    <xdr:sp macro="" textlink="">
      <xdr:nvSpPr>
        <xdr:cNvPr id="643" name="楕円 642"/>
        <xdr:cNvSpPr/>
      </xdr:nvSpPr>
      <xdr:spPr>
        <a:xfrm>
          <a:off x="15430500" y="133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53179</xdr:rowOff>
    </xdr:from>
    <xdr:ext cx="534377" cy="259045"/>
    <xdr:sp macro="" textlink="">
      <xdr:nvSpPr>
        <xdr:cNvPr id="644" name="テキスト ボックス 643"/>
        <xdr:cNvSpPr txBox="1"/>
      </xdr:nvSpPr>
      <xdr:spPr>
        <a:xfrm>
          <a:off x="15214111" y="13083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98103</xdr:rowOff>
    </xdr:from>
    <xdr:to>
      <xdr:col>76</xdr:col>
      <xdr:colOff>165100</xdr:colOff>
      <xdr:row>78</xdr:row>
      <xdr:rowOff>28253</xdr:rowOff>
    </xdr:to>
    <xdr:sp macro="" textlink="">
      <xdr:nvSpPr>
        <xdr:cNvPr id="645" name="楕円 644"/>
        <xdr:cNvSpPr/>
      </xdr:nvSpPr>
      <xdr:spPr>
        <a:xfrm>
          <a:off x="14541500" y="13299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44780</xdr:rowOff>
    </xdr:from>
    <xdr:ext cx="534377" cy="259045"/>
    <xdr:sp macro="" textlink="">
      <xdr:nvSpPr>
        <xdr:cNvPr id="646" name="テキスト ボックス 645"/>
        <xdr:cNvSpPr txBox="1"/>
      </xdr:nvSpPr>
      <xdr:spPr>
        <a:xfrm>
          <a:off x="14325111" y="1307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97179</xdr:rowOff>
    </xdr:from>
    <xdr:to>
      <xdr:col>72</xdr:col>
      <xdr:colOff>38100</xdr:colOff>
      <xdr:row>78</xdr:row>
      <xdr:rowOff>27329</xdr:rowOff>
    </xdr:to>
    <xdr:sp macro="" textlink="">
      <xdr:nvSpPr>
        <xdr:cNvPr id="647" name="楕円 646"/>
        <xdr:cNvSpPr/>
      </xdr:nvSpPr>
      <xdr:spPr>
        <a:xfrm>
          <a:off x="13652500" y="13298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43856</xdr:rowOff>
    </xdr:from>
    <xdr:ext cx="534377" cy="259045"/>
    <xdr:sp macro="" textlink="">
      <xdr:nvSpPr>
        <xdr:cNvPr id="648" name="テキスト ボックス 647"/>
        <xdr:cNvSpPr txBox="1"/>
      </xdr:nvSpPr>
      <xdr:spPr>
        <a:xfrm>
          <a:off x="13436111" y="13074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96310</xdr:rowOff>
    </xdr:from>
    <xdr:to>
      <xdr:col>67</xdr:col>
      <xdr:colOff>101600</xdr:colOff>
      <xdr:row>78</xdr:row>
      <xdr:rowOff>26460</xdr:rowOff>
    </xdr:to>
    <xdr:sp macro="" textlink="">
      <xdr:nvSpPr>
        <xdr:cNvPr id="649" name="楕円 648"/>
        <xdr:cNvSpPr/>
      </xdr:nvSpPr>
      <xdr:spPr>
        <a:xfrm>
          <a:off x="12763500" y="1329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42987</xdr:rowOff>
    </xdr:from>
    <xdr:ext cx="534377" cy="259045"/>
    <xdr:sp macro="" textlink="">
      <xdr:nvSpPr>
        <xdr:cNvPr id="650" name="テキスト ボックス 649"/>
        <xdr:cNvSpPr txBox="1"/>
      </xdr:nvSpPr>
      <xdr:spPr>
        <a:xfrm>
          <a:off x="12547111" y="13073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1" name="直線コネクタ 66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2" name="テキスト ボックス 66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3" name="直線コネクタ 66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4" name="テキスト ボックス 663"/>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5" name="直線コネクタ 66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6" name="テキスト ボックス 665"/>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7" name="直線コネクタ 66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8" name="テキスト ボックス 667"/>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136212</xdr:rowOff>
    </xdr:from>
    <xdr:to>
      <xdr:col>85</xdr:col>
      <xdr:colOff>126364</xdr:colOff>
      <xdr:row>98</xdr:row>
      <xdr:rowOff>136527</xdr:rowOff>
    </xdr:to>
    <xdr:cxnSp macro="">
      <xdr:nvCxnSpPr>
        <xdr:cNvPr id="672" name="直線コネクタ 671"/>
        <xdr:cNvCxnSpPr/>
      </xdr:nvCxnSpPr>
      <xdr:spPr>
        <a:xfrm flipV="1">
          <a:off x="16317595" y="15738162"/>
          <a:ext cx="1269" cy="1200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140354</xdr:rowOff>
    </xdr:from>
    <xdr:ext cx="378565" cy="259045"/>
    <xdr:sp macro="" textlink="">
      <xdr:nvSpPr>
        <xdr:cNvPr id="673" name="積立金最小値テキスト"/>
        <xdr:cNvSpPr txBox="1"/>
      </xdr:nvSpPr>
      <xdr:spPr>
        <a:xfrm>
          <a:off x="16370300" y="169424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136527</xdr:rowOff>
    </xdr:from>
    <xdr:to>
      <xdr:col>86</xdr:col>
      <xdr:colOff>25400</xdr:colOff>
      <xdr:row>98</xdr:row>
      <xdr:rowOff>136527</xdr:rowOff>
    </xdr:to>
    <xdr:cxnSp macro="">
      <xdr:nvCxnSpPr>
        <xdr:cNvPr id="674" name="直線コネクタ 673"/>
        <xdr:cNvCxnSpPr/>
      </xdr:nvCxnSpPr>
      <xdr:spPr>
        <a:xfrm>
          <a:off x="16230600" y="16938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82889</xdr:rowOff>
    </xdr:from>
    <xdr:ext cx="599010" cy="259045"/>
    <xdr:sp macro="" textlink="">
      <xdr:nvSpPr>
        <xdr:cNvPr id="675" name="積立金最大値テキスト"/>
        <xdr:cNvSpPr txBox="1"/>
      </xdr:nvSpPr>
      <xdr:spPr>
        <a:xfrm>
          <a:off x="16370300" y="15513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136212</xdr:rowOff>
    </xdr:from>
    <xdr:to>
      <xdr:col>86</xdr:col>
      <xdr:colOff>25400</xdr:colOff>
      <xdr:row>91</xdr:row>
      <xdr:rowOff>136212</xdr:rowOff>
    </xdr:to>
    <xdr:cxnSp macro="">
      <xdr:nvCxnSpPr>
        <xdr:cNvPr id="676" name="直線コネクタ 675"/>
        <xdr:cNvCxnSpPr/>
      </xdr:nvCxnSpPr>
      <xdr:spPr>
        <a:xfrm>
          <a:off x="16230600" y="15738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23296</xdr:rowOff>
    </xdr:from>
    <xdr:to>
      <xdr:col>85</xdr:col>
      <xdr:colOff>127000</xdr:colOff>
      <xdr:row>98</xdr:row>
      <xdr:rowOff>74169</xdr:rowOff>
    </xdr:to>
    <xdr:cxnSp macro="">
      <xdr:nvCxnSpPr>
        <xdr:cNvPr id="677" name="直線コネクタ 676"/>
        <xdr:cNvCxnSpPr/>
      </xdr:nvCxnSpPr>
      <xdr:spPr>
        <a:xfrm flipV="1">
          <a:off x="15481300" y="16825396"/>
          <a:ext cx="838200" cy="50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166581</xdr:rowOff>
    </xdr:from>
    <xdr:ext cx="534377" cy="259045"/>
    <xdr:sp macro="" textlink="">
      <xdr:nvSpPr>
        <xdr:cNvPr id="678" name="積立金平均値テキスト"/>
        <xdr:cNvSpPr txBox="1"/>
      </xdr:nvSpPr>
      <xdr:spPr>
        <a:xfrm>
          <a:off x="16370300" y="166257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143704</xdr:rowOff>
    </xdr:from>
    <xdr:to>
      <xdr:col>85</xdr:col>
      <xdr:colOff>177800</xdr:colOff>
      <xdr:row>98</xdr:row>
      <xdr:rowOff>73854</xdr:rowOff>
    </xdr:to>
    <xdr:sp macro="" textlink="">
      <xdr:nvSpPr>
        <xdr:cNvPr id="679" name="フローチャート: 判断 678"/>
        <xdr:cNvSpPr/>
      </xdr:nvSpPr>
      <xdr:spPr>
        <a:xfrm>
          <a:off x="16268700" y="1677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9792</xdr:rowOff>
    </xdr:from>
    <xdr:to>
      <xdr:col>81</xdr:col>
      <xdr:colOff>50800</xdr:colOff>
      <xdr:row>98</xdr:row>
      <xdr:rowOff>74169</xdr:rowOff>
    </xdr:to>
    <xdr:cxnSp macro="">
      <xdr:nvCxnSpPr>
        <xdr:cNvPr id="680" name="直線コネクタ 679"/>
        <xdr:cNvCxnSpPr/>
      </xdr:nvCxnSpPr>
      <xdr:spPr>
        <a:xfrm>
          <a:off x="14592300" y="16811892"/>
          <a:ext cx="889000" cy="64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161855</xdr:rowOff>
    </xdr:from>
    <xdr:to>
      <xdr:col>81</xdr:col>
      <xdr:colOff>101600</xdr:colOff>
      <xdr:row>98</xdr:row>
      <xdr:rowOff>92005</xdr:rowOff>
    </xdr:to>
    <xdr:sp macro="" textlink="">
      <xdr:nvSpPr>
        <xdr:cNvPr id="681" name="フローチャート: 判断 680"/>
        <xdr:cNvSpPr/>
      </xdr:nvSpPr>
      <xdr:spPr>
        <a:xfrm>
          <a:off x="15430500" y="1679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108532</xdr:rowOff>
    </xdr:from>
    <xdr:ext cx="534377" cy="259045"/>
    <xdr:sp macro="" textlink="">
      <xdr:nvSpPr>
        <xdr:cNvPr id="682" name="テキスト ボックス 681"/>
        <xdr:cNvSpPr txBox="1"/>
      </xdr:nvSpPr>
      <xdr:spPr>
        <a:xfrm>
          <a:off x="15214111" y="16567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156232</xdr:rowOff>
    </xdr:from>
    <xdr:to>
      <xdr:col>76</xdr:col>
      <xdr:colOff>114300</xdr:colOff>
      <xdr:row>98</xdr:row>
      <xdr:rowOff>9792</xdr:rowOff>
    </xdr:to>
    <xdr:cxnSp macro="">
      <xdr:nvCxnSpPr>
        <xdr:cNvPr id="683" name="直線コネクタ 682"/>
        <xdr:cNvCxnSpPr/>
      </xdr:nvCxnSpPr>
      <xdr:spPr>
        <a:xfrm>
          <a:off x="13703300" y="16786882"/>
          <a:ext cx="889000" cy="25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167923</xdr:rowOff>
    </xdr:from>
    <xdr:to>
      <xdr:col>76</xdr:col>
      <xdr:colOff>165100</xdr:colOff>
      <xdr:row>98</xdr:row>
      <xdr:rowOff>98073</xdr:rowOff>
    </xdr:to>
    <xdr:sp macro="" textlink="">
      <xdr:nvSpPr>
        <xdr:cNvPr id="684" name="フローチャート: 判断 683"/>
        <xdr:cNvSpPr/>
      </xdr:nvSpPr>
      <xdr:spPr>
        <a:xfrm>
          <a:off x="14541500" y="16798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89200</xdr:rowOff>
    </xdr:from>
    <xdr:ext cx="534377" cy="259045"/>
    <xdr:sp macro="" textlink="">
      <xdr:nvSpPr>
        <xdr:cNvPr id="685" name="テキスト ボックス 684"/>
        <xdr:cNvSpPr txBox="1"/>
      </xdr:nvSpPr>
      <xdr:spPr>
        <a:xfrm>
          <a:off x="14325111" y="16891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154015</xdr:rowOff>
    </xdr:from>
    <xdr:to>
      <xdr:col>71</xdr:col>
      <xdr:colOff>177800</xdr:colOff>
      <xdr:row>97</xdr:row>
      <xdr:rowOff>156232</xdr:rowOff>
    </xdr:to>
    <xdr:cxnSp macro="">
      <xdr:nvCxnSpPr>
        <xdr:cNvPr id="686" name="直線コネクタ 685"/>
        <xdr:cNvCxnSpPr/>
      </xdr:nvCxnSpPr>
      <xdr:spPr>
        <a:xfrm>
          <a:off x="12814300" y="16784665"/>
          <a:ext cx="889000" cy="2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163835</xdr:rowOff>
    </xdr:from>
    <xdr:to>
      <xdr:col>72</xdr:col>
      <xdr:colOff>38100</xdr:colOff>
      <xdr:row>98</xdr:row>
      <xdr:rowOff>93985</xdr:rowOff>
    </xdr:to>
    <xdr:sp macro="" textlink="">
      <xdr:nvSpPr>
        <xdr:cNvPr id="687" name="フローチャート: 判断 686"/>
        <xdr:cNvSpPr/>
      </xdr:nvSpPr>
      <xdr:spPr>
        <a:xfrm>
          <a:off x="13652500" y="1679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85112</xdr:rowOff>
    </xdr:from>
    <xdr:ext cx="534377" cy="259045"/>
    <xdr:sp macro="" textlink="">
      <xdr:nvSpPr>
        <xdr:cNvPr id="688" name="テキスト ボックス 687"/>
        <xdr:cNvSpPr txBox="1"/>
      </xdr:nvSpPr>
      <xdr:spPr>
        <a:xfrm>
          <a:off x="13436111" y="16887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156575</xdr:rowOff>
    </xdr:from>
    <xdr:to>
      <xdr:col>67</xdr:col>
      <xdr:colOff>101600</xdr:colOff>
      <xdr:row>98</xdr:row>
      <xdr:rowOff>86725</xdr:rowOff>
    </xdr:to>
    <xdr:sp macro="" textlink="">
      <xdr:nvSpPr>
        <xdr:cNvPr id="689" name="フローチャート: 判断 688"/>
        <xdr:cNvSpPr/>
      </xdr:nvSpPr>
      <xdr:spPr>
        <a:xfrm>
          <a:off x="12763500" y="16787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77852</xdr:rowOff>
    </xdr:from>
    <xdr:ext cx="534377" cy="259045"/>
    <xdr:sp macro="" textlink="">
      <xdr:nvSpPr>
        <xdr:cNvPr id="690" name="テキスト ボックス 689"/>
        <xdr:cNvSpPr txBox="1"/>
      </xdr:nvSpPr>
      <xdr:spPr>
        <a:xfrm>
          <a:off x="12547111" y="16879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143946</xdr:rowOff>
    </xdr:from>
    <xdr:to>
      <xdr:col>85</xdr:col>
      <xdr:colOff>177800</xdr:colOff>
      <xdr:row>98</xdr:row>
      <xdr:rowOff>74096</xdr:rowOff>
    </xdr:to>
    <xdr:sp macro="" textlink="">
      <xdr:nvSpPr>
        <xdr:cNvPr id="696" name="楕円 695"/>
        <xdr:cNvSpPr/>
      </xdr:nvSpPr>
      <xdr:spPr>
        <a:xfrm>
          <a:off x="16268700" y="16774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122131</xdr:rowOff>
    </xdr:from>
    <xdr:ext cx="534377" cy="259045"/>
    <xdr:sp macro="" textlink="">
      <xdr:nvSpPr>
        <xdr:cNvPr id="697" name="積立金該当値テキスト"/>
        <xdr:cNvSpPr txBox="1"/>
      </xdr:nvSpPr>
      <xdr:spPr>
        <a:xfrm>
          <a:off x="16370300" y="16752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23369</xdr:rowOff>
    </xdr:from>
    <xdr:to>
      <xdr:col>81</xdr:col>
      <xdr:colOff>101600</xdr:colOff>
      <xdr:row>98</xdr:row>
      <xdr:rowOff>124969</xdr:rowOff>
    </xdr:to>
    <xdr:sp macro="" textlink="">
      <xdr:nvSpPr>
        <xdr:cNvPr id="698" name="楕円 697"/>
        <xdr:cNvSpPr/>
      </xdr:nvSpPr>
      <xdr:spPr>
        <a:xfrm>
          <a:off x="15430500" y="16825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116096</xdr:rowOff>
    </xdr:from>
    <xdr:ext cx="534377" cy="259045"/>
    <xdr:sp macro="" textlink="">
      <xdr:nvSpPr>
        <xdr:cNvPr id="699" name="テキスト ボックス 698"/>
        <xdr:cNvSpPr txBox="1"/>
      </xdr:nvSpPr>
      <xdr:spPr>
        <a:xfrm>
          <a:off x="15214111" y="16918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130442</xdr:rowOff>
    </xdr:from>
    <xdr:to>
      <xdr:col>76</xdr:col>
      <xdr:colOff>165100</xdr:colOff>
      <xdr:row>98</xdr:row>
      <xdr:rowOff>60592</xdr:rowOff>
    </xdr:to>
    <xdr:sp macro="" textlink="">
      <xdr:nvSpPr>
        <xdr:cNvPr id="700" name="楕円 699"/>
        <xdr:cNvSpPr/>
      </xdr:nvSpPr>
      <xdr:spPr>
        <a:xfrm>
          <a:off x="14541500" y="16761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77119</xdr:rowOff>
    </xdr:from>
    <xdr:ext cx="534377" cy="259045"/>
    <xdr:sp macro="" textlink="">
      <xdr:nvSpPr>
        <xdr:cNvPr id="701" name="テキスト ボックス 700"/>
        <xdr:cNvSpPr txBox="1"/>
      </xdr:nvSpPr>
      <xdr:spPr>
        <a:xfrm>
          <a:off x="14325111" y="16536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105432</xdr:rowOff>
    </xdr:from>
    <xdr:to>
      <xdr:col>72</xdr:col>
      <xdr:colOff>38100</xdr:colOff>
      <xdr:row>98</xdr:row>
      <xdr:rowOff>35582</xdr:rowOff>
    </xdr:to>
    <xdr:sp macro="" textlink="">
      <xdr:nvSpPr>
        <xdr:cNvPr id="702" name="楕円 701"/>
        <xdr:cNvSpPr/>
      </xdr:nvSpPr>
      <xdr:spPr>
        <a:xfrm>
          <a:off x="13652500" y="16736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52109</xdr:rowOff>
    </xdr:from>
    <xdr:ext cx="534377" cy="259045"/>
    <xdr:sp macro="" textlink="">
      <xdr:nvSpPr>
        <xdr:cNvPr id="703" name="テキスト ボックス 702"/>
        <xdr:cNvSpPr txBox="1"/>
      </xdr:nvSpPr>
      <xdr:spPr>
        <a:xfrm>
          <a:off x="13436111" y="16511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103215</xdr:rowOff>
    </xdr:from>
    <xdr:to>
      <xdr:col>67</xdr:col>
      <xdr:colOff>101600</xdr:colOff>
      <xdr:row>98</xdr:row>
      <xdr:rowOff>33365</xdr:rowOff>
    </xdr:to>
    <xdr:sp macro="" textlink="">
      <xdr:nvSpPr>
        <xdr:cNvPr id="704" name="楕円 703"/>
        <xdr:cNvSpPr/>
      </xdr:nvSpPr>
      <xdr:spPr>
        <a:xfrm>
          <a:off x="12763500" y="1673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49892</xdr:rowOff>
    </xdr:from>
    <xdr:ext cx="534377" cy="259045"/>
    <xdr:sp macro="" textlink="">
      <xdr:nvSpPr>
        <xdr:cNvPr id="705" name="テキスト ボックス 704"/>
        <xdr:cNvSpPr txBox="1"/>
      </xdr:nvSpPr>
      <xdr:spPr>
        <a:xfrm>
          <a:off x="12547111" y="16509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6" name="直線コネクタ 71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7" name="テキスト ボックス 71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8" name="直線コネクタ 71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9" name="テキスト ボックス 718"/>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0" name="直線コネクタ 71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1" name="テキスト ボックス 720"/>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2" name="直線コネクタ 72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3" name="テキスト ボックス 722"/>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99832</xdr:rowOff>
    </xdr:from>
    <xdr:to>
      <xdr:col>116</xdr:col>
      <xdr:colOff>62864</xdr:colOff>
      <xdr:row>38</xdr:row>
      <xdr:rowOff>139700</xdr:rowOff>
    </xdr:to>
    <xdr:cxnSp macro="">
      <xdr:nvCxnSpPr>
        <xdr:cNvPr id="727" name="直線コネクタ 726"/>
        <xdr:cNvCxnSpPr/>
      </xdr:nvCxnSpPr>
      <xdr:spPr>
        <a:xfrm flipV="1">
          <a:off x="22159595" y="5586232"/>
          <a:ext cx="1269" cy="1068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8"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9" name="直線コネクタ 72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46509</xdr:rowOff>
    </xdr:from>
    <xdr:ext cx="534377" cy="259045"/>
    <xdr:sp macro="" textlink="">
      <xdr:nvSpPr>
        <xdr:cNvPr id="730" name="投資及び出資金最大値テキスト"/>
        <xdr:cNvSpPr txBox="1"/>
      </xdr:nvSpPr>
      <xdr:spPr>
        <a:xfrm>
          <a:off x="22212300" y="5361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99832</xdr:rowOff>
    </xdr:from>
    <xdr:to>
      <xdr:col>116</xdr:col>
      <xdr:colOff>152400</xdr:colOff>
      <xdr:row>32</xdr:row>
      <xdr:rowOff>99832</xdr:rowOff>
    </xdr:to>
    <xdr:cxnSp macro="">
      <xdr:nvCxnSpPr>
        <xdr:cNvPr id="731" name="直線コネクタ 730"/>
        <xdr:cNvCxnSpPr/>
      </xdr:nvCxnSpPr>
      <xdr:spPr>
        <a:xfrm>
          <a:off x="22072600" y="5586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118806</xdr:rowOff>
    </xdr:from>
    <xdr:to>
      <xdr:col>116</xdr:col>
      <xdr:colOff>63500</xdr:colOff>
      <xdr:row>38</xdr:row>
      <xdr:rowOff>139700</xdr:rowOff>
    </xdr:to>
    <xdr:cxnSp macro="">
      <xdr:nvCxnSpPr>
        <xdr:cNvPr id="732" name="直線コネクタ 731"/>
        <xdr:cNvCxnSpPr/>
      </xdr:nvCxnSpPr>
      <xdr:spPr>
        <a:xfrm>
          <a:off x="21323300" y="6633906"/>
          <a:ext cx="838200" cy="20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167327</xdr:rowOff>
    </xdr:from>
    <xdr:ext cx="469744" cy="259045"/>
    <xdr:sp macro="" textlink="">
      <xdr:nvSpPr>
        <xdr:cNvPr id="733" name="投資及び出資金平均値テキスト"/>
        <xdr:cNvSpPr txBox="1"/>
      </xdr:nvSpPr>
      <xdr:spPr>
        <a:xfrm>
          <a:off x="22212300" y="6339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144450</xdr:rowOff>
    </xdr:from>
    <xdr:to>
      <xdr:col>116</xdr:col>
      <xdr:colOff>114300</xdr:colOff>
      <xdr:row>38</xdr:row>
      <xdr:rowOff>74600</xdr:rowOff>
    </xdr:to>
    <xdr:sp macro="" textlink="">
      <xdr:nvSpPr>
        <xdr:cNvPr id="734" name="フローチャート: 判断 733"/>
        <xdr:cNvSpPr/>
      </xdr:nvSpPr>
      <xdr:spPr>
        <a:xfrm>
          <a:off x="22110700" y="64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118806</xdr:rowOff>
    </xdr:from>
    <xdr:to>
      <xdr:col>111</xdr:col>
      <xdr:colOff>177800</xdr:colOff>
      <xdr:row>38</xdr:row>
      <xdr:rowOff>139700</xdr:rowOff>
    </xdr:to>
    <xdr:cxnSp macro="">
      <xdr:nvCxnSpPr>
        <xdr:cNvPr id="735" name="直線コネクタ 734"/>
        <xdr:cNvCxnSpPr/>
      </xdr:nvCxnSpPr>
      <xdr:spPr>
        <a:xfrm flipV="1">
          <a:off x="20434300" y="6633906"/>
          <a:ext cx="889000" cy="20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152039</xdr:rowOff>
    </xdr:from>
    <xdr:to>
      <xdr:col>112</xdr:col>
      <xdr:colOff>38100</xdr:colOff>
      <xdr:row>38</xdr:row>
      <xdr:rowOff>82189</xdr:rowOff>
    </xdr:to>
    <xdr:sp macro="" textlink="">
      <xdr:nvSpPr>
        <xdr:cNvPr id="736" name="フローチャート: 判断 735"/>
        <xdr:cNvSpPr/>
      </xdr:nvSpPr>
      <xdr:spPr>
        <a:xfrm>
          <a:off x="21272500" y="649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98716</xdr:rowOff>
    </xdr:from>
    <xdr:ext cx="469744" cy="259045"/>
    <xdr:sp macro="" textlink="">
      <xdr:nvSpPr>
        <xdr:cNvPr id="737" name="テキスト ボックス 736"/>
        <xdr:cNvSpPr txBox="1"/>
      </xdr:nvSpPr>
      <xdr:spPr>
        <a:xfrm>
          <a:off x="21088428" y="627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8" name="直線コネクタ 737"/>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161183</xdr:rowOff>
    </xdr:from>
    <xdr:to>
      <xdr:col>107</xdr:col>
      <xdr:colOff>101600</xdr:colOff>
      <xdr:row>38</xdr:row>
      <xdr:rowOff>91333</xdr:rowOff>
    </xdr:to>
    <xdr:sp macro="" textlink="">
      <xdr:nvSpPr>
        <xdr:cNvPr id="739" name="フローチャート: 判断 738"/>
        <xdr:cNvSpPr/>
      </xdr:nvSpPr>
      <xdr:spPr>
        <a:xfrm>
          <a:off x="20383500" y="650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107860</xdr:rowOff>
    </xdr:from>
    <xdr:ext cx="469744" cy="259045"/>
    <xdr:sp macro="" textlink="">
      <xdr:nvSpPr>
        <xdr:cNvPr id="740" name="テキスト ボックス 739"/>
        <xdr:cNvSpPr txBox="1"/>
      </xdr:nvSpPr>
      <xdr:spPr>
        <a:xfrm>
          <a:off x="20199428" y="6280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80859</xdr:rowOff>
    </xdr:from>
    <xdr:to>
      <xdr:col>102</xdr:col>
      <xdr:colOff>114300</xdr:colOff>
      <xdr:row>38</xdr:row>
      <xdr:rowOff>139700</xdr:rowOff>
    </xdr:to>
    <xdr:cxnSp macro="">
      <xdr:nvCxnSpPr>
        <xdr:cNvPr id="741" name="直線コネクタ 740"/>
        <xdr:cNvCxnSpPr/>
      </xdr:nvCxnSpPr>
      <xdr:spPr>
        <a:xfrm>
          <a:off x="18656300" y="6595959"/>
          <a:ext cx="889000" cy="58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171287</xdr:rowOff>
    </xdr:from>
    <xdr:to>
      <xdr:col>102</xdr:col>
      <xdr:colOff>165100</xdr:colOff>
      <xdr:row>38</xdr:row>
      <xdr:rowOff>101437</xdr:rowOff>
    </xdr:to>
    <xdr:sp macro="" textlink="">
      <xdr:nvSpPr>
        <xdr:cNvPr id="742" name="フローチャート: 判断 741"/>
        <xdr:cNvSpPr/>
      </xdr:nvSpPr>
      <xdr:spPr>
        <a:xfrm>
          <a:off x="19494500" y="6514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117965</xdr:rowOff>
    </xdr:from>
    <xdr:ext cx="469744" cy="259045"/>
    <xdr:sp macro="" textlink="">
      <xdr:nvSpPr>
        <xdr:cNvPr id="743" name="テキスト ボックス 742"/>
        <xdr:cNvSpPr txBox="1"/>
      </xdr:nvSpPr>
      <xdr:spPr>
        <a:xfrm>
          <a:off x="19310428" y="6290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130825</xdr:rowOff>
    </xdr:from>
    <xdr:to>
      <xdr:col>98</xdr:col>
      <xdr:colOff>38100</xdr:colOff>
      <xdr:row>38</xdr:row>
      <xdr:rowOff>60975</xdr:rowOff>
    </xdr:to>
    <xdr:sp macro="" textlink="">
      <xdr:nvSpPr>
        <xdr:cNvPr id="744" name="フローチャート: 判断 743"/>
        <xdr:cNvSpPr/>
      </xdr:nvSpPr>
      <xdr:spPr>
        <a:xfrm>
          <a:off x="18605500" y="647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77502</xdr:rowOff>
    </xdr:from>
    <xdr:ext cx="469744" cy="259045"/>
    <xdr:sp macro="" textlink="">
      <xdr:nvSpPr>
        <xdr:cNvPr id="745" name="テキスト ボックス 744"/>
        <xdr:cNvSpPr txBox="1"/>
      </xdr:nvSpPr>
      <xdr:spPr>
        <a:xfrm>
          <a:off x="18421428" y="6249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1" name="楕円 750"/>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2"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68006</xdr:rowOff>
    </xdr:from>
    <xdr:to>
      <xdr:col>112</xdr:col>
      <xdr:colOff>38100</xdr:colOff>
      <xdr:row>38</xdr:row>
      <xdr:rowOff>169606</xdr:rowOff>
    </xdr:to>
    <xdr:sp macro="" textlink="">
      <xdr:nvSpPr>
        <xdr:cNvPr id="753" name="楕円 752"/>
        <xdr:cNvSpPr/>
      </xdr:nvSpPr>
      <xdr:spPr>
        <a:xfrm>
          <a:off x="21272500" y="6583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160733</xdr:rowOff>
    </xdr:from>
    <xdr:ext cx="378565" cy="259045"/>
    <xdr:sp macro="" textlink="">
      <xdr:nvSpPr>
        <xdr:cNvPr id="754" name="テキスト ボックス 753"/>
        <xdr:cNvSpPr txBox="1"/>
      </xdr:nvSpPr>
      <xdr:spPr>
        <a:xfrm>
          <a:off x="21134017" y="66758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5" name="楕円 754"/>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6" name="テキスト ボックス 755"/>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7" name="楕円 756"/>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8" name="テキスト ボックス 757"/>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30059</xdr:rowOff>
    </xdr:from>
    <xdr:to>
      <xdr:col>98</xdr:col>
      <xdr:colOff>38100</xdr:colOff>
      <xdr:row>38</xdr:row>
      <xdr:rowOff>131659</xdr:rowOff>
    </xdr:to>
    <xdr:sp macro="" textlink="">
      <xdr:nvSpPr>
        <xdr:cNvPr id="759" name="楕円 758"/>
        <xdr:cNvSpPr/>
      </xdr:nvSpPr>
      <xdr:spPr>
        <a:xfrm>
          <a:off x="18605500" y="6545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122786</xdr:rowOff>
    </xdr:from>
    <xdr:ext cx="469744" cy="259045"/>
    <xdr:sp macro="" textlink="">
      <xdr:nvSpPr>
        <xdr:cNvPr id="760" name="テキスト ボックス 759"/>
        <xdr:cNvSpPr txBox="1"/>
      </xdr:nvSpPr>
      <xdr:spPr>
        <a:xfrm>
          <a:off x="18421428" y="6637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1" name="直線コネクタ 770"/>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2" name="テキスト ボックス 771"/>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3" name="直線コネクタ 772"/>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4" name="テキスト ボックス 773"/>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5" name="直線コネクタ 774"/>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6" name="テキスト ボックス 775"/>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7" name="直線コネクタ 776"/>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8" name="テキスト ボックス 777"/>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9" name="直線コネクタ 778"/>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0" name="テキスト ボックス 779"/>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1" name="直線コネクタ 780"/>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2" name="テキスト ボックス 781"/>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4" name="テキスト ボックス 78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147505</xdr:rowOff>
    </xdr:from>
    <xdr:to>
      <xdr:col>116</xdr:col>
      <xdr:colOff>62864</xdr:colOff>
      <xdr:row>59</xdr:row>
      <xdr:rowOff>98878</xdr:rowOff>
    </xdr:to>
    <xdr:cxnSp macro="">
      <xdr:nvCxnSpPr>
        <xdr:cNvPr id="786" name="直線コネクタ 785"/>
        <xdr:cNvCxnSpPr/>
      </xdr:nvCxnSpPr>
      <xdr:spPr>
        <a:xfrm flipV="1">
          <a:off x="22159595" y="8720005"/>
          <a:ext cx="1269" cy="1494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7"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8" name="直線コネクタ 787"/>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94182</xdr:rowOff>
    </xdr:from>
    <xdr:ext cx="534377" cy="259045"/>
    <xdr:sp macro="" textlink="">
      <xdr:nvSpPr>
        <xdr:cNvPr id="789" name="貸付金最大値テキスト"/>
        <xdr:cNvSpPr txBox="1"/>
      </xdr:nvSpPr>
      <xdr:spPr>
        <a:xfrm>
          <a:off x="22212300" y="8495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147505</xdr:rowOff>
    </xdr:from>
    <xdr:to>
      <xdr:col>116</xdr:col>
      <xdr:colOff>152400</xdr:colOff>
      <xdr:row>50</xdr:row>
      <xdr:rowOff>147505</xdr:rowOff>
    </xdr:to>
    <xdr:cxnSp macro="">
      <xdr:nvCxnSpPr>
        <xdr:cNvPr id="790" name="直線コネクタ 789"/>
        <xdr:cNvCxnSpPr/>
      </xdr:nvCxnSpPr>
      <xdr:spPr>
        <a:xfrm>
          <a:off x="22072600" y="8720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91" name="直線コネクタ 790"/>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63608</xdr:rowOff>
    </xdr:from>
    <xdr:ext cx="469744" cy="259045"/>
    <xdr:sp macro="" textlink="">
      <xdr:nvSpPr>
        <xdr:cNvPr id="792" name="貸付金平均値テキスト"/>
        <xdr:cNvSpPr txBox="1"/>
      </xdr:nvSpPr>
      <xdr:spPr>
        <a:xfrm>
          <a:off x="22212300" y="98362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40731</xdr:rowOff>
    </xdr:from>
    <xdr:to>
      <xdr:col>116</xdr:col>
      <xdr:colOff>114300</xdr:colOff>
      <xdr:row>58</xdr:row>
      <xdr:rowOff>142331</xdr:rowOff>
    </xdr:to>
    <xdr:sp macro="" textlink="">
      <xdr:nvSpPr>
        <xdr:cNvPr id="793" name="フローチャート: 判断 792"/>
        <xdr:cNvSpPr/>
      </xdr:nvSpPr>
      <xdr:spPr>
        <a:xfrm>
          <a:off x="22110700" y="998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794" name="直線コネクタ 793"/>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37073</xdr:rowOff>
    </xdr:from>
    <xdr:to>
      <xdr:col>112</xdr:col>
      <xdr:colOff>38100</xdr:colOff>
      <xdr:row>58</xdr:row>
      <xdr:rowOff>138673</xdr:rowOff>
    </xdr:to>
    <xdr:sp macro="" textlink="">
      <xdr:nvSpPr>
        <xdr:cNvPr id="795" name="フローチャート: 判断 794"/>
        <xdr:cNvSpPr/>
      </xdr:nvSpPr>
      <xdr:spPr>
        <a:xfrm>
          <a:off x="21272500" y="9981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155200</xdr:rowOff>
    </xdr:from>
    <xdr:ext cx="469744" cy="259045"/>
    <xdr:sp macro="" textlink="">
      <xdr:nvSpPr>
        <xdr:cNvPr id="796" name="テキスト ボックス 795"/>
        <xdr:cNvSpPr txBox="1"/>
      </xdr:nvSpPr>
      <xdr:spPr>
        <a:xfrm>
          <a:off x="21088428" y="9756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797" name="直線コネクタ 796"/>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43800</xdr:rowOff>
    </xdr:from>
    <xdr:to>
      <xdr:col>107</xdr:col>
      <xdr:colOff>101600</xdr:colOff>
      <xdr:row>58</xdr:row>
      <xdr:rowOff>145400</xdr:rowOff>
    </xdr:to>
    <xdr:sp macro="" textlink="">
      <xdr:nvSpPr>
        <xdr:cNvPr id="798" name="フローチャート: 判断 797"/>
        <xdr:cNvSpPr/>
      </xdr:nvSpPr>
      <xdr:spPr>
        <a:xfrm>
          <a:off x="20383500" y="998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161927</xdr:rowOff>
    </xdr:from>
    <xdr:ext cx="469744" cy="259045"/>
    <xdr:sp macro="" textlink="">
      <xdr:nvSpPr>
        <xdr:cNvPr id="799" name="テキスト ボックス 798"/>
        <xdr:cNvSpPr txBox="1"/>
      </xdr:nvSpPr>
      <xdr:spPr>
        <a:xfrm>
          <a:off x="20199428" y="976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00" name="直線コネクタ 799"/>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30574</xdr:rowOff>
    </xdr:from>
    <xdr:to>
      <xdr:col>102</xdr:col>
      <xdr:colOff>165100</xdr:colOff>
      <xdr:row>58</xdr:row>
      <xdr:rowOff>132174</xdr:rowOff>
    </xdr:to>
    <xdr:sp macro="" textlink="">
      <xdr:nvSpPr>
        <xdr:cNvPr id="801" name="フローチャート: 判断 800"/>
        <xdr:cNvSpPr/>
      </xdr:nvSpPr>
      <xdr:spPr>
        <a:xfrm>
          <a:off x="19494500" y="997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148701</xdr:rowOff>
    </xdr:from>
    <xdr:ext cx="469744" cy="259045"/>
    <xdr:sp macro="" textlink="">
      <xdr:nvSpPr>
        <xdr:cNvPr id="802" name="テキスト ボックス 801"/>
        <xdr:cNvSpPr txBox="1"/>
      </xdr:nvSpPr>
      <xdr:spPr>
        <a:xfrm>
          <a:off x="19310428" y="9749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72017</xdr:rowOff>
    </xdr:from>
    <xdr:to>
      <xdr:col>98</xdr:col>
      <xdr:colOff>38100</xdr:colOff>
      <xdr:row>59</xdr:row>
      <xdr:rowOff>2167</xdr:rowOff>
    </xdr:to>
    <xdr:sp macro="" textlink="">
      <xdr:nvSpPr>
        <xdr:cNvPr id="803" name="フローチャート: 判断 802"/>
        <xdr:cNvSpPr/>
      </xdr:nvSpPr>
      <xdr:spPr>
        <a:xfrm>
          <a:off x="18605500" y="10016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18694</xdr:rowOff>
    </xdr:from>
    <xdr:ext cx="469744" cy="259045"/>
    <xdr:sp macro="" textlink="">
      <xdr:nvSpPr>
        <xdr:cNvPr id="804" name="テキスト ボックス 803"/>
        <xdr:cNvSpPr txBox="1"/>
      </xdr:nvSpPr>
      <xdr:spPr>
        <a:xfrm>
          <a:off x="18421428" y="9791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10" name="楕円 809"/>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134455</xdr:rowOff>
    </xdr:from>
    <xdr:ext cx="249299" cy="259045"/>
    <xdr:sp macro="" textlink="">
      <xdr:nvSpPr>
        <xdr:cNvPr id="811" name="貸付金該当値テキスト"/>
        <xdr:cNvSpPr txBox="1"/>
      </xdr:nvSpPr>
      <xdr:spPr>
        <a:xfrm>
          <a:off x="22212300" y="10078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2" name="楕円 811"/>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13" name="テキスト ボックス 812"/>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14" name="楕円 813"/>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15" name="テキスト ボックス 814"/>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16" name="楕円 815"/>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17" name="テキスト ボックス 816"/>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18" name="楕円 817"/>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19" name="テキスト ボックス 818"/>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0" name="テキスト ボックス 829"/>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1" name="直線コネクタ 830"/>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2" name="テキスト ボックス 831"/>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3" name="直線コネクタ 832"/>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4" name="テキスト ボックス 833"/>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5" name="直線コネクタ 834"/>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6" name="テキスト ボックス 835"/>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7" name="直線コネクタ 836"/>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8" name="テキスト ボックス 837"/>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9" name="直線コネクタ 838"/>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0" name="テキスト ボックス 839"/>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1" name="直線コネクタ 840"/>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2" name="テキスト ボックス 841"/>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150689</xdr:rowOff>
    </xdr:from>
    <xdr:to>
      <xdr:col>116</xdr:col>
      <xdr:colOff>62864</xdr:colOff>
      <xdr:row>79</xdr:row>
      <xdr:rowOff>2752</xdr:rowOff>
    </xdr:to>
    <xdr:cxnSp macro="">
      <xdr:nvCxnSpPr>
        <xdr:cNvPr id="846" name="直線コネクタ 845"/>
        <xdr:cNvCxnSpPr/>
      </xdr:nvCxnSpPr>
      <xdr:spPr>
        <a:xfrm flipV="1">
          <a:off x="22159595" y="11980739"/>
          <a:ext cx="1269" cy="1566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6579</xdr:rowOff>
    </xdr:from>
    <xdr:ext cx="534377" cy="259045"/>
    <xdr:sp macro="" textlink="">
      <xdr:nvSpPr>
        <xdr:cNvPr id="847" name="繰出金最小値テキスト"/>
        <xdr:cNvSpPr txBox="1"/>
      </xdr:nvSpPr>
      <xdr:spPr>
        <a:xfrm>
          <a:off x="22212300" y="1355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2752</xdr:rowOff>
    </xdr:from>
    <xdr:to>
      <xdr:col>116</xdr:col>
      <xdr:colOff>152400</xdr:colOff>
      <xdr:row>79</xdr:row>
      <xdr:rowOff>2752</xdr:rowOff>
    </xdr:to>
    <xdr:cxnSp macro="">
      <xdr:nvCxnSpPr>
        <xdr:cNvPr id="848" name="直線コネクタ 847"/>
        <xdr:cNvCxnSpPr/>
      </xdr:nvCxnSpPr>
      <xdr:spPr>
        <a:xfrm>
          <a:off x="22072600" y="1354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97366</xdr:rowOff>
    </xdr:from>
    <xdr:ext cx="599010" cy="259045"/>
    <xdr:sp macro="" textlink="">
      <xdr:nvSpPr>
        <xdr:cNvPr id="849" name="繰出金最大値テキスト"/>
        <xdr:cNvSpPr txBox="1"/>
      </xdr:nvSpPr>
      <xdr:spPr>
        <a:xfrm>
          <a:off x="22212300" y="11755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150689</xdr:rowOff>
    </xdr:from>
    <xdr:to>
      <xdr:col>116</xdr:col>
      <xdr:colOff>152400</xdr:colOff>
      <xdr:row>69</xdr:row>
      <xdr:rowOff>150689</xdr:rowOff>
    </xdr:to>
    <xdr:cxnSp macro="">
      <xdr:nvCxnSpPr>
        <xdr:cNvPr id="850" name="直線コネクタ 849"/>
        <xdr:cNvCxnSpPr/>
      </xdr:nvCxnSpPr>
      <xdr:spPr>
        <a:xfrm>
          <a:off x="22072600" y="11980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98062</xdr:rowOff>
    </xdr:from>
    <xdr:to>
      <xdr:col>116</xdr:col>
      <xdr:colOff>63500</xdr:colOff>
      <xdr:row>73</xdr:row>
      <xdr:rowOff>132238</xdr:rowOff>
    </xdr:to>
    <xdr:cxnSp macro="">
      <xdr:nvCxnSpPr>
        <xdr:cNvPr id="851" name="直線コネクタ 850"/>
        <xdr:cNvCxnSpPr/>
      </xdr:nvCxnSpPr>
      <xdr:spPr>
        <a:xfrm flipV="1">
          <a:off x="21323300" y="12613912"/>
          <a:ext cx="838200" cy="34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44500</xdr:rowOff>
    </xdr:from>
    <xdr:ext cx="534377" cy="259045"/>
    <xdr:sp macro="" textlink="">
      <xdr:nvSpPr>
        <xdr:cNvPr id="852" name="繰出金平均値テキスト"/>
        <xdr:cNvSpPr txBox="1"/>
      </xdr:nvSpPr>
      <xdr:spPr>
        <a:xfrm>
          <a:off x="22212300" y="129032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66073</xdr:rowOff>
    </xdr:from>
    <xdr:to>
      <xdr:col>116</xdr:col>
      <xdr:colOff>114300</xdr:colOff>
      <xdr:row>75</xdr:row>
      <xdr:rowOff>167673</xdr:rowOff>
    </xdr:to>
    <xdr:sp macro="" textlink="">
      <xdr:nvSpPr>
        <xdr:cNvPr id="853" name="フローチャート: 判断 852"/>
        <xdr:cNvSpPr/>
      </xdr:nvSpPr>
      <xdr:spPr>
        <a:xfrm>
          <a:off x="22110700" y="1292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132238</xdr:rowOff>
    </xdr:from>
    <xdr:to>
      <xdr:col>111</xdr:col>
      <xdr:colOff>177800</xdr:colOff>
      <xdr:row>73</xdr:row>
      <xdr:rowOff>145268</xdr:rowOff>
    </xdr:to>
    <xdr:cxnSp macro="">
      <xdr:nvCxnSpPr>
        <xdr:cNvPr id="854" name="直線コネクタ 853"/>
        <xdr:cNvCxnSpPr/>
      </xdr:nvCxnSpPr>
      <xdr:spPr>
        <a:xfrm flipV="1">
          <a:off x="20434300" y="12648088"/>
          <a:ext cx="889000" cy="1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44715</xdr:rowOff>
    </xdr:from>
    <xdr:to>
      <xdr:col>112</xdr:col>
      <xdr:colOff>38100</xdr:colOff>
      <xdr:row>75</xdr:row>
      <xdr:rowOff>146315</xdr:rowOff>
    </xdr:to>
    <xdr:sp macro="" textlink="">
      <xdr:nvSpPr>
        <xdr:cNvPr id="855" name="フローチャート: 判断 854"/>
        <xdr:cNvSpPr/>
      </xdr:nvSpPr>
      <xdr:spPr>
        <a:xfrm>
          <a:off x="212725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137442</xdr:rowOff>
    </xdr:from>
    <xdr:ext cx="534377" cy="259045"/>
    <xdr:sp macro="" textlink="">
      <xdr:nvSpPr>
        <xdr:cNvPr id="856" name="テキスト ボックス 855"/>
        <xdr:cNvSpPr txBox="1"/>
      </xdr:nvSpPr>
      <xdr:spPr>
        <a:xfrm>
          <a:off x="21056111" y="12996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130490</xdr:rowOff>
    </xdr:from>
    <xdr:to>
      <xdr:col>107</xdr:col>
      <xdr:colOff>50800</xdr:colOff>
      <xdr:row>73</xdr:row>
      <xdr:rowOff>145268</xdr:rowOff>
    </xdr:to>
    <xdr:cxnSp macro="">
      <xdr:nvCxnSpPr>
        <xdr:cNvPr id="857" name="直線コネクタ 856"/>
        <xdr:cNvCxnSpPr/>
      </xdr:nvCxnSpPr>
      <xdr:spPr>
        <a:xfrm>
          <a:off x="19545300" y="12646340"/>
          <a:ext cx="889000" cy="14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29480</xdr:rowOff>
    </xdr:from>
    <xdr:to>
      <xdr:col>107</xdr:col>
      <xdr:colOff>101600</xdr:colOff>
      <xdr:row>75</xdr:row>
      <xdr:rowOff>131080</xdr:rowOff>
    </xdr:to>
    <xdr:sp macro="" textlink="">
      <xdr:nvSpPr>
        <xdr:cNvPr id="858" name="フローチャート: 判断 857"/>
        <xdr:cNvSpPr/>
      </xdr:nvSpPr>
      <xdr:spPr>
        <a:xfrm>
          <a:off x="203835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122207</xdr:rowOff>
    </xdr:from>
    <xdr:ext cx="534377" cy="259045"/>
    <xdr:sp macro="" textlink="">
      <xdr:nvSpPr>
        <xdr:cNvPr id="859" name="テキスト ボックス 858"/>
        <xdr:cNvSpPr txBox="1"/>
      </xdr:nvSpPr>
      <xdr:spPr>
        <a:xfrm>
          <a:off x="20167111" y="12980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46823</xdr:rowOff>
    </xdr:from>
    <xdr:to>
      <xdr:col>102</xdr:col>
      <xdr:colOff>114300</xdr:colOff>
      <xdr:row>73</xdr:row>
      <xdr:rowOff>130490</xdr:rowOff>
    </xdr:to>
    <xdr:cxnSp macro="">
      <xdr:nvCxnSpPr>
        <xdr:cNvPr id="860" name="直線コネクタ 859"/>
        <xdr:cNvCxnSpPr/>
      </xdr:nvCxnSpPr>
      <xdr:spPr>
        <a:xfrm>
          <a:off x="18656300" y="12562673"/>
          <a:ext cx="889000" cy="83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14197</xdr:rowOff>
    </xdr:from>
    <xdr:to>
      <xdr:col>102</xdr:col>
      <xdr:colOff>165100</xdr:colOff>
      <xdr:row>75</xdr:row>
      <xdr:rowOff>115797</xdr:rowOff>
    </xdr:to>
    <xdr:sp macro="" textlink="">
      <xdr:nvSpPr>
        <xdr:cNvPr id="861" name="フローチャート: 判断 860"/>
        <xdr:cNvSpPr/>
      </xdr:nvSpPr>
      <xdr:spPr>
        <a:xfrm>
          <a:off x="194945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106924</xdr:rowOff>
    </xdr:from>
    <xdr:ext cx="534377" cy="259045"/>
    <xdr:sp macro="" textlink="">
      <xdr:nvSpPr>
        <xdr:cNvPr id="862" name="テキスト ボックス 861"/>
        <xdr:cNvSpPr txBox="1"/>
      </xdr:nvSpPr>
      <xdr:spPr>
        <a:xfrm>
          <a:off x="19278111" y="1296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73714</xdr:rowOff>
    </xdr:from>
    <xdr:to>
      <xdr:col>98</xdr:col>
      <xdr:colOff>38100</xdr:colOff>
      <xdr:row>76</xdr:row>
      <xdr:rowOff>3863</xdr:rowOff>
    </xdr:to>
    <xdr:sp macro="" textlink="">
      <xdr:nvSpPr>
        <xdr:cNvPr id="863" name="フローチャート: 判断 862"/>
        <xdr:cNvSpPr/>
      </xdr:nvSpPr>
      <xdr:spPr>
        <a:xfrm>
          <a:off x="18605500" y="1293246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166442</xdr:rowOff>
    </xdr:from>
    <xdr:ext cx="534377" cy="259045"/>
    <xdr:sp macro="" textlink="">
      <xdr:nvSpPr>
        <xdr:cNvPr id="864" name="テキスト ボックス 863"/>
        <xdr:cNvSpPr txBox="1"/>
      </xdr:nvSpPr>
      <xdr:spPr>
        <a:xfrm>
          <a:off x="18389111" y="13025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47262</xdr:rowOff>
    </xdr:from>
    <xdr:to>
      <xdr:col>116</xdr:col>
      <xdr:colOff>114300</xdr:colOff>
      <xdr:row>73</xdr:row>
      <xdr:rowOff>148862</xdr:rowOff>
    </xdr:to>
    <xdr:sp macro="" textlink="">
      <xdr:nvSpPr>
        <xdr:cNvPr id="870" name="楕円 869"/>
        <xdr:cNvSpPr/>
      </xdr:nvSpPr>
      <xdr:spPr>
        <a:xfrm>
          <a:off x="22110700" y="12563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70139</xdr:rowOff>
    </xdr:from>
    <xdr:ext cx="534377" cy="259045"/>
    <xdr:sp macro="" textlink="">
      <xdr:nvSpPr>
        <xdr:cNvPr id="871" name="繰出金該当値テキスト"/>
        <xdr:cNvSpPr txBox="1"/>
      </xdr:nvSpPr>
      <xdr:spPr>
        <a:xfrm>
          <a:off x="22212300" y="12414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81438</xdr:rowOff>
    </xdr:from>
    <xdr:to>
      <xdr:col>112</xdr:col>
      <xdr:colOff>38100</xdr:colOff>
      <xdr:row>74</xdr:row>
      <xdr:rowOff>11588</xdr:rowOff>
    </xdr:to>
    <xdr:sp macro="" textlink="">
      <xdr:nvSpPr>
        <xdr:cNvPr id="872" name="楕円 871"/>
        <xdr:cNvSpPr/>
      </xdr:nvSpPr>
      <xdr:spPr>
        <a:xfrm>
          <a:off x="21272500" y="12597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28115</xdr:rowOff>
    </xdr:from>
    <xdr:ext cx="534377" cy="259045"/>
    <xdr:sp macro="" textlink="">
      <xdr:nvSpPr>
        <xdr:cNvPr id="873" name="テキスト ボックス 872"/>
        <xdr:cNvSpPr txBox="1"/>
      </xdr:nvSpPr>
      <xdr:spPr>
        <a:xfrm>
          <a:off x="21056111" y="12372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94468</xdr:rowOff>
    </xdr:from>
    <xdr:to>
      <xdr:col>107</xdr:col>
      <xdr:colOff>101600</xdr:colOff>
      <xdr:row>74</xdr:row>
      <xdr:rowOff>24618</xdr:rowOff>
    </xdr:to>
    <xdr:sp macro="" textlink="">
      <xdr:nvSpPr>
        <xdr:cNvPr id="874" name="楕円 873"/>
        <xdr:cNvSpPr/>
      </xdr:nvSpPr>
      <xdr:spPr>
        <a:xfrm>
          <a:off x="20383500" y="12610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41145</xdr:rowOff>
    </xdr:from>
    <xdr:ext cx="534377" cy="259045"/>
    <xdr:sp macro="" textlink="">
      <xdr:nvSpPr>
        <xdr:cNvPr id="875" name="テキスト ボックス 874"/>
        <xdr:cNvSpPr txBox="1"/>
      </xdr:nvSpPr>
      <xdr:spPr>
        <a:xfrm>
          <a:off x="20167111" y="12385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79690</xdr:rowOff>
    </xdr:from>
    <xdr:to>
      <xdr:col>102</xdr:col>
      <xdr:colOff>165100</xdr:colOff>
      <xdr:row>74</xdr:row>
      <xdr:rowOff>9840</xdr:rowOff>
    </xdr:to>
    <xdr:sp macro="" textlink="">
      <xdr:nvSpPr>
        <xdr:cNvPr id="876" name="楕円 875"/>
        <xdr:cNvSpPr/>
      </xdr:nvSpPr>
      <xdr:spPr>
        <a:xfrm>
          <a:off x="19494500" y="1259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26367</xdr:rowOff>
    </xdr:from>
    <xdr:ext cx="534377" cy="259045"/>
    <xdr:sp macro="" textlink="">
      <xdr:nvSpPr>
        <xdr:cNvPr id="877" name="テキスト ボックス 876"/>
        <xdr:cNvSpPr txBox="1"/>
      </xdr:nvSpPr>
      <xdr:spPr>
        <a:xfrm>
          <a:off x="19278111" y="12370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167473</xdr:rowOff>
    </xdr:from>
    <xdr:to>
      <xdr:col>98</xdr:col>
      <xdr:colOff>38100</xdr:colOff>
      <xdr:row>73</xdr:row>
      <xdr:rowOff>97623</xdr:rowOff>
    </xdr:to>
    <xdr:sp macro="" textlink="">
      <xdr:nvSpPr>
        <xdr:cNvPr id="878" name="楕円 877"/>
        <xdr:cNvSpPr/>
      </xdr:nvSpPr>
      <xdr:spPr>
        <a:xfrm>
          <a:off x="18605500" y="12511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114150</xdr:rowOff>
    </xdr:from>
    <xdr:ext cx="534377" cy="259045"/>
    <xdr:sp macro="" textlink="">
      <xdr:nvSpPr>
        <xdr:cNvPr id="879" name="テキスト ボックス 878"/>
        <xdr:cNvSpPr txBox="1"/>
      </xdr:nvSpPr>
      <xdr:spPr>
        <a:xfrm>
          <a:off x="18389111" y="12287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0" name="直線コネクタ 889"/>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1" name="テキスト ボックス 890"/>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2" name="直線コネクタ 891"/>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93" name="テキスト ボックス 892"/>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895" name="テキスト ボックス 894"/>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6" name="直線コネクタ 895"/>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897" name="テキスト ボックス 896"/>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8" name="直線コネクタ 897"/>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899" name="テキスト ボックス 898"/>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1" name="テキスト ボックス 900"/>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93345</xdr:rowOff>
    </xdr:from>
    <xdr:to>
      <xdr:col>116</xdr:col>
      <xdr:colOff>62864</xdr:colOff>
      <xdr:row>99</xdr:row>
      <xdr:rowOff>44450</xdr:rowOff>
    </xdr:to>
    <xdr:cxnSp macro="">
      <xdr:nvCxnSpPr>
        <xdr:cNvPr id="903" name="直線コネクタ 902"/>
        <xdr:cNvCxnSpPr/>
      </xdr:nvCxnSpPr>
      <xdr:spPr>
        <a:xfrm flipV="1">
          <a:off x="22159595" y="15523845"/>
          <a:ext cx="1269" cy="1494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90949</xdr:rowOff>
    </xdr:from>
    <xdr:ext cx="249299" cy="259045"/>
    <xdr:sp macro="" textlink="">
      <xdr:nvSpPr>
        <xdr:cNvPr id="904" name="前年度繰上充用金最小値テキスト"/>
        <xdr:cNvSpPr txBox="1"/>
      </xdr:nvSpPr>
      <xdr:spPr>
        <a:xfrm>
          <a:off x="22212300" y="17064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5" name="直線コネクタ 904"/>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40022</xdr:rowOff>
    </xdr:from>
    <xdr:ext cx="534377" cy="259045"/>
    <xdr:sp macro="" textlink="">
      <xdr:nvSpPr>
        <xdr:cNvPr id="906" name="前年度繰上充用金最大値テキスト"/>
        <xdr:cNvSpPr txBox="1"/>
      </xdr:nvSpPr>
      <xdr:spPr>
        <a:xfrm>
          <a:off x="22212300" y="15299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93345</xdr:rowOff>
    </xdr:from>
    <xdr:to>
      <xdr:col>116</xdr:col>
      <xdr:colOff>152400</xdr:colOff>
      <xdr:row>90</xdr:row>
      <xdr:rowOff>93345</xdr:rowOff>
    </xdr:to>
    <xdr:cxnSp macro="">
      <xdr:nvCxnSpPr>
        <xdr:cNvPr id="907" name="直線コネクタ 906"/>
        <xdr:cNvCxnSpPr/>
      </xdr:nvCxnSpPr>
      <xdr:spPr>
        <a:xfrm>
          <a:off x="22072600" y="15523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8" name="直線コネクタ 907"/>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8399</xdr:rowOff>
    </xdr:from>
    <xdr:ext cx="313932" cy="259045"/>
    <xdr:sp macro="" textlink="">
      <xdr:nvSpPr>
        <xdr:cNvPr id="909" name="前年度繰上充用金平均値テキスト"/>
        <xdr:cNvSpPr txBox="1"/>
      </xdr:nvSpPr>
      <xdr:spPr>
        <a:xfrm>
          <a:off x="22212300" y="1681049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156972</xdr:rowOff>
    </xdr:from>
    <xdr:to>
      <xdr:col>116</xdr:col>
      <xdr:colOff>114300</xdr:colOff>
      <xdr:row>99</xdr:row>
      <xdr:rowOff>87122</xdr:rowOff>
    </xdr:to>
    <xdr:sp macro="" textlink="">
      <xdr:nvSpPr>
        <xdr:cNvPr id="910" name="フローチャート: 判断 909"/>
        <xdr:cNvSpPr/>
      </xdr:nvSpPr>
      <xdr:spPr>
        <a:xfrm>
          <a:off x="22110700" y="1695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1" name="直線コネクタ 910"/>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156718</xdr:rowOff>
    </xdr:from>
    <xdr:to>
      <xdr:col>112</xdr:col>
      <xdr:colOff>38100</xdr:colOff>
      <xdr:row>99</xdr:row>
      <xdr:rowOff>86868</xdr:rowOff>
    </xdr:to>
    <xdr:sp macro="" textlink="">
      <xdr:nvSpPr>
        <xdr:cNvPr id="912" name="フローチャート: 判断 911"/>
        <xdr:cNvSpPr/>
      </xdr:nvSpPr>
      <xdr:spPr>
        <a:xfrm>
          <a:off x="212725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103395</xdr:rowOff>
    </xdr:from>
    <xdr:ext cx="313932" cy="259045"/>
    <xdr:sp macro="" textlink="">
      <xdr:nvSpPr>
        <xdr:cNvPr id="913" name="テキスト ボックス 912"/>
        <xdr:cNvSpPr txBox="1"/>
      </xdr:nvSpPr>
      <xdr:spPr>
        <a:xfrm>
          <a:off x="21166333" y="16734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4" name="直線コネクタ 913"/>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157353</xdr:rowOff>
    </xdr:from>
    <xdr:to>
      <xdr:col>107</xdr:col>
      <xdr:colOff>101600</xdr:colOff>
      <xdr:row>99</xdr:row>
      <xdr:rowOff>87503</xdr:rowOff>
    </xdr:to>
    <xdr:sp macro="" textlink="">
      <xdr:nvSpPr>
        <xdr:cNvPr id="915" name="フローチャート: 判断 914"/>
        <xdr:cNvSpPr/>
      </xdr:nvSpPr>
      <xdr:spPr>
        <a:xfrm>
          <a:off x="20383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104030</xdr:rowOff>
    </xdr:from>
    <xdr:ext cx="313932" cy="259045"/>
    <xdr:sp macro="" textlink="">
      <xdr:nvSpPr>
        <xdr:cNvPr id="916" name="テキスト ボックス 915"/>
        <xdr:cNvSpPr txBox="1"/>
      </xdr:nvSpPr>
      <xdr:spPr>
        <a:xfrm>
          <a:off x="20277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7" name="直線コネクタ 916"/>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158114</xdr:rowOff>
    </xdr:from>
    <xdr:to>
      <xdr:col>102</xdr:col>
      <xdr:colOff>165100</xdr:colOff>
      <xdr:row>99</xdr:row>
      <xdr:rowOff>88264</xdr:rowOff>
    </xdr:to>
    <xdr:sp macro="" textlink="">
      <xdr:nvSpPr>
        <xdr:cNvPr id="918" name="フローチャート: 判断 917"/>
        <xdr:cNvSpPr/>
      </xdr:nvSpPr>
      <xdr:spPr>
        <a:xfrm>
          <a:off x="19494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104791</xdr:rowOff>
    </xdr:from>
    <xdr:ext cx="313932" cy="259045"/>
    <xdr:sp macro="" textlink="">
      <xdr:nvSpPr>
        <xdr:cNvPr id="919" name="テキスト ボックス 918"/>
        <xdr:cNvSpPr txBox="1"/>
      </xdr:nvSpPr>
      <xdr:spPr>
        <a:xfrm>
          <a:off x="19388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20" name="フローチャート: 判断 919"/>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21" name="テキスト ボックス 920"/>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7" name="楕円 926"/>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135399</xdr:rowOff>
    </xdr:from>
    <xdr:ext cx="249299" cy="259045"/>
    <xdr:sp macro="" textlink="">
      <xdr:nvSpPr>
        <xdr:cNvPr id="928" name="前年度繰上充用金該当値テキスト"/>
        <xdr:cNvSpPr txBox="1"/>
      </xdr:nvSpPr>
      <xdr:spPr>
        <a:xfrm>
          <a:off x="22212300" y="16937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29" name="楕円 928"/>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0" name="テキスト ボックス 929"/>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1" name="楕円 930"/>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32" name="テキスト ボックス 931"/>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3" name="楕円 932"/>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4" name="テキスト ボックス 933"/>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5" name="楕円 934"/>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111777</xdr:rowOff>
    </xdr:from>
    <xdr:ext cx="249299" cy="259045"/>
    <xdr:sp macro="" textlink="">
      <xdr:nvSpPr>
        <xdr:cNvPr id="936" name="テキスト ボックス 935"/>
        <xdr:cNvSpPr txBox="1"/>
      </xdr:nvSpPr>
      <xdr:spPr>
        <a:xfrm>
          <a:off x="18531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歳出決算総額の主な構成項目である人件費は、住民一人当たり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160,272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円で全国・県内平均を大きく上回っており、類似団体内でも最高額となっている。これまでの職員数の削減などにより職員給は減少しているが、人口の減少割合も大きく抜本的な改善には至っていない。</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今後も、行財政改革大綱や定員管理計画に沿って、職員数の適正化・職員給の見直し等を行い、人件費の削減に努めていく必要がある。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大型公共事業により普通建設事業費が大きく上昇し、合わせて維持管理に係る物件費も上昇傾向にある。今後これらの施設に係る維持補修費の増加も見込まれるため、公共施設等総合管理計画に基づいて、既存施設の民間譲渡や除却等も含めた適切な管理計画を推し進めて行く必要があ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災害復旧費は平成２９年の台風被害からの復旧事業が落ち着</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いたものの</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新たな災害の発生により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類似団体平均を上回って推移するものと思われる。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大分県竹田市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21,386
21,152
477.53
20,656,651
19,879,613
563,960
9,447,077
16,818,350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36.9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129603</xdr:rowOff>
    </xdr:from>
    <xdr:to>
      <xdr:col>24</xdr:col>
      <xdr:colOff>62865</xdr:colOff>
      <xdr:row>37</xdr:row>
      <xdr:rowOff>157226</xdr:rowOff>
    </xdr:to>
    <xdr:cxnSp macro="">
      <xdr:nvCxnSpPr>
        <xdr:cNvPr id="56" name="直線コネクタ 55"/>
        <xdr:cNvCxnSpPr/>
      </xdr:nvCxnSpPr>
      <xdr:spPr>
        <a:xfrm flipV="1">
          <a:off x="4633595" y="5101653"/>
          <a:ext cx="1270" cy="1399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161053</xdr:rowOff>
    </xdr:from>
    <xdr:ext cx="469744" cy="259045"/>
    <xdr:sp macro="" textlink="">
      <xdr:nvSpPr>
        <xdr:cNvPr id="57" name="議会費最小値テキスト"/>
        <xdr:cNvSpPr txBox="1"/>
      </xdr:nvSpPr>
      <xdr:spPr>
        <a:xfrm>
          <a:off x="4686300" y="6504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157226</xdr:rowOff>
    </xdr:from>
    <xdr:to>
      <xdr:col>24</xdr:col>
      <xdr:colOff>152400</xdr:colOff>
      <xdr:row>37</xdr:row>
      <xdr:rowOff>157226</xdr:rowOff>
    </xdr:to>
    <xdr:cxnSp macro="">
      <xdr:nvCxnSpPr>
        <xdr:cNvPr id="58" name="直線コネクタ 57"/>
        <xdr:cNvCxnSpPr/>
      </xdr:nvCxnSpPr>
      <xdr:spPr>
        <a:xfrm>
          <a:off x="4546600" y="6500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76280</xdr:rowOff>
    </xdr:from>
    <xdr:ext cx="534377" cy="259045"/>
    <xdr:sp macro="" textlink="">
      <xdr:nvSpPr>
        <xdr:cNvPr id="59" name="議会費最大値テキスト"/>
        <xdr:cNvSpPr txBox="1"/>
      </xdr:nvSpPr>
      <xdr:spPr>
        <a:xfrm>
          <a:off x="4686300" y="4876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10,553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129603</xdr:rowOff>
    </xdr:from>
    <xdr:to>
      <xdr:col>24</xdr:col>
      <xdr:colOff>152400</xdr:colOff>
      <xdr:row>29</xdr:row>
      <xdr:rowOff>129603</xdr:rowOff>
    </xdr:to>
    <xdr:cxnSp macro="">
      <xdr:nvCxnSpPr>
        <xdr:cNvPr id="60" name="直線コネクタ 59"/>
        <xdr:cNvCxnSpPr/>
      </xdr:nvCxnSpPr>
      <xdr:spPr>
        <a:xfrm>
          <a:off x="4546600" y="5101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25400</xdr:rowOff>
    </xdr:from>
    <xdr:to>
      <xdr:col>24</xdr:col>
      <xdr:colOff>63500</xdr:colOff>
      <xdr:row>33</xdr:row>
      <xdr:rowOff>61976</xdr:rowOff>
    </xdr:to>
    <xdr:cxnSp macro="">
      <xdr:nvCxnSpPr>
        <xdr:cNvPr id="61" name="直線コネクタ 60"/>
        <xdr:cNvCxnSpPr/>
      </xdr:nvCxnSpPr>
      <xdr:spPr>
        <a:xfrm flipV="1">
          <a:off x="3797300" y="568325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64660</xdr:rowOff>
    </xdr:from>
    <xdr:ext cx="469744" cy="259045"/>
    <xdr:sp macro="" textlink="">
      <xdr:nvSpPr>
        <xdr:cNvPr id="62" name="議会費平均値テキスト"/>
        <xdr:cNvSpPr txBox="1"/>
      </xdr:nvSpPr>
      <xdr:spPr>
        <a:xfrm>
          <a:off x="4686300" y="60654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86233</xdr:rowOff>
    </xdr:from>
    <xdr:to>
      <xdr:col>24</xdr:col>
      <xdr:colOff>114300</xdr:colOff>
      <xdr:row>36</xdr:row>
      <xdr:rowOff>16383</xdr:rowOff>
    </xdr:to>
    <xdr:sp macro="" textlink="">
      <xdr:nvSpPr>
        <xdr:cNvPr id="63" name="フローチャート: 判断 62"/>
        <xdr:cNvSpPr/>
      </xdr:nvSpPr>
      <xdr:spPr>
        <a:xfrm>
          <a:off x="45847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61976</xdr:rowOff>
    </xdr:from>
    <xdr:to>
      <xdr:col>19</xdr:col>
      <xdr:colOff>177800</xdr:colOff>
      <xdr:row>33</xdr:row>
      <xdr:rowOff>64643</xdr:rowOff>
    </xdr:to>
    <xdr:cxnSp macro="">
      <xdr:nvCxnSpPr>
        <xdr:cNvPr id="64" name="直線コネクタ 63"/>
        <xdr:cNvCxnSpPr/>
      </xdr:nvCxnSpPr>
      <xdr:spPr>
        <a:xfrm flipV="1">
          <a:off x="2908300" y="5719826"/>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81280</xdr:rowOff>
    </xdr:from>
    <xdr:to>
      <xdr:col>20</xdr:col>
      <xdr:colOff>38100</xdr:colOff>
      <xdr:row>36</xdr:row>
      <xdr:rowOff>11430</xdr:rowOff>
    </xdr:to>
    <xdr:sp macro="" textlink="">
      <xdr:nvSpPr>
        <xdr:cNvPr id="65" name="フローチャート: 判断 64"/>
        <xdr:cNvSpPr/>
      </xdr:nvSpPr>
      <xdr:spPr>
        <a:xfrm>
          <a:off x="3746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2557</xdr:rowOff>
    </xdr:from>
    <xdr:ext cx="469744" cy="259045"/>
    <xdr:sp macro="" textlink="">
      <xdr:nvSpPr>
        <xdr:cNvPr id="66" name="テキスト ボックス 65"/>
        <xdr:cNvSpPr txBox="1"/>
      </xdr:nvSpPr>
      <xdr:spPr>
        <a:xfrm>
          <a:off x="3562428" y="617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147320</xdr:rowOff>
    </xdr:from>
    <xdr:to>
      <xdr:col>15</xdr:col>
      <xdr:colOff>50800</xdr:colOff>
      <xdr:row>33</xdr:row>
      <xdr:rowOff>64643</xdr:rowOff>
    </xdr:to>
    <xdr:cxnSp macro="">
      <xdr:nvCxnSpPr>
        <xdr:cNvPr id="67" name="直線コネクタ 66"/>
        <xdr:cNvCxnSpPr/>
      </xdr:nvCxnSpPr>
      <xdr:spPr>
        <a:xfrm>
          <a:off x="2019300" y="5633720"/>
          <a:ext cx="889000" cy="88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86614</xdr:rowOff>
    </xdr:from>
    <xdr:to>
      <xdr:col>15</xdr:col>
      <xdr:colOff>101600</xdr:colOff>
      <xdr:row>36</xdr:row>
      <xdr:rowOff>16764</xdr:rowOff>
    </xdr:to>
    <xdr:sp macro="" textlink="">
      <xdr:nvSpPr>
        <xdr:cNvPr id="68" name="フローチャート: 判断 67"/>
        <xdr:cNvSpPr/>
      </xdr:nvSpPr>
      <xdr:spPr>
        <a:xfrm>
          <a:off x="2857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7891</xdr:rowOff>
    </xdr:from>
    <xdr:ext cx="469744" cy="259045"/>
    <xdr:sp macro="" textlink="">
      <xdr:nvSpPr>
        <xdr:cNvPr id="69" name="テキスト ボックス 68"/>
        <xdr:cNvSpPr txBox="1"/>
      </xdr:nvSpPr>
      <xdr:spPr>
        <a:xfrm>
          <a:off x="2673428" y="618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48260</xdr:rowOff>
    </xdr:from>
    <xdr:to>
      <xdr:col>10</xdr:col>
      <xdr:colOff>114300</xdr:colOff>
      <xdr:row>32</xdr:row>
      <xdr:rowOff>147320</xdr:rowOff>
    </xdr:to>
    <xdr:cxnSp macro="">
      <xdr:nvCxnSpPr>
        <xdr:cNvPr id="70" name="直線コネクタ 69"/>
        <xdr:cNvCxnSpPr/>
      </xdr:nvCxnSpPr>
      <xdr:spPr>
        <a:xfrm>
          <a:off x="1130300" y="553466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92520</xdr:rowOff>
    </xdr:from>
    <xdr:to>
      <xdr:col>10</xdr:col>
      <xdr:colOff>165100</xdr:colOff>
      <xdr:row>36</xdr:row>
      <xdr:rowOff>22670</xdr:rowOff>
    </xdr:to>
    <xdr:sp macro="" textlink="">
      <xdr:nvSpPr>
        <xdr:cNvPr id="71" name="フローチャート: 判断 70"/>
        <xdr:cNvSpPr/>
      </xdr:nvSpPr>
      <xdr:spPr>
        <a:xfrm>
          <a:off x="1968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13797</xdr:rowOff>
    </xdr:from>
    <xdr:ext cx="469744" cy="259045"/>
    <xdr:sp macro="" textlink="">
      <xdr:nvSpPr>
        <xdr:cNvPr id="72" name="テキスト ボックス 71"/>
        <xdr:cNvSpPr txBox="1"/>
      </xdr:nvSpPr>
      <xdr:spPr>
        <a:xfrm>
          <a:off x="1784428" y="6185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67183</xdr:rowOff>
    </xdr:from>
    <xdr:to>
      <xdr:col>6</xdr:col>
      <xdr:colOff>38100</xdr:colOff>
      <xdr:row>35</xdr:row>
      <xdr:rowOff>168783</xdr:rowOff>
    </xdr:to>
    <xdr:sp macro="" textlink="">
      <xdr:nvSpPr>
        <xdr:cNvPr id="73" name="フローチャート: 判断 72"/>
        <xdr:cNvSpPr/>
      </xdr:nvSpPr>
      <xdr:spPr>
        <a:xfrm>
          <a:off x="1079500" y="6067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159910</xdr:rowOff>
    </xdr:from>
    <xdr:ext cx="469744" cy="259045"/>
    <xdr:sp macro="" textlink="">
      <xdr:nvSpPr>
        <xdr:cNvPr id="74" name="テキスト ボックス 73"/>
        <xdr:cNvSpPr txBox="1"/>
      </xdr:nvSpPr>
      <xdr:spPr>
        <a:xfrm>
          <a:off x="895428" y="6160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146050</xdr:rowOff>
    </xdr:from>
    <xdr:to>
      <xdr:col>24</xdr:col>
      <xdr:colOff>114300</xdr:colOff>
      <xdr:row>33</xdr:row>
      <xdr:rowOff>76200</xdr:rowOff>
    </xdr:to>
    <xdr:sp macro="" textlink="">
      <xdr:nvSpPr>
        <xdr:cNvPr id="80" name="楕円 79"/>
        <xdr:cNvSpPr/>
      </xdr:nvSpPr>
      <xdr:spPr>
        <a:xfrm>
          <a:off x="4584700" y="563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168927</xdr:rowOff>
    </xdr:from>
    <xdr:ext cx="469744" cy="259045"/>
    <xdr:sp macro="" textlink="">
      <xdr:nvSpPr>
        <xdr:cNvPr id="81" name="議会費該当値テキスト"/>
        <xdr:cNvSpPr txBox="1"/>
      </xdr:nvSpPr>
      <xdr:spPr>
        <a:xfrm>
          <a:off x="4686300" y="5483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11176</xdr:rowOff>
    </xdr:from>
    <xdr:to>
      <xdr:col>20</xdr:col>
      <xdr:colOff>38100</xdr:colOff>
      <xdr:row>33</xdr:row>
      <xdr:rowOff>112776</xdr:rowOff>
    </xdr:to>
    <xdr:sp macro="" textlink="">
      <xdr:nvSpPr>
        <xdr:cNvPr id="82" name="楕円 81"/>
        <xdr:cNvSpPr/>
      </xdr:nvSpPr>
      <xdr:spPr>
        <a:xfrm>
          <a:off x="3746500" y="566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129303</xdr:rowOff>
    </xdr:from>
    <xdr:ext cx="469744" cy="259045"/>
    <xdr:sp macro="" textlink="">
      <xdr:nvSpPr>
        <xdr:cNvPr id="83" name="テキスト ボックス 82"/>
        <xdr:cNvSpPr txBox="1"/>
      </xdr:nvSpPr>
      <xdr:spPr>
        <a:xfrm>
          <a:off x="3562428" y="5444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13843</xdr:rowOff>
    </xdr:from>
    <xdr:to>
      <xdr:col>15</xdr:col>
      <xdr:colOff>101600</xdr:colOff>
      <xdr:row>33</xdr:row>
      <xdr:rowOff>115443</xdr:rowOff>
    </xdr:to>
    <xdr:sp macro="" textlink="">
      <xdr:nvSpPr>
        <xdr:cNvPr id="84" name="楕円 83"/>
        <xdr:cNvSpPr/>
      </xdr:nvSpPr>
      <xdr:spPr>
        <a:xfrm>
          <a:off x="2857500" y="5671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131970</xdr:rowOff>
    </xdr:from>
    <xdr:ext cx="469744" cy="259045"/>
    <xdr:sp macro="" textlink="">
      <xdr:nvSpPr>
        <xdr:cNvPr id="85" name="テキスト ボックス 84"/>
        <xdr:cNvSpPr txBox="1"/>
      </xdr:nvSpPr>
      <xdr:spPr>
        <a:xfrm>
          <a:off x="2673428" y="5446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96520</xdr:rowOff>
    </xdr:from>
    <xdr:to>
      <xdr:col>10</xdr:col>
      <xdr:colOff>165100</xdr:colOff>
      <xdr:row>33</xdr:row>
      <xdr:rowOff>26670</xdr:rowOff>
    </xdr:to>
    <xdr:sp macro="" textlink="">
      <xdr:nvSpPr>
        <xdr:cNvPr id="86" name="楕円 85"/>
        <xdr:cNvSpPr/>
      </xdr:nvSpPr>
      <xdr:spPr>
        <a:xfrm>
          <a:off x="1968500" y="558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43197</xdr:rowOff>
    </xdr:from>
    <xdr:ext cx="469744" cy="259045"/>
    <xdr:sp macro="" textlink="">
      <xdr:nvSpPr>
        <xdr:cNvPr id="87" name="テキスト ボックス 86"/>
        <xdr:cNvSpPr txBox="1"/>
      </xdr:nvSpPr>
      <xdr:spPr>
        <a:xfrm>
          <a:off x="1784428" y="535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168910</xdr:rowOff>
    </xdr:from>
    <xdr:to>
      <xdr:col>6</xdr:col>
      <xdr:colOff>38100</xdr:colOff>
      <xdr:row>32</xdr:row>
      <xdr:rowOff>99060</xdr:rowOff>
    </xdr:to>
    <xdr:sp macro="" textlink="">
      <xdr:nvSpPr>
        <xdr:cNvPr id="88" name="楕円 87"/>
        <xdr:cNvSpPr/>
      </xdr:nvSpPr>
      <xdr:spPr>
        <a:xfrm>
          <a:off x="1079500" y="548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115587</xdr:rowOff>
    </xdr:from>
    <xdr:ext cx="469744" cy="259045"/>
    <xdr:sp macro="" textlink="">
      <xdr:nvSpPr>
        <xdr:cNvPr id="89" name="テキスト ボックス 88"/>
        <xdr:cNvSpPr txBox="1"/>
      </xdr:nvSpPr>
      <xdr:spPr>
        <a:xfrm>
          <a:off x="895428" y="5259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150213</xdr:rowOff>
    </xdr:from>
    <xdr:to>
      <xdr:col>24</xdr:col>
      <xdr:colOff>62865</xdr:colOff>
      <xdr:row>58</xdr:row>
      <xdr:rowOff>151855</xdr:rowOff>
    </xdr:to>
    <xdr:cxnSp macro="">
      <xdr:nvCxnSpPr>
        <xdr:cNvPr id="115" name="直線コネクタ 114"/>
        <xdr:cNvCxnSpPr/>
      </xdr:nvCxnSpPr>
      <xdr:spPr>
        <a:xfrm flipV="1">
          <a:off x="4633595" y="8722713"/>
          <a:ext cx="1270" cy="1373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155682</xdr:rowOff>
    </xdr:from>
    <xdr:ext cx="534377" cy="259045"/>
    <xdr:sp macro="" textlink="">
      <xdr:nvSpPr>
        <xdr:cNvPr id="116" name="総務費最小値テキスト"/>
        <xdr:cNvSpPr txBox="1"/>
      </xdr:nvSpPr>
      <xdr:spPr>
        <a:xfrm>
          <a:off x="4686300" y="10099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151855</xdr:rowOff>
    </xdr:from>
    <xdr:to>
      <xdr:col>24</xdr:col>
      <xdr:colOff>152400</xdr:colOff>
      <xdr:row>58</xdr:row>
      <xdr:rowOff>151855</xdr:rowOff>
    </xdr:to>
    <xdr:cxnSp macro="">
      <xdr:nvCxnSpPr>
        <xdr:cNvPr id="117" name="直線コネクタ 116"/>
        <xdr:cNvCxnSpPr/>
      </xdr:nvCxnSpPr>
      <xdr:spPr>
        <a:xfrm>
          <a:off x="4546600" y="1009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96890</xdr:rowOff>
    </xdr:from>
    <xdr:ext cx="599010" cy="259045"/>
    <xdr:sp macro="" textlink="">
      <xdr:nvSpPr>
        <xdr:cNvPr id="118" name="総務費最大値テキスト"/>
        <xdr:cNvSpPr txBox="1"/>
      </xdr:nvSpPr>
      <xdr:spPr>
        <a:xfrm>
          <a:off x="4686300" y="8497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456,781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150213</xdr:rowOff>
    </xdr:from>
    <xdr:to>
      <xdr:col>24</xdr:col>
      <xdr:colOff>152400</xdr:colOff>
      <xdr:row>50</xdr:row>
      <xdr:rowOff>150213</xdr:rowOff>
    </xdr:to>
    <xdr:cxnSp macro="">
      <xdr:nvCxnSpPr>
        <xdr:cNvPr id="119" name="直線コネクタ 118"/>
        <xdr:cNvCxnSpPr/>
      </xdr:nvCxnSpPr>
      <xdr:spPr>
        <a:xfrm>
          <a:off x="4546600" y="8722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100319</xdr:rowOff>
    </xdr:from>
    <xdr:to>
      <xdr:col>24</xdr:col>
      <xdr:colOff>63500</xdr:colOff>
      <xdr:row>56</xdr:row>
      <xdr:rowOff>116439</xdr:rowOff>
    </xdr:to>
    <xdr:cxnSp macro="">
      <xdr:nvCxnSpPr>
        <xdr:cNvPr id="120" name="直線コネクタ 119"/>
        <xdr:cNvCxnSpPr/>
      </xdr:nvCxnSpPr>
      <xdr:spPr>
        <a:xfrm flipV="1">
          <a:off x="3797300" y="9701519"/>
          <a:ext cx="838200" cy="16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37619</xdr:rowOff>
    </xdr:from>
    <xdr:ext cx="599010" cy="259045"/>
    <xdr:sp macro="" textlink="">
      <xdr:nvSpPr>
        <xdr:cNvPr id="121" name="総務費平均値テキスト"/>
        <xdr:cNvSpPr txBox="1"/>
      </xdr:nvSpPr>
      <xdr:spPr>
        <a:xfrm>
          <a:off x="4686300" y="98102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59192</xdr:rowOff>
    </xdr:from>
    <xdr:to>
      <xdr:col>24</xdr:col>
      <xdr:colOff>114300</xdr:colOff>
      <xdr:row>57</xdr:row>
      <xdr:rowOff>160792</xdr:rowOff>
    </xdr:to>
    <xdr:sp macro="" textlink="">
      <xdr:nvSpPr>
        <xdr:cNvPr id="122" name="フローチャート: 判断 121"/>
        <xdr:cNvSpPr/>
      </xdr:nvSpPr>
      <xdr:spPr>
        <a:xfrm>
          <a:off x="4584700" y="9831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116439</xdr:rowOff>
    </xdr:from>
    <xdr:to>
      <xdr:col>19</xdr:col>
      <xdr:colOff>177800</xdr:colOff>
      <xdr:row>56</xdr:row>
      <xdr:rowOff>169062</xdr:rowOff>
    </xdr:to>
    <xdr:cxnSp macro="">
      <xdr:nvCxnSpPr>
        <xdr:cNvPr id="123" name="直線コネクタ 122"/>
        <xdr:cNvCxnSpPr/>
      </xdr:nvCxnSpPr>
      <xdr:spPr>
        <a:xfrm flipV="1">
          <a:off x="2908300" y="9717639"/>
          <a:ext cx="889000" cy="52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99233</xdr:rowOff>
    </xdr:from>
    <xdr:to>
      <xdr:col>20</xdr:col>
      <xdr:colOff>38100</xdr:colOff>
      <xdr:row>58</xdr:row>
      <xdr:rowOff>29383</xdr:rowOff>
    </xdr:to>
    <xdr:sp macro="" textlink="">
      <xdr:nvSpPr>
        <xdr:cNvPr id="124" name="フローチャート: 判断 123"/>
        <xdr:cNvSpPr/>
      </xdr:nvSpPr>
      <xdr:spPr>
        <a:xfrm>
          <a:off x="3746500" y="987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20510</xdr:rowOff>
    </xdr:from>
    <xdr:ext cx="534377" cy="259045"/>
    <xdr:sp macro="" textlink="">
      <xdr:nvSpPr>
        <xdr:cNvPr id="125" name="テキスト ボックス 124"/>
        <xdr:cNvSpPr txBox="1"/>
      </xdr:nvSpPr>
      <xdr:spPr>
        <a:xfrm>
          <a:off x="3530111" y="9964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136480</xdr:rowOff>
    </xdr:from>
    <xdr:to>
      <xdr:col>15</xdr:col>
      <xdr:colOff>50800</xdr:colOff>
      <xdr:row>56</xdr:row>
      <xdr:rowOff>169062</xdr:rowOff>
    </xdr:to>
    <xdr:cxnSp macro="">
      <xdr:nvCxnSpPr>
        <xdr:cNvPr id="126" name="直線コネクタ 125"/>
        <xdr:cNvCxnSpPr/>
      </xdr:nvCxnSpPr>
      <xdr:spPr>
        <a:xfrm>
          <a:off x="2019300" y="9737680"/>
          <a:ext cx="889000" cy="32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101526</xdr:rowOff>
    </xdr:from>
    <xdr:to>
      <xdr:col>15</xdr:col>
      <xdr:colOff>101600</xdr:colOff>
      <xdr:row>58</xdr:row>
      <xdr:rowOff>31676</xdr:rowOff>
    </xdr:to>
    <xdr:sp macro="" textlink="">
      <xdr:nvSpPr>
        <xdr:cNvPr id="127" name="フローチャート: 判断 126"/>
        <xdr:cNvSpPr/>
      </xdr:nvSpPr>
      <xdr:spPr>
        <a:xfrm>
          <a:off x="2857500" y="987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22803</xdr:rowOff>
    </xdr:from>
    <xdr:ext cx="534377" cy="259045"/>
    <xdr:sp macro="" textlink="">
      <xdr:nvSpPr>
        <xdr:cNvPr id="128" name="テキスト ボックス 127"/>
        <xdr:cNvSpPr txBox="1"/>
      </xdr:nvSpPr>
      <xdr:spPr>
        <a:xfrm>
          <a:off x="2641111" y="9966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136480</xdr:rowOff>
    </xdr:from>
    <xdr:to>
      <xdr:col>10</xdr:col>
      <xdr:colOff>114300</xdr:colOff>
      <xdr:row>56</xdr:row>
      <xdr:rowOff>152122</xdr:rowOff>
    </xdr:to>
    <xdr:cxnSp macro="">
      <xdr:nvCxnSpPr>
        <xdr:cNvPr id="129" name="直線コネクタ 128"/>
        <xdr:cNvCxnSpPr/>
      </xdr:nvCxnSpPr>
      <xdr:spPr>
        <a:xfrm flipV="1">
          <a:off x="1130300" y="9737680"/>
          <a:ext cx="889000" cy="15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111897</xdr:rowOff>
    </xdr:from>
    <xdr:to>
      <xdr:col>10</xdr:col>
      <xdr:colOff>165100</xdr:colOff>
      <xdr:row>58</xdr:row>
      <xdr:rowOff>42047</xdr:rowOff>
    </xdr:to>
    <xdr:sp macro="" textlink="">
      <xdr:nvSpPr>
        <xdr:cNvPr id="130" name="フローチャート: 判断 129"/>
        <xdr:cNvSpPr/>
      </xdr:nvSpPr>
      <xdr:spPr>
        <a:xfrm>
          <a:off x="1968500" y="988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33174</xdr:rowOff>
    </xdr:from>
    <xdr:ext cx="534377" cy="259045"/>
    <xdr:sp macro="" textlink="">
      <xdr:nvSpPr>
        <xdr:cNvPr id="131" name="テキスト ボックス 130"/>
        <xdr:cNvSpPr txBox="1"/>
      </xdr:nvSpPr>
      <xdr:spPr>
        <a:xfrm>
          <a:off x="1752111" y="9977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107368</xdr:rowOff>
    </xdr:from>
    <xdr:to>
      <xdr:col>6</xdr:col>
      <xdr:colOff>38100</xdr:colOff>
      <xdr:row>58</xdr:row>
      <xdr:rowOff>37518</xdr:rowOff>
    </xdr:to>
    <xdr:sp macro="" textlink="">
      <xdr:nvSpPr>
        <xdr:cNvPr id="132" name="フローチャート: 判断 131"/>
        <xdr:cNvSpPr/>
      </xdr:nvSpPr>
      <xdr:spPr>
        <a:xfrm>
          <a:off x="1079500" y="9880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28645</xdr:rowOff>
    </xdr:from>
    <xdr:ext cx="534377" cy="259045"/>
    <xdr:sp macro="" textlink="">
      <xdr:nvSpPr>
        <xdr:cNvPr id="133" name="テキスト ボックス 132"/>
        <xdr:cNvSpPr txBox="1"/>
      </xdr:nvSpPr>
      <xdr:spPr>
        <a:xfrm>
          <a:off x="863111" y="9972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49519</xdr:rowOff>
    </xdr:from>
    <xdr:to>
      <xdr:col>24</xdr:col>
      <xdr:colOff>114300</xdr:colOff>
      <xdr:row>56</xdr:row>
      <xdr:rowOff>151119</xdr:rowOff>
    </xdr:to>
    <xdr:sp macro="" textlink="">
      <xdr:nvSpPr>
        <xdr:cNvPr id="139" name="楕円 138"/>
        <xdr:cNvSpPr/>
      </xdr:nvSpPr>
      <xdr:spPr>
        <a:xfrm>
          <a:off x="4584700" y="9650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72396</xdr:rowOff>
    </xdr:from>
    <xdr:ext cx="599010" cy="259045"/>
    <xdr:sp macro="" textlink="">
      <xdr:nvSpPr>
        <xdr:cNvPr id="140" name="総務費該当値テキスト"/>
        <xdr:cNvSpPr txBox="1"/>
      </xdr:nvSpPr>
      <xdr:spPr>
        <a:xfrm>
          <a:off x="4686300" y="9502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65639</xdr:rowOff>
    </xdr:from>
    <xdr:to>
      <xdr:col>20</xdr:col>
      <xdr:colOff>38100</xdr:colOff>
      <xdr:row>56</xdr:row>
      <xdr:rowOff>167239</xdr:rowOff>
    </xdr:to>
    <xdr:sp macro="" textlink="">
      <xdr:nvSpPr>
        <xdr:cNvPr id="141" name="楕円 140"/>
        <xdr:cNvSpPr/>
      </xdr:nvSpPr>
      <xdr:spPr>
        <a:xfrm>
          <a:off x="3746500" y="9666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12316</xdr:rowOff>
    </xdr:from>
    <xdr:ext cx="599010" cy="259045"/>
    <xdr:sp macro="" textlink="">
      <xdr:nvSpPr>
        <xdr:cNvPr id="142" name="テキスト ボックス 141"/>
        <xdr:cNvSpPr txBox="1"/>
      </xdr:nvSpPr>
      <xdr:spPr>
        <a:xfrm>
          <a:off x="3497795" y="9442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118262</xdr:rowOff>
    </xdr:from>
    <xdr:to>
      <xdr:col>15</xdr:col>
      <xdr:colOff>101600</xdr:colOff>
      <xdr:row>57</xdr:row>
      <xdr:rowOff>48412</xdr:rowOff>
    </xdr:to>
    <xdr:sp macro="" textlink="">
      <xdr:nvSpPr>
        <xdr:cNvPr id="143" name="楕円 142"/>
        <xdr:cNvSpPr/>
      </xdr:nvSpPr>
      <xdr:spPr>
        <a:xfrm>
          <a:off x="2857500" y="9719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64939</xdr:rowOff>
    </xdr:from>
    <xdr:ext cx="599010" cy="259045"/>
    <xdr:sp macro="" textlink="">
      <xdr:nvSpPr>
        <xdr:cNvPr id="144" name="テキスト ボックス 143"/>
        <xdr:cNvSpPr txBox="1"/>
      </xdr:nvSpPr>
      <xdr:spPr>
        <a:xfrm>
          <a:off x="2608795" y="9494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85680</xdr:rowOff>
    </xdr:from>
    <xdr:to>
      <xdr:col>10</xdr:col>
      <xdr:colOff>165100</xdr:colOff>
      <xdr:row>57</xdr:row>
      <xdr:rowOff>15830</xdr:rowOff>
    </xdr:to>
    <xdr:sp macro="" textlink="">
      <xdr:nvSpPr>
        <xdr:cNvPr id="145" name="楕円 144"/>
        <xdr:cNvSpPr/>
      </xdr:nvSpPr>
      <xdr:spPr>
        <a:xfrm>
          <a:off x="1968500" y="968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32357</xdr:rowOff>
    </xdr:from>
    <xdr:ext cx="599010" cy="259045"/>
    <xdr:sp macro="" textlink="">
      <xdr:nvSpPr>
        <xdr:cNvPr id="146" name="テキスト ボックス 145"/>
        <xdr:cNvSpPr txBox="1"/>
      </xdr:nvSpPr>
      <xdr:spPr>
        <a:xfrm>
          <a:off x="1719795" y="9462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101322</xdr:rowOff>
    </xdr:from>
    <xdr:to>
      <xdr:col>6</xdr:col>
      <xdr:colOff>38100</xdr:colOff>
      <xdr:row>57</xdr:row>
      <xdr:rowOff>31472</xdr:rowOff>
    </xdr:to>
    <xdr:sp macro="" textlink="">
      <xdr:nvSpPr>
        <xdr:cNvPr id="147" name="楕円 146"/>
        <xdr:cNvSpPr/>
      </xdr:nvSpPr>
      <xdr:spPr>
        <a:xfrm>
          <a:off x="1079500" y="9702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47999</xdr:rowOff>
    </xdr:from>
    <xdr:ext cx="599010" cy="259045"/>
    <xdr:sp macro="" textlink="">
      <xdr:nvSpPr>
        <xdr:cNvPr id="148" name="テキスト ボックス 147"/>
        <xdr:cNvSpPr txBox="1"/>
      </xdr:nvSpPr>
      <xdr:spPr>
        <a:xfrm>
          <a:off x="830795" y="9477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121511</xdr:rowOff>
    </xdr:from>
    <xdr:to>
      <xdr:col>24</xdr:col>
      <xdr:colOff>62865</xdr:colOff>
      <xdr:row>78</xdr:row>
      <xdr:rowOff>74023</xdr:rowOff>
    </xdr:to>
    <xdr:cxnSp macro="">
      <xdr:nvCxnSpPr>
        <xdr:cNvPr id="173" name="直線コネクタ 172"/>
        <xdr:cNvCxnSpPr/>
      </xdr:nvCxnSpPr>
      <xdr:spPr>
        <a:xfrm flipV="1">
          <a:off x="4633595" y="11951561"/>
          <a:ext cx="1270" cy="1495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77850</xdr:rowOff>
    </xdr:from>
    <xdr:ext cx="599010" cy="259045"/>
    <xdr:sp macro="" textlink="">
      <xdr:nvSpPr>
        <xdr:cNvPr id="174" name="民生費最小値テキスト"/>
        <xdr:cNvSpPr txBox="1"/>
      </xdr:nvSpPr>
      <xdr:spPr>
        <a:xfrm>
          <a:off x="4686300" y="13450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74023</xdr:rowOff>
    </xdr:from>
    <xdr:to>
      <xdr:col>24</xdr:col>
      <xdr:colOff>152400</xdr:colOff>
      <xdr:row>78</xdr:row>
      <xdr:rowOff>74023</xdr:rowOff>
    </xdr:to>
    <xdr:cxnSp macro="">
      <xdr:nvCxnSpPr>
        <xdr:cNvPr id="175" name="直線コネクタ 174"/>
        <xdr:cNvCxnSpPr/>
      </xdr:nvCxnSpPr>
      <xdr:spPr>
        <a:xfrm>
          <a:off x="4546600" y="1344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68188</xdr:rowOff>
    </xdr:from>
    <xdr:ext cx="599010" cy="259045"/>
    <xdr:sp macro="" textlink="">
      <xdr:nvSpPr>
        <xdr:cNvPr id="176" name="民生費最大値テキスト"/>
        <xdr:cNvSpPr txBox="1"/>
      </xdr:nvSpPr>
      <xdr:spPr>
        <a:xfrm>
          <a:off x="4686300" y="11726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314,887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121511</xdr:rowOff>
    </xdr:from>
    <xdr:to>
      <xdr:col>24</xdr:col>
      <xdr:colOff>152400</xdr:colOff>
      <xdr:row>69</xdr:row>
      <xdr:rowOff>121511</xdr:rowOff>
    </xdr:to>
    <xdr:cxnSp macro="">
      <xdr:nvCxnSpPr>
        <xdr:cNvPr id="177" name="直線コネクタ 176"/>
        <xdr:cNvCxnSpPr/>
      </xdr:nvCxnSpPr>
      <xdr:spPr>
        <a:xfrm>
          <a:off x="4546600" y="119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51567</xdr:rowOff>
    </xdr:from>
    <xdr:to>
      <xdr:col>24</xdr:col>
      <xdr:colOff>63500</xdr:colOff>
      <xdr:row>74</xdr:row>
      <xdr:rowOff>2327</xdr:rowOff>
    </xdr:to>
    <xdr:cxnSp macro="">
      <xdr:nvCxnSpPr>
        <xdr:cNvPr id="178" name="直線コネクタ 177"/>
        <xdr:cNvCxnSpPr/>
      </xdr:nvCxnSpPr>
      <xdr:spPr>
        <a:xfrm flipV="1">
          <a:off x="3797300" y="12567417"/>
          <a:ext cx="838200" cy="122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6207</xdr:rowOff>
    </xdr:from>
    <xdr:ext cx="599010" cy="259045"/>
    <xdr:sp macro="" textlink="">
      <xdr:nvSpPr>
        <xdr:cNvPr id="179" name="民生費平均値テキスト"/>
        <xdr:cNvSpPr txBox="1"/>
      </xdr:nvSpPr>
      <xdr:spPr>
        <a:xfrm>
          <a:off x="4686300" y="128649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27780</xdr:rowOff>
    </xdr:from>
    <xdr:to>
      <xdr:col>24</xdr:col>
      <xdr:colOff>114300</xdr:colOff>
      <xdr:row>75</xdr:row>
      <xdr:rowOff>129380</xdr:rowOff>
    </xdr:to>
    <xdr:sp macro="" textlink="">
      <xdr:nvSpPr>
        <xdr:cNvPr id="180" name="フローチャート: 判断 179"/>
        <xdr:cNvSpPr/>
      </xdr:nvSpPr>
      <xdr:spPr>
        <a:xfrm>
          <a:off x="4584700" y="1288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2327</xdr:rowOff>
    </xdr:from>
    <xdr:to>
      <xdr:col>19</xdr:col>
      <xdr:colOff>177800</xdr:colOff>
      <xdr:row>74</xdr:row>
      <xdr:rowOff>52893</xdr:rowOff>
    </xdr:to>
    <xdr:cxnSp macro="">
      <xdr:nvCxnSpPr>
        <xdr:cNvPr id="181" name="直線コネクタ 180"/>
        <xdr:cNvCxnSpPr/>
      </xdr:nvCxnSpPr>
      <xdr:spPr>
        <a:xfrm flipV="1">
          <a:off x="2908300" y="12689627"/>
          <a:ext cx="889000" cy="50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66360</xdr:rowOff>
    </xdr:from>
    <xdr:to>
      <xdr:col>20</xdr:col>
      <xdr:colOff>38100</xdr:colOff>
      <xdr:row>75</xdr:row>
      <xdr:rowOff>167960</xdr:rowOff>
    </xdr:to>
    <xdr:sp macro="" textlink="">
      <xdr:nvSpPr>
        <xdr:cNvPr id="182" name="フローチャート: 判断 181"/>
        <xdr:cNvSpPr/>
      </xdr:nvSpPr>
      <xdr:spPr>
        <a:xfrm>
          <a:off x="3746500" y="1292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159087</xdr:rowOff>
    </xdr:from>
    <xdr:ext cx="599010" cy="259045"/>
    <xdr:sp macro="" textlink="">
      <xdr:nvSpPr>
        <xdr:cNvPr id="183" name="テキスト ボックス 182"/>
        <xdr:cNvSpPr txBox="1"/>
      </xdr:nvSpPr>
      <xdr:spPr>
        <a:xfrm>
          <a:off x="3497795" y="13017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110333</xdr:rowOff>
    </xdr:from>
    <xdr:to>
      <xdr:col>15</xdr:col>
      <xdr:colOff>50800</xdr:colOff>
      <xdr:row>74</xdr:row>
      <xdr:rowOff>52893</xdr:rowOff>
    </xdr:to>
    <xdr:cxnSp macro="">
      <xdr:nvCxnSpPr>
        <xdr:cNvPr id="184" name="直線コネクタ 183"/>
        <xdr:cNvCxnSpPr/>
      </xdr:nvCxnSpPr>
      <xdr:spPr>
        <a:xfrm>
          <a:off x="2019300" y="12626183"/>
          <a:ext cx="889000" cy="114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82682</xdr:rowOff>
    </xdr:from>
    <xdr:to>
      <xdr:col>15</xdr:col>
      <xdr:colOff>101600</xdr:colOff>
      <xdr:row>76</xdr:row>
      <xdr:rowOff>12832</xdr:rowOff>
    </xdr:to>
    <xdr:sp macro="" textlink="">
      <xdr:nvSpPr>
        <xdr:cNvPr id="185" name="フローチャート: 判断 184"/>
        <xdr:cNvSpPr/>
      </xdr:nvSpPr>
      <xdr:spPr>
        <a:xfrm>
          <a:off x="2857500" y="1294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3959</xdr:rowOff>
    </xdr:from>
    <xdr:ext cx="599010" cy="259045"/>
    <xdr:sp macro="" textlink="">
      <xdr:nvSpPr>
        <xdr:cNvPr id="186" name="テキスト ボックス 185"/>
        <xdr:cNvSpPr txBox="1"/>
      </xdr:nvSpPr>
      <xdr:spPr>
        <a:xfrm>
          <a:off x="2608795" y="13034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110333</xdr:rowOff>
    </xdr:from>
    <xdr:to>
      <xdr:col>10</xdr:col>
      <xdr:colOff>114300</xdr:colOff>
      <xdr:row>74</xdr:row>
      <xdr:rowOff>11737</xdr:rowOff>
    </xdr:to>
    <xdr:cxnSp macro="">
      <xdr:nvCxnSpPr>
        <xdr:cNvPr id="187" name="直線コネクタ 186"/>
        <xdr:cNvCxnSpPr/>
      </xdr:nvCxnSpPr>
      <xdr:spPr>
        <a:xfrm flipV="1">
          <a:off x="1130300" y="12626183"/>
          <a:ext cx="889000" cy="72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93266</xdr:rowOff>
    </xdr:from>
    <xdr:to>
      <xdr:col>10</xdr:col>
      <xdr:colOff>165100</xdr:colOff>
      <xdr:row>76</xdr:row>
      <xdr:rowOff>23416</xdr:rowOff>
    </xdr:to>
    <xdr:sp macro="" textlink="">
      <xdr:nvSpPr>
        <xdr:cNvPr id="188" name="フローチャート: 判断 187"/>
        <xdr:cNvSpPr/>
      </xdr:nvSpPr>
      <xdr:spPr>
        <a:xfrm>
          <a:off x="1968500" y="1295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14543</xdr:rowOff>
    </xdr:from>
    <xdr:ext cx="599010" cy="259045"/>
    <xdr:sp macro="" textlink="">
      <xdr:nvSpPr>
        <xdr:cNvPr id="189" name="テキスト ボックス 188"/>
        <xdr:cNvSpPr txBox="1"/>
      </xdr:nvSpPr>
      <xdr:spPr>
        <a:xfrm>
          <a:off x="1719795" y="13044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72090</xdr:rowOff>
    </xdr:from>
    <xdr:to>
      <xdr:col>6</xdr:col>
      <xdr:colOff>38100</xdr:colOff>
      <xdr:row>77</xdr:row>
      <xdr:rowOff>2240</xdr:rowOff>
    </xdr:to>
    <xdr:sp macro="" textlink="">
      <xdr:nvSpPr>
        <xdr:cNvPr id="190" name="フローチャート: 判断 189"/>
        <xdr:cNvSpPr/>
      </xdr:nvSpPr>
      <xdr:spPr>
        <a:xfrm>
          <a:off x="1079500" y="13102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164817</xdr:rowOff>
    </xdr:from>
    <xdr:ext cx="599010" cy="259045"/>
    <xdr:sp macro="" textlink="">
      <xdr:nvSpPr>
        <xdr:cNvPr id="191" name="テキスト ボックス 190"/>
        <xdr:cNvSpPr txBox="1"/>
      </xdr:nvSpPr>
      <xdr:spPr>
        <a:xfrm>
          <a:off x="830795" y="13195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767</xdr:rowOff>
    </xdr:from>
    <xdr:to>
      <xdr:col>24</xdr:col>
      <xdr:colOff>114300</xdr:colOff>
      <xdr:row>73</xdr:row>
      <xdr:rowOff>102367</xdr:rowOff>
    </xdr:to>
    <xdr:sp macro="" textlink="">
      <xdr:nvSpPr>
        <xdr:cNvPr id="197" name="楕円 196"/>
        <xdr:cNvSpPr/>
      </xdr:nvSpPr>
      <xdr:spPr>
        <a:xfrm>
          <a:off x="4584700" y="12516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23644</xdr:rowOff>
    </xdr:from>
    <xdr:ext cx="599010" cy="259045"/>
    <xdr:sp macro="" textlink="">
      <xdr:nvSpPr>
        <xdr:cNvPr id="198" name="民生費該当値テキスト"/>
        <xdr:cNvSpPr txBox="1"/>
      </xdr:nvSpPr>
      <xdr:spPr>
        <a:xfrm>
          <a:off x="4686300" y="12368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122977</xdr:rowOff>
    </xdr:from>
    <xdr:to>
      <xdr:col>20</xdr:col>
      <xdr:colOff>38100</xdr:colOff>
      <xdr:row>74</xdr:row>
      <xdr:rowOff>53127</xdr:rowOff>
    </xdr:to>
    <xdr:sp macro="" textlink="">
      <xdr:nvSpPr>
        <xdr:cNvPr id="199" name="楕円 198"/>
        <xdr:cNvSpPr/>
      </xdr:nvSpPr>
      <xdr:spPr>
        <a:xfrm>
          <a:off x="3746500" y="12638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69654</xdr:rowOff>
    </xdr:from>
    <xdr:ext cx="599010" cy="259045"/>
    <xdr:sp macro="" textlink="">
      <xdr:nvSpPr>
        <xdr:cNvPr id="200" name="テキスト ボックス 199"/>
        <xdr:cNvSpPr txBox="1"/>
      </xdr:nvSpPr>
      <xdr:spPr>
        <a:xfrm>
          <a:off x="3497795" y="12414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2093</xdr:rowOff>
    </xdr:from>
    <xdr:to>
      <xdr:col>15</xdr:col>
      <xdr:colOff>101600</xdr:colOff>
      <xdr:row>74</xdr:row>
      <xdr:rowOff>103693</xdr:rowOff>
    </xdr:to>
    <xdr:sp macro="" textlink="">
      <xdr:nvSpPr>
        <xdr:cNvPr id="201" name="楕円 200"/>
        <xdr:cNvSpPr/>
      </xdr:nvSpPr>
      <xdr:spPr>
        <a:xfrm>
          <a:off x="2857500" y="12689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120220</xdr:rowOff>
    </xdr:from>
    <xdr:ext cx="599010" cy="259045"/>
    <xdr:sp macro="" textlink="">
      <xdr:nvSpPr>
        <xdr:cNvPr id="202" name="テキスト ボックス 201"/>
        <xdr:cNvSpPr txBox="1"/>
      </xdr:nvSpPr>
      <xdr:spPr>
        <a:xfrm>
          <a:off x="2608795" y="12464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59533</xdr:rowOff>
    </xdr:from>
    <xdr:to>
      <xdr:col>10</xdr:col>
      <xdr:colOff>165100</xdr:colOff>
      <xdr:row>73</xdr:row>
      <xdr:rowOff>161133</xdr:rowOff>
    </xdr:to>
    <xdr:sp macro="" textlink="">
      <xdr:nvSpPr>
        <xdr:cNvPr id="203" name="楕円 202"/>
        <xdr:cNvSpPr/>
      </xdr:nvSpPr>
      <xdr:spPr>
        <a:xfrm>
          <a:off x="1968500" y="12575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6210</xdr:rowOff>
    </xdr:from>
    <xdr:ext cx="599010" cy="259045"/>
    <xdr:sp macro="" textlink="">
      <xdr:nvSpPr>
        <xdr:cNvPr id="204" name="テキスト ボックス 203"/>
        <xdr:cNvSpPr txBox="1"/>
      </xdr:nvSpPr>
      <xdr:spPr>
        <a:xfrm>
          <a:off x="1719795" y="12350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132387</xdr:rowOff>
    </xdr:from>
    <xdr:to>
      <xdr:col>6</xdr:col>
      <xdr:colOff>38100</xdr:colOff>
      <xdr:row>74</xdr:row>
      <xdr:rowOff>62537</xdr:rowOff>
    </xdr:to>
    <xdr:sp macro="" textlink="">
      <xdr:nvSpPr>
        <xdr:cNvPr id="205" name="楕円 204"/>
        <xdr:cNvSpPr/>
      </xdr:nvSpPr>
      <xdr:spPr>
        <a:xfrm>
          <a:off x="1079500" y="12648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79064</xdr:rowOff>
    </xdr:from>
    <xdr:ext cx="599010" cy="259045"/>
    <xdr:sp macro="" textlink="">
      <xdr:nvSpPr>
        <xdr:cNvPr id="206" name="テキスト ボックス 205"/>
        <xdr:cNvSpPr txBox="1"/>
      </xdr:nvSpPr>
      <xdr:spPr>
        <a:xfrm>
          <a:off x="830795" y="12423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139700</xdr:rowOff>
    </xdr:from>
    <xdr:to>
      <xdr:col>28</xdr:col>
      <xdr:colOff>114300</xdr:colOff>
      <xdr:row>99</xdr:row>
      <xdr:rowOff>139700</xdr:rowOff>
    </xdr:to>
    <xdr:cxnSp macro="">
      <xdr:nvCxnSpPr>
        <xdr:cNvPr id="217" name="直線コネクタ 216"/>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168927</xdr:rowOff>
    </xdr:from>
    <xdr:ext cx="248786" cy="259045"/>
    <xdr:sp macro="" textlink="">
      <xdr:nvSpPr>
        <xdr:cNvPr id="218" name="テキスト ボックス 217"/>
        <xdr:cNvSpPr txBox="1"/>
      </xdr:nvSpPr>
      <xdr:spPr>
        <a:xfrm>
          <a:off x="513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9" name="直線コネクタ 218"/>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20" name="テキスト ボックス 219"/>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1" name="直線コネクタ 220"/>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22" name="テキスト ボックス 221"/>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5" name="直線コネクタ 224"/>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6" name="テキスト ボックス 225"/>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7" name="直線コネクタ 226"/>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8" name="テキスト ボックス 227"/>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9" name="直線コネクタ 228"/>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30" name="テキスト ボックス 229"/>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142557</xdr:rowOff>
    </xdr:from>
    <xdr:to>
      <xdr:col>24</xdr:col>
      <xdr:colOff>62865</xdr:colOff>
      <xdr:row>98</xdr:row>
      <xdr:rowOff>100019</xdr:rowOff>
    </xdr:to>
    <xdr:cxnSp macro="">
      <xdr:nvCxnSpPr>
        <xdr:cNvPr id="234" name="直線コネクタ 233"/>
        <xdr:cNvCxnSpPr/>
      </xdr:nvCxnSpPr>
      <xdr:spPr>
        <a:xfrm flipV="1">
          <a:off x="4633595" y="15573057"/>
          <a:ext cx="1270" cy="1329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103846</xdr:rowOff>
    </xdr:from>
    <xdr:ext cx="534377" cy="259045"/>
    <xdr:sp macro="" textlink="">
      <xdr:nvSpPr>
        <xdr:cNvPr id="235" name="衛生費最小値テキスト"/>
        <xdr:cNvSpPr txBox="1"/>
      </xdr:nvSpPr>
      <xdr:spPr>
        <a:xfrm>
          <a:off x="4686300" y="1690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100019</xdr:rowOff>
    </xdr:from>
    <xdr:to>
      <xdr:col>24</xdr:col>
      <xdr:colOff>152400</xdr:colOff>
      <xdr:row>98</xdr:row>
      <xdr:rowOff>100019</xdr:rowOff>
    </xdr:to>
    <xdr:cxnSp macro="">
      <xdr:nvCxnSpPr>
        <xdr:cNvPr id="236" name="直線コネクタ 235"/>
        <xdr:cNvCxnSpPr/>
      </xdr:nvCxnSpPr>
      <xdr:spPr>
        <a:xfrm>
          <a:off x="4546600" y="16902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89234</xdr:rowOff>
    </xdr:from>
    <xdr:ext cx="599010" cy="259045"/>
    <xdr:sp macro="" textlink="">
      <xdr:nvSpPr>
        <xdr:cNvPr id="237" name="衛生費最大値テキスト"/>
        <xdr:cNvSpPr txBox="1"/>
      </xdr:nvSpPr>
      <xdr:spPr>
        <a:xfrm>
          <a:off x="4686300" y="15348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161,700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142557</xdr:rowOff>
    </xdr:from>
    <xdr:to>
      <xdr:col>24</xdr:col>
      <xdr:colOff>152400</xdr:colOff>
      <xdr:row>90</xdr:row>
      <xdr:rowOff>142557</xdr:rowOff>
    </xdr:to>
    <xdr:cxnSp macro="">
      <xdr:nvCxnSpPr>
        <xdr:cNvPr id="238" name="直線コネクタ 237"/>
        <xdr:cNvCxnSpPr/>
      </xdr:nvCxnSpPr>
      <xdr:spPr>
        <a:xfrm>
          <a:off x="4546600" y="15573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144320</xdr:rowOff>
    </xdr:from>
    <xdr:to>
      <xdr:col>24</xdr:col>
      <xdr:colOff>63500</xdr:colOff>
      <xdr:row>97</xdr:row>
      <xdr:rowOff>31344</xdr:rowOff>
    </xdr:to>
    <xdr:cxnSp macro="">
      <xdr:nvCxnSpPr>
        <xdr:cNvPr id="239" name="直線コネクタ 238"/>
        <xdr:cNvCxnSpPr/>
      </xdr:nvCxnSpPr>
      <xdr:spPr>
        <a:xfrm>
          <a:off x="3797300" y="16432070"/>
          <a:ext cx="838200" cy="229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96156</xdr:rowOff>
    </xdr:from>
    <xdr:ext cx="534377" cy="259045"/>
    <xdr:sp macro="" textlink="">
      <xdr:nvSpPr>
        <xdr:cNvPr id="240" name="衛生費平均値テキスト"/>
        <xdr:cNvSpPr txBox="1"/>
      </xdr:nvSpPr>
      <xdr:spPr>
        <a:xfrm>
          <a:off x="4686300" y="16383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73279</xdr:rowOff>
    </xdr:from>
    <xdr:to>
      <xdr:col>24</xdr:col>
      <xdr:colOff>114300</xdr:colOff>
      <xdr:row>97</xdr:row>
      <xdr:rowOff>3429</xdr:rowOff>
    </xdr:to>
    <xdr:sp macro="" textlink="">
      <xdr:nvSpPr>
        <xdr:cNvPr id="241" name="フローチャート: 判断 240"/>
        <xdr:cNvSpPr/>
      </xdr:nvSpPr>
      <xdr:spPr>
        <a:xfrm>
          <a:off x="4584700" y="16532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144320</xdr:rowOff>
    </xdr:from>
    <xdr:to>
      <xdr:col>19</xdr:col>
      <xdr:colOff>177800</xdr:colOff>
      <xdr:row>96</xdr:row>
      <xdr:rowOff>70386</xdr:rowOff>
    </xdr:to>
    <xdr:cxnSp macro="">
      <xdr:nvCxnSpPr>
        <xdr:cNvPr id="242" name="直線コネクタ 241"/>
        <xdr:cNvCxnSpPr/>
      </xdr:nvCxnSpPr>
      <xdr:spPr>
        <a:xfrm flipV="1">
          <a:off x="2908300" y="16432070"/>
          <a:ext cx="889000" cy="97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96053</xdr:rowOff>
    </xdr:from>
    <xdr:to>
      <xdr:col>20</xdr:col>
      <xdr:colOff>38100</xdr:colOff>
      <xdr:row>97</xdr:row>
      <xdr:rowOff>26203</xdr:rowOff>
    </xdr:to>
    <xdr:sp macro="" textlink="">
      <xdr:nvSpPr>
        <xdr:cNvPr id="243" name="フローチャート: 判断 242"/>
        <xdr:cNvSpPr/>
      </xdr:nvSpPr>
      <xdr:spPr>
        <a:xfrm>
          <a:off x="3746500" y="1655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17330</xdr:rowOff>
    </xdr:from>
    <xdr:ext cx="534377" cy="259045"/>
    <xdr:sp macro="" textlink="">
      <xdr:nvSpPr>
        <xdr:cNvPr id="244" name="テキスト ボックス 243"/>
        <xdr:cNvSpPr txBox="1"/>
      </xdr:nvSpPr>
      <xdr:spPr>
        <a:xfrm>
          <a:off x="3530111" y="16647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70386</xdr:rowOff>
    </xdr:from>
    <xdr:to>
      <xdr:col>15</xdr:col>
      <xdr:colOff>50800</xdr:colOff>
      <xdr:row>96</xdr:row>
      <xdr:rowOff>130270</xdr:rowOff>
    </xdr:to>
    <xdr:cxnSp macro="">
      <xdr:nvCxnSpPr>
        <xdr:cNvPr id="245" name="直線コネクタ 244"/>
        <xdr:cNvCxnSpPr/>
      </xdr:nvCxnSpPr>
      <xdr:spPr>
        <a:xfrm flipV="1">
          <a:off x="2019300" y="16529586"/>
          <a:ext cx="889000" cy="59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94844</xdr:rowOff>
    </xdr:from>
    <xdr:to>
      <xdr:col>15</xdr:col>
      <xdr:colOff>101600</xdr:colOff>
      <xdr:row>97</xdr:row>
      <xdr:rowOff>24994</xdr:rowOff>
    </xdr:to>
    <xdr:sp macro="" textlink="">
      <xdr:nvSpPr>
        <xdr:cNvPr id="246" name="フローチャート: 判断 245"/>
        <xdr:cNvSpPr/>
      </xdr:nvSpPr>
      <xdr:spPr>
        <a:xfrm>
          <a:off x="2857500" y="1655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16121</xdr:rowOff>
    </xdr:from>
    <xdr:ext cx="534377" cy="259045"/>
    <xdr:sp macro="" textlink="">
      <xdr:nvSpPr>
        <xdr:cNvPr id="247" name="テキスト ボックス 246"/>
        <xdr:cNvSpPr txBox="1"/>
      </xdr:nvSpPr>
      <xdr:spPr>
        <a:xfrm>
          <a:off x="2641111" y="16646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130270</xdr:rowOff>
    </xdr:from>
    <xdr:to>
      <xdr:col>10</xdr:col>
      <xdr:colOff>114300</xdr:colOff>
      <xdr:row>97</xdr:row>
      <xdr:rowOff>70205</xdr:rowOff>
    </xdr:to>
    <xdr:cxnSp macro="">
      <xdr:nvCxnSpPr>
        <xdr:cNvPr id="248" name="直線コネクタ 247"/>
        <xdr:cNvCxnSpPr/>
      </xdr:nvCxnSpPr>
      <xdr:spPr>
        <a:xfrm flipV="1">
          <a:off x="1130300" y="16589470"/>
          <a:ext cx="889000" cy="111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93033</xdr:rowOff>
    </xdr:from>
    <xdr:to>
      <xdr:col>10</xdr:col>
      <xdr:colOff>165100</xdr:colOff>
      <xdr:row>97</xdr:row>
      <xdr:rowOff>23183</xdr:rowOff>
    </xdr:to>
    <xdr:sp macro="" textlink="">
      <xdr:nvSpPr>
        <xdr:cNvPr id="249" name="フローチャート: 判断 248"/>
        <xdr:cNvSpPr/>
      </xdr:nvSpPr>
      <xdr:spPr>
        <a:xfrm>
          <a:off x="1968500" y="16552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14310</xdr:rowOff>
    </xdr:from>
    <xdr:ext cx="534377" cy="259045"/>
    <xdr:sp macro="" textlink="">
      <xdr:nvSpPr>
        <xdr:cNvPr id="250" name="テキスト ボックス 249"/>
        <xdr:cNvSpPr txBox="1"/>
      </xdr:nvSpPr>
      <xdr:spPr>
        <a:xfrm>
          <a:off x="1752111" y="16644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136734</xdr:rowOff>
    </xdr:from>
    <xdr:to>
      <xdr:col>6</xdr:col>
      <xdr:colOff>38100</xdr:colOff>
      <xdr:row>97</xdr:row>
      <xdr:rowOff>66884</xdr:rowOff>
    </xdr:to>
    <xdr:sp macro="" textlink="">
      <xdr:nvSpPr>
        <xdr:cNvPr id="251" name="フローチャート: 判断 250"/>
        <xdr:cNvSpPr/>
      </xdr:nvSpPr>
      <xdr:spPr>
        <a:xfrm>
          <a:off x="1079500" y="1659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83411</xdr:rowOff>
    </xdr:from>
    <xdr:ext cx="534377" cy="259045"/>
    <xdr:sp macro="" textlink="">
      <xdr:nvSpPr>
        <xdr:cNvPr id="252" name="テキスト ボックス 251"/>
        <xdr:cNvSpPr txBox="1"/>
      </xdr:nvSpPr>
      <xdr:spPr>
        <a:xfrm>
          <a:off x="863111" y="16371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151994</xdr:rowOff>
    </xdr:from>
    <xdr:to>
      <xdr:col>24</xdr:col>
      <xdr:colOff>114300</xdr:colOff>
      <xdr:row>97</xdr:row>
      <xdr:rowOff>82144</xdr:rowOff>
    </xdr:to>
    <xdr:sp macro="" textlink="">
      <xdr:nvSpPr>
        <xdr:cNvPr id="258" name="楕円 257"/>
        <xdr:cNvSpPr/>
      </xdr:nvSpPr>
      <xdr:spPr>
        <a:xfrm>
          <a:off x="4584700" y="16611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130421</xdr:rowOff>
    </xdr:from>
    <xdr:ext cx="534377" cy="259045"/>
    <xdr:sp macro="" textlink="">
      <xdr:nvSpPr>
        <xdr:cNvPr id="259" name="衛生費該当値テキスト"/>
        <xdr:cNvSpPr txBox="1"/>
      </xdr:nvSpPr>
      <xdr:spPr>
        <a:xfrm>
          <a:off x="4686300" y="16589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93520</xdr:rowOff>
    </xdr:from>
    <xdr:to>
      <xdr:col>20</xdr:col>
      <xdr:colOff>38100</xdr:colOff>
      <xdr:row>96</xdr:row>
      <xdr:rowOff>23670</xdr:rowOff>
    </xdr:to>
    <xdr:sp macro="" textlink="">
      <xdr:nvSpPr>
        <xdr:cNvPr id="260" name="楕円 259"/>
        <xdr:cNvSpPr/>
      </xdr:nvSpPr>
      <xdr:spPr>
        <a:xfrm>
          <a:off x="3746500" y="16381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40197</xdr:rowOff>
    </xdr:from>
    <xdr:ext cx="534377" cy="259045"/>
    <xdr:sp macro="" textlink="">
      <xdr:nvSpPr>
        <xdr:cNvPr id="261" name="テキスト ボックス 260"/>
        <xdr:cNvSpPr txBox="1"/>
      </xdr:nvSpPr>
      <xdr:spPr>
        <a:xfrm>
          <a:off x="3530111" y="16156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19586</xdr:rowOff>
    </xdr:from>
    <xdr:to>
      <xdr:col>15</xdr:col>
      <xdr:colOff>101600</xdr:colOff>
      <xdr:row>96</xdr:row>
      <xdr:rowOff>121186</xdr:rowOff>
    </xdr:to>
    <xdr:sp macro="" textlink="">
      <xdr:nvSpPr>
        <xdr:cNvPr id="262" name="楕円 261"/>
        <xdr:cNvSpPr/>
      </xdr:nvSpPr>
      <xdr:spPr>
        <a:xfrm>
          <a:off x="2857500" y="1647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137713</xdr:rowOff>
    </xdr:from>
    <xdr:ext cx="534377" cy="259045"/>
    <xdr:sp macro="" textlink="">
      <xdr:nvSpPr>
        <xdr:cNvPr id="263" name="テキスト ボックス 262"/>
        <xdr:cNvSpPr txBox="1"/>
      </xdr:nvSpPr>
      <xdr:spPr>
        <a:xfrm>
          <a:off x="2641111" y="16254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79470</xdr:rowOff>
    </xdr:from>
    <xdr:to>
      <xdr:col>10</xdr:col>
      <xdr:colOff>165100</xdr:colOff>
      <xdr:row>97</xdr:row>
      <xdr:rowOff>9620</xdr:rowOff>
    </xdr:to>
    <xdr:sp macro="" textlink="">
      <xdr:nvSpPr>
        <xdr:cNvPr id="264" name="楕円 263"/>
        <xdr:cNvSpPr/>
      </xdr:nvSpPr>
      <xdr:spPr>
        <a:xfrm>
          <a:off x="1968500" y="1653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26147</xdr:rowOff>
    </xdr:from>
    <xdr:ext cx="534377" cy="259045"/>
    <xdr:sp macro="" textlink="">
      <xdr:nvSpPr>
        <xdr:cNvPr id="265" name="テキスト ボックス 264"/>
        <xdr:cNvSpPr txBox="1"/>
      </xdr:nvSpPr>
      <xdr:spPr>
        <a:xfrm>
          <a:off x="1752111" y="16313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19405</xdr:rowOff>
    </xdr:from>
    <xdr:to>
      <xdr:col>6</xdr:col>
      <xdr:colOff>38100</xdr:colOff>
      <xdr:row>97</xdr:row>
      <xdr:rowOff>121005</xdr:rowOff>
    </xdr:to>
    <xdr:sp macro="" textlink="">
      <xdr:nvSpPr>
        <xdr:cNvPr id="266" name="楕円 265"/>
        <xdr:cNvSpPr/>
      </xdr:nvSpPr>
      <xdr:spPr>
        <a:xfrm>
          <a:off x="1079500" y="1665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112132</xdr:rowOff>
    </xdr:from>
    <xdr:ext cx="534377" cy="259045"/>
    <xdr:sp macro="" textlink="">
      <xdr:nvSpPr>
        <xdr:cNvPr id="267" name="テキスト ボックス 266"/>
        <xdr:cNvSpPr txBox="1"/>
      </xdr:nvSpPr>
      <xdr:spPr>
        <a:xfrm>
          <a:off x="863111" y="16742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9" name="テキスト ボックス 278"/>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1" name="テキスト ボックス 280"/>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3" name="テキスト ボックス 282"/>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5" name="テキスト ボックス 284"/>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7" name="テキスト ボックス 286"/>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9" name="テキスト ボックス 288"/>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1" name="テキスト ボックス 29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34544</xdr:rowOff>
    </xdr:from>
    <xdr:to>
      <xdr:col>54</xdr:col>
      <xdr:colOff>189865</xdr:colOff>
      <xdr:row>39</xdr:row>
      <xdr:rowOff>98878</xdr:rowOff>
    </xdr:to>
    <xdr:cxnSp macro="">
      <xdr:nvCxnSpPr>
        <xdr:cNvPr id="293" name="直線コネクタ 292"/>
        <xdr:cNvCxnSpPr/>
      </xdr:nvCxnSpPr>
      <xdr:spPr>
        <a:xfrm flipV="1">
          <a:off x="10475595" y="5178044"/>
          <a:ext cx="1270" cy="1607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4"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5" name="直線コネクタ 294"/>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152671</xdr:rowOff>
    </xdr:from>
    <xdr:ext cx="469744" cy="259045"/>
    <xdr:sp macro="" textlink="">
      <xdr:nvSpPr>
        <xdr:cNvPr id="296" name="労働費最大値テキスト"/>
        <xdr:cNvSpPr txBox="1"/>
      </xdr:nvSpPr>
      <xdr:spPr>
        <a:xfrm>
          <a:off x="10528300" y="495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34544</xdr:rowOff>
    </xdr:from>
    <xdr:to>
      <xdr:col>55</xdr:col>
      <xdr:colOff>88900</xdr:colOff>
      <xdr:row>30</xdr:row>
      <xdr:rowOff>34544</xdr:rowOff>
    </xdr:to>
    <xdr:cxnSp macro="">
      <xdr:nvCxnSpPr>
        <xdr:cNvPr id="297" name="直線コネクタ 296"/>
        <xdr:cNvCxnSpPr/>
      </xdr:nvCxnSpPr>
      <xdr:spPr>
        <a:xfrm>
          <a:off x="10388600" y="5178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37483</xdr:rowOff>
    </xdr:from>
    <xdr:to>
      <xdr:col>55</xdr:col>
      <xdr:colOff>0</xdr:colOff>
      <xdr:row>38</xdr:row>
      <xdr:rowOff>114881</xdr:rowOff>
    </xdr:to>
    <xdr:cxnSp macro="">
      <xdr:nvCxnSpPr>
        <xdr:cNvPr id="298" name="直線コネクタ 297"/>
        <xdr:cNvCxnSpPr/>
      </xdr:nvCxnSpPr>
      <xdr:spPr>
        <a:xfrm flipV="1">
          <a:off x="9639300" y="6552583"/>
          <a:ext cx="838200" cy="77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5968</xdr:rowOff>
    </xdr:from>
    <xdr:ext cx="378565" cy="259045"/>
    <xdr:sp macro="" textlink="">
      <xdr:nvSpPr>
        <xdr:cNvPr id="299" name="労働費平均値テキスト"/>
        <xdr:cNvSpPr txBox="1"/>
      </xdr:nvSpPr>
      <xdr:spPr>
        <a:xfrm>
          <a:off x="10528300" y="634961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154541</xdr:rowOff>
    </xdr:from>
    <xdr:to>
      <xdr:col>55</xdr:col>
      <xdr:colOff>50800</xdr:colOff>
      <xdr:row>38</xdr:row>
      <xdr:rowOff>84691</xdr:rowOff>
    </xdr:to>
    <xdr:sp macro="" textlink="">
      <xdr:nvSpPr>
        <xdr:cNvPr id="300" name="フローチャート: 判断 299"/>
        <xdr:cNvSpPr/>
      </xdr:nvSpPr>
      <xdr:spPr>
        <a:xfrm>
          <a:off x="104267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111289</xdr:rowOff>
    </xdr:from>
    <xdr:to>
      <xdr:col>50</xdr:col>
      <xdr:colOff>114300</xdr:colOff>
      <xdr:row>38</xdr:row>
      <xdr:rowOff>114881</xdr:rowOff>
    </xdr:to>
    <xdr:cxnSp macro="">
      <xdr:nvCxnSpPr>
        <xdr:cNvPr id="301" name="直線コネクタ 300"/>
        <xdr:cNvCxnSpPr/>
      </xdr:nvCxnSpPr>
      <xdr:spPr>
        <a:xfrm>
          <a:off x="8750300" y="6626389"/>
          <a:ext cx="889000" cy="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156500</xdr:rowOff>
    </xdr:from>
    <xdr:to>
      <xdr:col>50</xdr:col>
      <xdr:colOff>165100</xdr:colOff>
      <xdr:row>38</xdr:row>
      <xdr:rowOff>86651</xdr:rowOff>
    </xdr:to>
    <xdr:sp macro="" textlink="">
      <xdr:nvSpPr>
        <xdr:cNvPr id="302" name="フローチャート: 判断 301"/>
        <xdr:cNvSpPr/>
      </xdr:nvSpPr>
      <xdr:spPr>
        <a:xfrm>
          <a:off x="95885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103177</xdr:rowOff>
    </xdr:from>
    <xdr:ext cx="378565" cy="259045"/>
    <xdr:sp macro="" textlink="">
      <xdr:nvSpPr>
        <xdr:cNvPr id="303" name="テキスト ボックス 302"/>
        <xdr:cNvSpPr txBox="1"/>
      </xdr:nvSpPr>
      <xdr:spPr>
        <a:xfrm>
          <a:off x="9450017" y="6275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62956</xdr:rowOff>
    </xdr:from>
    <xdr:to>
      <xdr:col>45</xdr:col>
      <xdr:colOff>177800</xdr:colOff>
      <xdr:row>38</xdr:row>
      <xdr:rowOff>111289</xdr:rowOff>
    </xdr:to>
    <xdr:cxnSp macro="">
      <xdr:nvCxnSpPr>
        <xdr:cNvPr id="304" name="直線コネクタ 303"/>
        <xdr:cNvCxnSpPr/>
      </xdr:nvCxnSpPr>
      <xdr:spPr>
        <a:xfrm>
          <a:off x="7861300" y="6578056"/>
          <a:ext cx="889000" cy="48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142458</xdr:rowOff>
    </xdr:from>
    <xdr:to>
      <xdr:col>46</xdr:col>
      <xdr:colOff>38100</xdr:colOff>
      <xdr:row>38</xdr:row>
      <xdr:rowOff>72608</xdr:rowOff>
    </xdr:to>
    <xdr:sp macro="" textlink="">
      <xdr:nvSpPr>
        <xdr:cNvPr id="305" name="フローチャート: 判断 304"/>
        <xdr:cNvSpPr/>
      </xdr:nvSpPr>
      <xdr:spPr>
        <a:xfrm>
          <a:off x="86995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89135</xdr:rowOff>
    </xdr:from>
    <xdr:ext cx="378565" cy="259045"/>
    <xdr:sp macro="" textlink="">
      <xdr:nvSpPr>
        <xdr:cNvPr id="306" name="テキスト ボックス 305"/>
        <xdr:cNvSpPr txBox="1"/>
      </xdr:nvSpPr>
      <xdr:spPr>
        <a:xfrm>
          <a:off x="8561017" y="6261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132189</xdr:rowOff>
    </xdr:from>
    <xdr:to>
      <xdr:col>41</xdr:col>
      <xdr:colOff>50800</xdr:colOff>
      <xdr:row>38</xdr:row>
      <xdr:rowOff>62956</xdr:rowOff>
    </xdr:to>
    <xdr:cxnSp macro="">
      <xdr:nvCxnSpPr>
        <xdr:cNvPr id="307" name="直線コネクタ 306"/>
        <xdr:cNvCxnSpPr/>
      </xdr:nvCxnSpPr>
      <xdr:spPr>
        <a:xfrm>
          <a:off x="6972300" y="6132939"/>
          <a:ext cx="889000" cy="445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142131</xdr:rowOff>
    </xdr:from>
    <xdr:to>
      <xdr:col>41</xdr:col>
      <xdr:colOff>101600</xdr:colOff>
      <xdr:row>38</xdr:row>
      <xdr:rowOff>72281</xdr:rowOff>
    </xdr:to>
    <xdr:sp macro="" textlink="">
      <xdr:nvSpPr>
        <xdr:cNvPr id="308" name="フローチャート: 判断 307"/>
        <xdr:cNvSpPr/>
      </xdr:nvSpPr>
      <xdr:spPr>
        <a:xfrm>
          <a:off x="7810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88808</xdr:rowOff>
    </xdr:from>
    <xdr:ext cx="378565" cy="259045"/>
    <xdr:sp macro="" textlink="">
      <xdr:nvSpPr>
        <xdr:cNvPr id="309" name="テキスト ボックス 308"/>
        <xdr:cNvSpPr txBox="1"/>
      </xdr:nvSpPr>
      <xdr:spPr>
        <a:xfrm>
          <a:off x="7672017" y="6261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155521</xdr:rowOff>
    </xdr:from>
    <xdr:to>
      <xdr:col>36</xdr:col>
      <xdr:colOff>165100</xdr:colOff>
      <xdr:row>37</xdr:row>
      <xdr:rowOff>85671</xdr:rowOff>
    </xdr:to>
    <xdr:sp macro="" textlink="">
      <xdr:nvSpPr>
        <xdr:cNvPr id="310" name="フローチャート: 判断 309"/>
        <xdr:cNvSpPr/>
      </xdr:nvSpPr>
      <xdr:spPr>
        <a:xfrm>
          <a:off x="6921500" y="6327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76798</xdr:rowOff>
    </xdr:from>
    <xdr:ext cx="469744" cy="259045"/>
    <xdr:sp macro="" textlink="">
      <xdr:nvSpPr>
        <xdr:cNvPr id="311" name="テキスト ボックス 310"/>
        <xdr:cNvSpPr txBox="1"/>
      </xdr:nvSpPr>
      <xdr:spPr>
        <a:xfrm>
          <a:off x="6737428" y="6420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158133</xdr:rowOff>
    </xdr:from>
    <xdr:to>
      <xdr:col>55</xdr:col>
      <xdr:colOff>50800</xdr:colOff>
      <xdr:row>38</xdr:row>
      <xdr:rowOff>88283</xdr:rowOff>
    </xdr:to>
    <xdr:sp macro="" textlink="">
      <xdr:nvSpPr>
        <xdr:cNvPr id="317" name="楕円 316"/>
        <xdr:cNvSpPr/>
      </xdr:nvSpPr>
      <xdr:spPr>
        <a:xfrm>
          <a:off x="10426700" y="6501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136560</xdr:rowOff>
    </xdr:from>
    <xdr:ext cx="378565" cy="259045"/>
    <xdr:sp macro="" textlink="">
      <xdr:nvSpPr>
        <xdr:cNvPr id="318" name="労働費該当値テキスト"/>
        <xdr:cNvSpPr txBox="1"/>
      </xdr:nvSpPr>
      <xdr:spPr>
        <a:xfrm>
          <a:off x="10528300" y="64802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64081</xdr:rowOff>
    </xdr:from>
    <xdr:to>
      <xdr:col>50</xdr:col>
      <xdr:colOff>165100</xdr:colOff>
      <xdr:row>38</xdr:row>
      <xdr:rowOff>165681</xdr:rowOff>
    </xdr:to>
    <xdr:sp macro="" textlink="">
      <xdr:nvSpPr>
        <xdr:cNvPr id="319" name="楕円 318"/>
        <xdr:cNvSpPr/>
      </xdr:nvSpPr>
      <xdr:spPr>
        <a:xfrm>
          <a:off x="9588500" y="6579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156808</xdr:rowOff>
    </xdr:from>
    <xdr:ext cx="378565" cy="259045"/>
    <xdr:sp macro="" textlink="">
      <xdr:nvSpPr>
        <xdr:cNvPr id="320" name="テキスト ボックス 319"/>
        <xdr:cNvSpPr txBox="1"/>
      </xdr:nvSpPr>
      <xdr:spPr>
        <a:xfrm>
          <a:off x="9450017" y="66719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60489</xdr:rowOff>
    </xdr:from>
    <xdr:to>
      <xdr:col>46</xdr:col>
      <xdr:colOff>38100</xdr:colOff>
      <xdr:row>38</xdr:row>
      <xdr:rowOff>162089</xdr:rowOff>
    </xdr:to>
    <xdr:sp macro="" textlink="">
      <xdr:nvSpPr>
        <xdr:cNvPr id="321" name="楕円 320"/>
        <xdr:cNvSpPr/>
      </xdr:nvSpPr>
      <xdr:spPr>
        <a:xfrm>
          <a:off x="8699500" y="6575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153216</xdr:rowOff>
    </xdr:from>
    <xdr:ext cx="378565" cy="259045"/>
    <xdr:sp macro="" textlink="">
      <xdr:nvSpPr>
        <xdr:cNvPr id="322" name="テキスト ボックス 321"/>
        <xdr:cNvSpPr txBox="1"/>
      </xdr:nvSpPr>
      <xdr:spPr>
        <a:xfrm>
          <a:off x="8561017" y="66683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12156</xdr:rowOff>
    </xdr:from>
    <xdr:to>
      <xdr:col>41</xdr:col>
      <xdr:colOff>101600</xdr:colOff>
      <xdr:row>38</xdr:row>
      <xdr:rowOff>113756</xdr:rowOff>
    </xdr:to>
    <xdr:sp macro="" textlink="">
      <xdr:nvSpPr>
        <xdr:cNvPr id="323" name="楕円 322"/>
        <xdr:cNvSpPr/>
      </xdr:nvSpPr>
      <xdr:spPr>
        <a:xfrm>
          <a:off x="7810500" y="652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104883</xdr:rowOff>
    </xdr:from>
    <xdr:ext cx="378565" cy="259045"/>
    <xdr:sp macro="" textlink="">
      <xdr:nvSpPr>
        <xdr:cNvPr id="324" name="テキスト ボックス 323"/>
        <xdr:cNvSpPr txBox="1"/>
      </xdr:nvSpPr>
      <xdr:spPr>
        <a:xfrm>
          <a:off x="7672017" y="66199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81389</xdr:rowOff>
    </xdr:from>
    <xdr:to>
      <xdr:col>36</xdr:col>
      <xdr:colOff>165100</xdr:colOff>
      <xdr:row>36</xdr:row>
      <xdr:rowOff>11539</xdr:rowOff>
    </xdr:to>
    <xdr:sp macro="" textlink="">
      <xdr:nvSpPr>
        <xdr:cNvPr id="325" name="楕円 324"/>
        <xdr:cNvSpPr/>
      </xdr:nvSpPr>
      <xdr:spPr>
        <a:xfrm>
          <a:off x="6921500" y="608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28066</xdr:rowOff>
    </xdr:from>
    <xdr:ext cx="469744" cy="259045"/>
    <xdr:sp macro="" textlink="">
      <xdr:nvSpPr>
        <xdr:cNvPr id="326" name="テキスト ボックス 325"/>
        <xdr:cNvSpPr txBox="1"/>
      </xdr:nvSpPr>
      <xdr:spPr>
        <a:xfrm>
          <a:off x="6737428" y="5857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7" name="直線コネクタ 33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8" name="テキスト ボックス 33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9" name="直線コネクタ 33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0" name="テキスト ボックス 339"/>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1" name="直線コネクタ 34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2" name="テキスト ボックス 341"/>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3" name="直線コネクタ 34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4" name="テキスト ボックス 343"/>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5" name="直線コネクタ 34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6" name="テキスト ボックス 345"/>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52032</xdr:rowOff>
    </xdr:from>
    <xdr:to>
      <xdr:col>54</xdr:col>
      <xdr:colOff>189865</xdr:colOff>
      <xdr:row>58</xdr:row>
      <xdr:rowOff>156845</xdr:rowOff>
    </xdr:to>
    <xdr:cxnSp macro="">
      <xdr:nvCxnSpPr>
        <xdr:cNvPr id="350" name="直線コネクタ 349"/>
        <xdr:cNvCxnSpPr/>
      </xdr:nvCxnSpPr>
      <xdr:spPr>
        <a:xfrm flipV="1">
          <a:off x="10475595" y="8624532"/>
          <a:ext cx="1270" cy="1476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160672</xdr:rowOff>
    </xdr:from>
    <xdr:ext cx="469744" cy="259045"/>
    <xdr:sp macro="" textlink="">
      <xdr:nvSpPr>
        <xdr:cNvPr id="351" name="農林水産業費最小値テキスト"/>
        <xdr:cNvSpPr txBox="1"/>
      </xdr:nvSpPr>
      <xdr:spPr>
        <a:xfrm>
          <a:off x="10528300" y="10104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156845</xdr:rowOff>
    </xdr:from>
    <xdr:to>
      <xdr:col>55</xdr:col>
      <xdr:colOff>88900</xdr:colOff>
      <xdr:row>58</xdr:row>
      <xdr:rowOff>156845</xdr:rowOff>
    </xdr:to>
    <xdr:cxnSp macro="">
      <xdr:nvCxnSpPr>
        <xdr:cNvPr id="352" name="直線コネクタ 351"/>
        <xdr:cNvCxnSpPr/>
      </xdr:nvCxnSpPr>
      <xdr:spPr>
        <a:xfrm>
          <a:off x="10388600" y="10100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170159</xdr:rowOff>
    </xdr:from>
    <xdr:ext cx="599010" cy="259045"/>
    <xdr:sp macro="" textlink="">
      <xdr:nvSpPr>
        <xdr:cNvPr id="353" name="農林水産業費最大値テキスト"/>
        <xdr:cNvSpPr txBox="1"/>
      </xdr:nvSpPr>
      <xdr:spPr>
        <a:xfrm>
          <a:off x="10528300" y="8399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120,903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52032</xdr:rowOff>
    </xdr:from>
    <xdr:to>
      <xdr:col>55</xdr:col>
      <xdr:colOff>88900</xdr:colOff>
      <xdr:row>50</xdr:row>
      <xdr:rowOff>52032</xdr:rowOff>
    </xdr:to>
    <xdr:cxnSp macro="">
      <xdr:nvCxnSpPr>
        <xdr:cNvPr id="354" name="直線コネクタ 353"/>
        <xdr:cNvCxnSpPr/>
      </xdr:nvCxnSpPr>
      <xdr:spPr>
        <a:xfrm>
          <a:off x="10388600" y="8624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49</xdr:row>
      <xdr:rowOff>169583</xdr:rowOff>
    </xdr:from>
    <xdr:to>
      <xdr:col>55</xdr:col>
      <xdr:colOff>0</xdr:colOff>
      <xdr:row>50</xdr:row>
      <xdr:rowOff>155918</xdr:rowOff>
    </xdr:to>
    <xdr:cxnSp macro="">
      <xdr:nvCxnSpPr>
        <xdr:cNvPr id="355" name="直線コネクタ 354"/>
        <xdr:cNvCxnSpPr/>
      </xdr:nvCxnSpPr>
      <xdr:spPr>
        <a:xfrm>
          <a:off x="9639300" y="8570633"/>
          <a:ext cx="838200" cy="157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37089</xdr:rowOff>
    </xdr:from>
    <xdr:ext cx="534377" cy="259045"/>
    <xdr:sp macro="" textlink="">
      <xdr:nvSpPr>
        <xdr:cNvPr id="356" name="農林水産業費平均値テキスト"/>
        <xdr:cNvSpPr txBox="1"/>
      </xdr:nvSpPr>
      <xdr:spPr>
        <a:xfrm>
          <a:off x="10528300" y="9638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58662</xdr:rowOff>
    </xdr:from>
    <xdr:to>
      <xdr:col>55</xdr:col>
      <xdr:colOff>50800</xdr:colOff>
      <xdr:row>56</xdr:row>
      <xdr:rowOff>160262</xdr:rowOff>
    </xdr:to>
    <xdr:sp macro="" textlink="">
      <xdr:nvSpPr>
        <xdr:cNvPr id="357" name="フローチャート: 判断 356"/>
        <xdr:cNvSpPr/>
      </xdr:nvSpPr>
      <xdr:spPr>
        <a:xfrm>
          <a:off x="10426700" y="965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49</xdr:row>
      <xdr:rowOff>169583</xdr:rowOff>
    </xdr:from>
    <xdr:to>
      <xdr:col>50</xdr:col>
      <xdr:colOff>114300</xdr:colOff>
      <xdr:row>51</xdr:row>
      <xdr:rowOff>91325</xdr:rowOff>
    </xdr:to>
    <xdr:cxnSp macro="">
      <xdr:nvCxnSpPr>
        <xdr:cNvPr id="358" name="直線コネクタ 357"/>
        <xdr:cNvCxnSpPr/>
      </xdr:nvCxnSpPr>
      <xdr:spPr>
        <a:xfrm flipV="1">
          <a:off x="8750300" y="8570633"/>
          <a:ext cx="889000" cy="264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49326</xdr:rowOff>
    </xdr:from>
    <xdr:to>
      <xdr:col>50</xdr:col>
      <xdr:colOff>165100</xdr:colOff>
      <xdr:row>56</xdr:row>
      <xdr:rowOff>150926</xdr:rowOff>
    </xdr:to>
    <xdr:sp macro="" textlink="">
      <xdr:nvSpPr>
        <xdr:cNvPr id="359" name="フローチャート: 判断 358"/>
        <xdr:cNvSpPr/>
      </xdr:nvSpPr>
      <xdr:spPr>
        <a:xfrm>
          <a:off x="9588500" y="965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142053</xdr:rowOff>
    </xdr:from>
    <xdr:ext cx="534377" cy="259045"/>
    <xdr:sp macro="" textlink="">
      <xdr:nvSpPr>
        <xdr:cNvPr id="360" name="テキスト ボックス 359"/>
        <xdr:cNvSpPr txBox="1"/>
      </xdr:nvSpPr>
      <xdr:spPr>
        <a:xfrm>
          <a:off x="9372111" y="974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91325</xdr:rowOff>
    </xdr:from>
    <xdr:to>
      <xdr:col>45</xdr:col>
      <xdr:colOff>177800</xdr:colOff>
      <xdr:row>51</xdr:row>
      <xdr:rowOff>124028</xdr:rowOff>
    </xdr:to>
    <xdr:cxnSp macro="">
      <xdr:nvCxnSpPr>
        <xdr:cNvPr id="361" name="直線コネクタ 360"/>
        <xdr:cNvCxnSpPr/>
      </xdr:nvCxnSpPr>
      <xdr:spPr>
        <a:xfrm flipV="1">
          <a:off x="7861300" y="8835275"/>
          <a:ext cx="889000" cy="32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59398</xdr:rowOff>
    </xdr:from>
    <xdr:to>
      <xdr:col>46</xdr:col>
      <xdr:colOff>38100</xdr:colOff>
      <xdr:row>56</xdr:row>
      <xdr:rowOff>160998</xdr:rowOff>
    </xdr:to>
    <xdr:sp macro="" textlink="">
      <xdr:nvSpPr>
        <xdr:cNvPr id="362" name="フローチャート: 判断 361"/>
        <xdr:cNvSpPr/>
      </xdr:nvSpPr>
      <xdr:spPr>
        <a:xfrm>
          <a:off x="8699500" y="966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152125</xdr:rowOff>
    </xdr:from>
    <xdr:ext cx="534377" cy="259045"/>
    <xdr:sp macro="" textlink="">
      <xdr:nvSpPr>
        <xdr:cNvPr id="363" name="テキスト ボックス 362"/>
        <xdr:cNvSpPr txBox="1"/>
      </xdr:nvSpPr>
      <xdr:spPr>
        <a:xfrm>
          <a:off x="8483111" y="9753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124028</xdr:rowOff>
    </xdr:from>
    <xdr:to>
      <xdr:col>41</xdr:col>
      <xdr:colOff>50800</xdr:colOff>
      <xdr:row>52</xdr:row>
      <xdr:rowOff>90894</xdr:rowOff>
    </xdr:to>
    <xdr:cxnSp macro="">
      <xdr:nvCxnSpPr>
        <xdr:cNvPr id="364" name="直線コネクタ 363"/>
        <xdr:cNvCxnSpPr/>
      </xdr:nvCxnSpPr>
      <xdr:spPr>
        <a:xfrm flipV="1">
          <a:off x="6972300" y="8867978"/>
          <a:ext cx="889000" cy="138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89192</xdr:rowOff>
    </xdr:from>
    <xdr:to>
      <xdr:col>41</xdr:col>
      <xdr:colOff>101600</xdr:colOff>
      <xdr:row>57</xdr:row>
      <xdr:rowOff>19342</xdr:rowOff>
    </xdr:to>
    <xdr:sp macro="" textlink="">
      <xdr:nvSpPr>
        <xdr:cNvPr id="365" name="フローチャート: 判断 364"/>
        <xdr:cNvSpPr/>
      </xdr:nvSpPr>
      <xdr:spPr>
        <a:xfrm>
          <a:off x="7810500" y="969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10469</xdr:rowOff>
    </xdr:from>
    <xdr:ext cx="534377" cy="259045"/>
    <xdr:sp macro="" textlink="">
      <xdr:nvSpPr>
        <xdr:cNvPr id="366" name="テキスト ボックス 365"/>
        <xdr:cNvSpPr txBox="1"/>
      </xdr:nvSpPr>
      <xdr:spPr>
        <a:xfrm>
          <a:off x="7594111" y="9783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84786</xdr:rowOff>
    </xdr:from>
    <xdr:to>
      <xdr:col>36</xdr:col>
      <xdr:colOff>165100</xdr:colOff>
      <xdr:row>57</xdr:row>
      <xdr:rowOff>14936</xdr:rowOff>
    </xdr:to>
    <xdr:sp macro="" textlink="">
      <xdr:nvSpPr>
        <xdr:cNvPr id="367" name="フローチャート: 判断 366"/>
        <xdr:cNvSpPr/>
      </xdr:nvSpPr>
      <xdr:spPr>
        <a:xfrm>
          <a:off x="6921500" y="968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6063</xdr:rowOff>
    </xdr:from>
    <xdr:ext cx="534377" cy="259045"/>
    <xdr:sp macro="" textlink="">
      <xdr:nvSpPr>
        <xdr:cNvPr id="368" name="テキスト ボックス 367"/>
        <xdr:cNvSpPr txBox="1"/>
      </xdr:nvSpPr>
      <xdr:spPr>
        <a:xfrm>
          <a:off x="6705111" y="9778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50</xdr:row>
      <xdr:rowOff>105118</xdr:rowOff>
    </xdr:from>
    <xdr:to>
      <xdr:col>55</xdr:col>
      <xdr:colOff>50800</xdr:colOff>
      <xdr:row>51</xdr:row>
      <xdr:rowOff>35268</xdr:rowOff>
    </xdr:to>
    <xdr:sp macro="" textlink="">
      <xdr:nvSpPr>
        <xdr:cNvPr id="374" name="楕円 373"/>
        <xdr:cNvSpPr/>
      </xdr:nvSpPr>
      <xdr:spPr>
        <a:xfrm>
          <a:off x="10426700" y="8677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50</xdr:row>
      <xdr:rowOff>20045</xdr:rowOff>
    </xdr:from>
    <xdr:ext cx="599010" cy="259045"/>
    <xdr:sp macro="" textlink="">
      <xdr:nvSpPr>
        <xdr:cNvPr id="375" name="農林水産業費該当値テキスト"/>
        <xdr:cNvSpPr txBox="1"/>
      </xdr:nvSpPr>
      <xdr:spPr>
        <a:xfrm>
          <a:off x="10528300" y="8592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49</xdr:row>
      <xdr:rowOff>118783</xdr:rowOff>
    </xdr:from>
    <xdr:to>
      <xdr:col>50</xdr:col>
      <xdr:colOff>165100</xdr:colOff>
      <xdr:row>50</xdr:row>
      <xdr:rowOff>48933</xdr:rowOff>
    </xdr:to>
    <xdr:sp macro="" textlink="">
      <xdr:nvSpPr>
        <xdr:cNvPr id="376" name="楕円 375"/>
        <xdr:cNvSpPr/>
      </xdr:nvSpPr>
      <xdr:spPr>
        <a:xfrm>
          <a:off x="9588500" y="8519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48</xdr:row>
      <xdr:rowOff>65460</xdr:rowOff>
    </xdr:from>
    <xdr:ext cx="599010" cy="259045"/>
    <xdr:sp macro="" textlink="">
      <xdr:nvSpPr>
        <xdr:cNvPr id="377" name="テキスト ボックス 376"/>
        <xdr:cNvSpPr txBox="1"/>
      </xdr:nvSpPr>
      <xdr:spPr>
        <a:xfrm>
          <a:off x="9339795" y="8295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51</xdr:row>
      <xdr:rowOff>40525</xdr:rowOff>
    </xdr:from>
    <xdr:to>
      <xdr:col>46</xdr:col>
      <xdr:colOff>38100</xdr:colOff>
      <xdr:row>51</xdr:row>
      <xdr:rowOff>142125</xdr:rowOff>
    </xdr:to>
    <xdr:sp macro="" textlink="">
      <xdr:nvSpPr>
        <xdr:cNvPr id="378" name="楕円 377"/>
        <xdr:cNvSpPr/>
      </xdr:nvSpPr>
      <xdr:spPr>
        <a:xfrm>
          <a:off x="8699500" y="8784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49</xdr:row>
      <xdr:rowOff>158652</xdr:rowOff>
    </xdr:from>
    <xdr:ext cx="599010" cy="259045"/>
    <xdr:sp macro="" textlink="">
      <xdr:nvSpPr>
        <xdr:cNvPr id="379" name="テキスト ボックス 378"/>
        <xdr:cNvSpPr txBox="1"/>
      </xdr:nvSpPr>
      <xdr:spPr>
        <a:xfrm>
          <a:off x="8450795" y="8559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51</xdr:row>
      <xdr:rowOff>73228</xdr:rowOff>
    </xdr:from>
    <xdr:to>
      <xdr:col>41</xdr:col>
      <xdr:colOff>101600</xdr:colOff>
      <xdr:row>52</xdr:row>
      <xdr:rowOff>3378</xdr:rowOff>
    </xdr:to>
    <xdr:sp macro="" textlink="">
      <xdr:nvSpPr>
        <xdr:cNvPr id="380" name="楕円 379"/>
        <xdr:cNvSpPr/>
      </xdr:nvSpPr>
      <xdr:spPr>
        <a:xfrm>
          <a:off x="7810500" y="8817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50</xdr:row>
      <xdr:rowOff>19905</xdr:rowOff>
    </xdr:from>
    <xdr:ext cx="599010" cy="259045"/>
    <xdr:sp macro="" textlink="">
      <xdr:nvSpPr>
        <xdr:cNvPr id="381" name="テキスト ボックス 380"/>
        <xdr:cNvSpPr txBox="1"/>
      </xdr:nvSpPr>
      <xdr:spPr>
        <a:xfrm>
          <a:off x="7561795" y="8592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40094</xdr:rowOff>
    </xdr:from>
    <xdr:to>
      <xdr:col>36</xdr:col>
      <xdr:colOff>165100</xdr:colOff>
      <xdr:row>52</xdr:row>
      <xdr:rowOff>141694</xdr:rowOff>
    </xdr:to>
    <xdr:sp macro="" textlink="">
      <xdr:nvSpPr>
        <xdr:cNvPr id="382" name="楕円 381"/>
        <xdr:cNvSpPr/>
      </xdr:nvSpPr>
      <xdr:spPr>
        <a:xfrm>
          <a:off x="6921500" y="895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50</xdr:row>
      <xdr:rowOff>158221</xdr:rowOff>
    </xdr:from>
    <xdr:ext cx="534377" cy="259045"/>
    <xdr:sp macro="" textlink="">
      <xdr:nvSpPr>
        <xdr:cNvPr id="383" name="テキスト ボックス 382"/>
        <xdr:cNvSpPr txBox="1"/>
      </xdr:nvSpPr>
      <xdr:spPr>
        <a:xfrm>
          <a:off x="6705111" y="8730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4" name="直線コネクタ 39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5" name="テキスト ボックス 39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6" name="直線コネクタ 39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7" name="テキスト ボックス 39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8" name="直線コネクタ 39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9" name="テキスト ボックス 39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0" name="直線コネクタ 39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401" name="テキスト ボックス 400"/>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2" name="直線コネクタ 40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3" name="テキスト ボックス 402"/>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58310</xdr:rowOff>
    </xdr:from>
    <xdr:to>
      <xdr:col>54</xdr:col>
      <xdr:colOff>189865</xdr:colOff>
      <xdr:row>79</xdr:row>
      <xdr:rowOff>19861</xdr:rowOff>
    </xdr:to>
    <xdr:cxnSp macro="">
      <xdr:nvCxnSpPr>
        <xdr:cNvPr id="407" name="直線コネクタ 406"/>
        <xdr:cNvCxnSpPr/>
      </xdr:nvCxnSpPr>
      <xdr:spPr>
        <a:xfrm flipV="1">
          <a:off x="10475595" y="12059810"/>
          <a:ext cx="1270" cy="1504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23688</xdr:rowOff>
    </xdr:from>
    <xdr:ext cx="469744" cy="259045"/>
    <xdr:sp macro="" textlink="">
      <xdr:nvSpPr>
        <xdr:cNvPr id="408" name="商工費最小値テキスト"/>
        <xdr:cNvSpPr txBox="1"/>
      </xdr:nvSpPr>
      <xdr:spPr>
        <a:xfrm>
          <a:off x="10528300" y="13568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19861</xdr:rowOff>
    </xdr:from>
    <xdr:to>
      <xdr:col>55</xdr:col>
      <xdr:colOff>88900</xdr:colOff>
      <xdr:row>79</xdr:row>
      <xdr:rowOff>19861</xdr:rowOff>
    </xdr:to>
    <xdr:cxnSp macro="">
      <xdr:nvCxnSpPr>
        <xdr:cNvPr id="409" name="直線コネクタ 408"/>
        <xdr:cNvCxnSpPr/>
      </xdr:nvCxnSpPr>
      <xdr:spPr>
        <a:xfrm>
          <a:off x="10388600" y="13564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4987</xdr:rowOff>
    </xdr:from>
    <xdr:ext cx="599010" cy="259045"/>
    <xdr:sp macro="" textlink="">
      <xdr:nvSpPr>
        <xdr:cNvPr id="410" name="商工費最大値テキスト"/>
        <xdr:cNvSpPr txBox="1"/>
      </xdr:nvSpPr>
      <xdr:spPr>
        <a:xfrm>
          <a:off x="10528300" y="11835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200,681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58310</xdr:rowOff>
    </xdr:from>
    <xdr:to>
      <xdr:col>55</xdr:col>
      <xdr:colOff>88900</xdr:colOff>
      <xdr:row>70</xdr:row>
      <xdr:rowOff>58310</xdr:rowOff>
    </xdr:to>
    <xdr:cxnSp macro="">
      <xdr:nvCxnSpPr>
        <xdr:cNvPr id="411" name="直線コネクタ 410"/>
        <xdr:cNvCxnSpPr/>
      </xdr:nvCxnSpPr>
      <xdr:spPr>
        <a:xfrm>
          <a:off x="10388600" y="12059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123614</xdr:rowOff>
    </xdr:from>
    <xdr:to>
      <xdr:col>55</xdr:col>
      <xdr:colOff>0</xdr:colOff>
      <xdr:row>78</xdr:row>
      <xdr:rowOff>46126</xdr:rowOff>
    </xdr:to>
    <xdr:cxnSp macro="">
      <xdr:nvCxnSpPr>
        <xdr:cNvPr id="412" name="直線コネクタ 411"/>
        <xdr:cNvCxnSpPr/>
      </xdr:nvCxnSpPr>
      <xdr:spPr>
        <a:xfrm flipV="1">
          <a:off x="9639300" y="13325264"/>
          <a:ext cx="838200" cy="93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149973</xdr:rowOff>
    </xdr:from>
    <xdr:ext cx="534377" cy="259045"/>
    <xdr:sp macro="" textlink="">
      <xdr:nvSpPr>
        <xdr:cNvPr id="413" name="商工費平均値テキスト"/>
        <xdr:cNvSpPr txBox="1"/>
      </xdr:nvSpPr>
      <xdr:spPr>
        <a:xfrm>
          <a:off x="10528300" y="133516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96</xdr:rowOff>
    </xdr:from>
    <xdr:to>
      <xdr:col>55</xdr:col>
      <xdr:colOff>50800</xdr:colOff>
      <xdr:row>78</xdr:row>
      <xdr:rowOff>101696</xdr:rowOff>
    </xdr:to>
    <xdr:sp macro="" textlink="">
      <xdr:nvSpPr>
        <xdr:cNvPr id="414" name="フローチャート: 判断 413"/>
        <xdr:cNvSpPr/>
      </xdr:nvSpPr>
      <xdr:spPr>
        <a:xfrm>
          <a:off x="10426700" y="13373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40351</xdr:rowOff>
    </xdr:from>
    <xdr:to>
      <xdr:col>50</xdr:col>
      <xdr:colOff>114300</xdr:colOff>
      <xdr:row>78</xdr:row>
      <xdr:rowOff>46126</xdr:rowOff>
    </xdr:to>
    <xdr:cxnSp macro="">
      <xdr:nvCxnSpPr>
        <xdr:cNvPr id="415" name="直線コネクタ 414"/>
        <xdr:cNvCxnSpPr/>
      </xdr:nvCxnSpPr>
      <xdr:spPr>
        <a:xfrm>
          <a:off x="8750300" y="13413451"/>
          <a:ext cx="889000" cy="5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19306</xdr:rowOff>
    </xdr:from>
    <xdr:to>
      <xdr:col>50</xdr:col>
      <xdr:colOff>165100</xdr:colOff>
      <xdr:row>78</xdr:row>
      <xdr:rowOff>120906</xdr:rowOff>
    </xdr:to>
    <xdr:sp macro="" textlink="">
      <xdr:nvSpPr>
        <xdr:cNvPr id="416" name="フローチャート: 判断 415"/>
        <xdr:cNvSpPr/>
      </xdr:nvSpPr>
      <xdr:spPr>
        <a:xfrm>
          <a:off x="9588500" y="1339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112033</xdr:rowOff>
    </xdr:from>
    <xdr:ext cx="534377" cy="259045"/>
    <xdr:sp macro="" textlink="">
      <xdr:nvSpPr>
        <xdr:cNvPr id="417" name="テキスト ボックス 416"/>
        <xdr:cNvSpPr txBox="1"/>
      </xdr:nvSpPr>
      <xdr:spPr>
        <a:xfrm>
          <a:off x="9372111" y="13485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40351</xdr:rowOff>
    </xdr:from>
    <xdr:to>
      <xdr:col>45</xdr:col>
      <xdr:colOff>177800</xdr:colOff>
      <xdr:row>78</xdr:row>
      <xdr:rowOff>45486</xdr:rowOff>
    </xdr:to>
    <xdr:cxnSp macro="">
      <xdr:nvCxnSpPr>
        <xdr:cNvPr id="418" name="直線コネクタ 417"/>
        <xdr:cNvCxnSpPr/>
      </xdr:nvCxnSpPr>
      <xdr:spPr>
        <a:xfrm flipV="1">
          <a:off x="7861300" y="13413451"/>
          <a:ext cx="889000" cy="5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21501</xdr:rowOff>
    </xdr:from>
    <xdr:to>
      <xdr:col>46</xdr:col>
      <xdr:colOff>38100</xdr:colOff>
      <xdr:row>78</xdr:row>
      <xdr:rowOff>123101</xdr:rowOff>
    </xdr:to>
    <xdr:sp macro="" textlink="">
      <xdr:nvSpPr>
        <xdr:cNvPr id="419" name="フローチャート: 判断 418"/>
        <xdr:cNvSpPr/>
      </xdr:nvSpPr>
      <xdr:spPr>
        <a:xfrm>
          <a:off x="8699500" y="1339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114228</xdr:rowOff>
    </xdr:from>
    <xdr:ext cx="534377" cy="259045"/>
    <xdr:sp macro="" textlink="">
      <xdr:nvSpPr>
        <xdr:cNvPr id="420" name="テキスト ボックス 419"/>
        <xdr:cNvSpPr txBox="1"/>
      </xdr:nvSpPr>
      <xdr:spPr>
        <a:xfrm>
          <a:off x="8483111" y="1348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120498</xdr:rowOff>
    </xdr:from>
    <xdr:to>
      <xdr:col>41</xdr:col>
      <xdr:colOff>50800</xdr:colOff>
      <xdr:row>78</xdr:row>
      <xdr:rowOff>45486</xdr:rowOff>
    </xdr:to>
    <xdr:cxnSp macro="">
      <xdr:nvCxnSpPr>
        <xdr:cNvPr id="421" name="直線コネクタ 420"/>
        <xdr:cNvCxnSpPr/>
      </xdr:nvCxnSpPr>
      <xdr:spPr>
        <a:xfrm>
          <a:off x="6972300" y="13322148"/>
          <a:ext cx="889000" cy="96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33130</xdr:rowOff>
    </xdr:from>
    <xdr:to>
      <xdr:col>41</xdr:col>
      <xdr:colOff>101600</xdr:colOff>
      <xdr:row>78</xdr:row>
      <xdr:rowOff>134730</xdr:rowOff>
    </xdr:to>
    <xdr:sp macro="" textlink="">
      <xdr:nvSpPr>
        <xdr:cNvPr id="422" name="フローチャート: 判断 421"/>
        <xdr:cNvSpPr/>
      </xdr:nvSpPr>
      <xdr:spPr>
        <a:xfrm>
          <a:off x="7810500" y="1340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125857</xdr:rowOff>
    </xdr:from>
    <xdr:ext cx="534377" cy="259045"/>
    <xdr:sp macro="" textlink="">
      <xdr:nvSpPr>
        <xdr:cNvPr id="423" name="テキスト ボックス 422"/>
        <xdr:cNvSpPr txBox="1"/>
      </xdr:nvSpPr>
      <xdr:spPr>
        <a:xfrm>
          <a:off x="7594111" y="13498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43659</xdr:rowOff>
    </xdr:from>
    <xdr:to>
      <xdr:col>36</xdr:col>
      <xdr:colOff>165100</xdr:colOff>
      <xdr:row>78</xdr:row>
      <xdr:rowOff>145259</xdr:rowOff>
    </xdr:to>
    <xdr:sp macro="" textlink="">
      <xdr:nvSpPr>
        <xdr:cNvPr id="424" name="フローチャート: 判断 423"/>
        <xdr:cNvSpPr/>
      </xdr:nvSpPr>
      <xdr:spPr>
        <a:xfrm>
          <a:off x="6921500" y="13416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136386</xdr:rowOff>
    </xdr:from>
    <xdr:ext cx="534377" cy="259045"/>
    <xdr:sp macro="" textlink="">
      <xdr:nvSpPr>
        <xdr:cNvPr id="425" name="テキスト ボックス 424"/>
        <xdr:cNvSpPr txBox="1"/>
      </xdr:nvSpPr>
      <xdr:spPr>
        <a:xfrm>
          <a:off x="6705111" y="13509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72814</xdr:rowOff>
    </xdr:from>
    <xdr:to>
      <xdr:col>55</xdr:col>
      <xdr:colOff>50800</xdr:colOff>
      <xdr:row>78</xdr:row>
      <xdr:rowOff>2964</xdr:rowOff>
    </xdr:to>
    <xdr:sp macro="" textlink="">
      <xdr:nvSpPr>
        <xdr:cNvPr id="431" name="楕円 430"/>
        <xdr:cNvSpPr/>
      </xdr:nvSpPr>
      <xdr:spPr>
        <a:xfrm>
          <a:off x="10426700" y="13274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95691</xdr:rowOff>
    </xdr:from>
    <xdr:ext cx="534377" cy="259045"/>
    <xdr:sp macro="" textlink="">
      <xdr:nvSpPr>
        <xdr:cNvPr id="432" name="商工費該当値テキスト"/>
        <xdr:cNvSpPr txBox="1"/>
      </xdr:nvSpPr>
      <xdr:spPr>
        <a:xfrm>
          <a:off x="10528300" y="13125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166776</xdr:rowOff>
    </xdr:from>
    <xdr:to>
      <xdr:col>50</xdr:col>
      <xdr:colOff>165100</xdr:colOff>
      <xdr:row>78</xdr:row>
      <xdr:rowOff>96926</xdr:rowOff>
    </xdr:to>
    <xdr:sp macro="" textlink="">
      <xdr:nvSpPr>
        <xdr:cNvPr id="433" name="楕円 432"/>
        <xdr:cNvSpPr/>
      </xdr:nvSpPr>
      <xdr:spPr>
        <a:xfrm>
          <a:off x="9588500" y="13368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113453</xdr:rowOff>
    </xdr:from>
    <xdr:ext cx="534377" cy="259045"/>
    <xdr:sp macro="" textlink="">
      <xdr:nvSpPr>
        <xdr:cNvPr id="434" name="テキスト ボックス 433"/>
        <xdr:cNvSpPr txBox="1"/>
      </xdr:nvSpPr>
      <xdr:spPr>
        <a:xfrm>
          <a:off x="9372111" y="13143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161001</xdr:rowOff>
    </xdr:from>
    <xdr:to>
      <xdr:col>46</xdr:col>
      <xdr:colOff>38100</xdr:colOff>
      <xdr:row>78</xdr:row>
      <xdr:rowOff>91151</xdr:rowOff>
    </xdr:to>
    <xdr:sp macro="" textlink="">
      <xdr:nvSpPr>
        <xdr:cNvPr id="435" name="楕円 434"/>
        <xdr:cNvSpPr/>
      </xdr:nvSpPr>
      <xdr:spPr>
        <a:xfrm>
          <a:off x="8699500" y="13362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107678</xdr:rowOff>
    </xdr:from>
    <xdr:ext cx="534377" cy="259045"/>
    <xdr:sp macro="" textlink="">
      <xdr:nvSpPr>
        <xdr:cNvPr id="436" name="テキスト ボックス 435"/>
        <xdr:cNvSpPr txBox="1"/>
      </xdr:nvSpPr>
      <xdr:spPr>
        <a:xfrm>
          <a:off x="8483111" y="13137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166136</xdr:rowOff>
    </xdr:from>
    <xdr:to>
      <xdr:col>41</xdr:col>
      <xdr:colOff>101600</xdr:colOff>
      <xdr:row>78</xdr:row>
      <xdr:rowOff>96286</xdr:rowOff>
    </xdr:to>
    <xdr:sp macro="" textlink="">
      <xdr:nvSpPr>
        <xdr:cNvPr id="437" name="楕円 436"/>
        <xdr:cNvSpPr/>
      </xdr:nvSpPr>
      <xdr:spPr>
        <a:xfrm>
          <a:off x="7810500" y="13367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112813</xdr:rowOff>
    </xdr:from>
    <xdr:ext cx="534377" cy="259045"/>
    <xdr:sp macro="" textlink="">
      <xdr:nvSpPr>
        <xdr:cNvPr id="438" name="テキスト ボックス 437"/>
        <xdr:cNvSpPr txBox="1"/>
      </xdr:nvSpPr>
      <xdr:spPr>
        <a:xfrm>
          <a:off x="7594111" y="13143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69698</xdr:rowOff>
    </xdr:from>
    <xdr:to>
      <xdr:col>36</xdr:col>
      <xdr:colOff>165100</xdr:colOff>
      <xdr:row>77</xdr:row>
      <xdr:rowOff>171298</xdr:rowOff>
    </xdr:to>
    <xdr:sp macro="" textlink="">
      <xdr:nvSpPr>
        <xdr:cNvPr id="439" name="楕円 438"/>
        <xdr:cNvSpPr/>
      </xdr:nvSpPr>
      <xdr:spPr>
        <a:xfrm>
          <a:off x="6921500" y="13271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16375</xdr:rowOff>
    </xdr:from>
    <xdr:ext cx="534377" cy="259045"/>
    <xdr:sp macro="" textlink="">
      <xdr:nvSpPr>
        <xdr:cNvPr id="440" name="テキスト ボックス 439"/>
        <xdr:cNvSpPr txBox="1"/>
      </xdr:nvSpPr>
      <xdr:spPr>
        <a:xfrm>
          <a:off x="6705111" y="1304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51" name="直線コネクタ 450"/>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52" name="テキスト ボックス 451"/>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53" name="直線コネクタ 452"/>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54" name="テキスト ボックス 453"/>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5" name="直線コネクタ 454"/>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6" name="テキスト ボックス 455"/>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7" name="直線コネクタ 45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8" name="テキスト ボックス 457"/>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9" name="直線コネクタ 458"/>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54627</xdr:rowOff>
    </xdr:from>
    <xdr:ext cx="595419" cy="259045"/>
    <xdr:sp macro="" textlink="">
      <xdr:nvSpPr>
        <xdr:cNvPr id="460" name="テキスト ボックス 459"/>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61" name="直線コネクタ 460"/>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62" name="テキスト ボックス 461"/>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63" name="直線コネクタ 462"/>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64" name="テキスト ボックス 463"/>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5" name="直線コネクタ 46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6" name="テキスト ボックス 46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125698</xdr:rowOff>
    </xdr:from>
    <xdr:to>
      <xdr:col>54</xdr:col>
      <xdr:colOff>189865</xdr:colOff>
      <xdr:row>98</xdr:row>
      <xdr:rowOff>161598</xdr:rowOff>
    </xdr:to>
    <xdr:cxnSp macro="">
      <xdr:nvCxnSpPr>
        <xdr:cNvPr id="468" name="直線コネクタ 467"/>
        <xdr:cNvCxnSpPr/>
      </xdr:nvCxnSpPr>
      <xdr:spPr>
        <a:xfrm flipV="1">
          <a:off x="10475595" y="15556198"/>
          <a:ext cx="1270" cy="1407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165425</xdr:rowOff>
    </xdr:from>
    <xdr:ext cx="534377" cy="259045"/>
    <xdr:sp macro="" textlink="">
      <xdr:nvSpPr>
        <xdr:cNvPr id="469" name="土木費最小値テキスト"/>
        <xdr:cNvSpPr txBox="1"/>
      </xdr:nvSpPr>
      <xdr:spPr>
        <a:xfrm>
          <a:off x="10528300" y="16967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161598</xdr:rowOff>
    </xdr:from>
    <xdr:to>
      <xdr:col>55</xdr:col>
      <xdr:colOff>88900</xdr:colOff>
      <xdr:row>98</xdr:row>
      <xdr:rowOff>161598</xdr:rowOff>
    </xdr:to>
    <xdr:cxnSp macro="">
      <xdr:nvCxnSpPr>
        <xdr:cNvPr id="470" name="直線コネクタ 469"/>
        <xdr:cNvCxnSpPr/>
      </xdr:nvCxnSpPr>
      <xdr:spPr>
        <a:xfrm>
          <a:off x="10388600" y="16963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72375</xdr:rowOff>
    </xdr:from>
    <xdr:ext cx="599010" cy="259045"/>
    <xdr:sp macro="" textlink="">
      <xdr:nvSpPr>
        <xdr:cNvPr id="471" name="土木費最大値テキスト"/>
        <xdr:cNvSpPr txBox="1"/>
      </xdr:nvSpPr>
      <xdr:spPr>
        <a:xfrm>
          <a:off x="10528300" y="15331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163,470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125698</xdr:rowOff>
    </xdr:from>
    <xdr:to>
      <xdr:col>55</xdr:col>
      <xdr:colOff>88900</xdr:colOff>
      <xdr:row>90</xdr:row>
      <xdr:rowOff>125698</xdr:rowOff>
    </xdr:to>
    <xdr:cxnSp macro="">
      <xdr:nvCxnSpPr>
        <xdr:cNvPr id="472" name="直線コネクタ 471"/>
        <xdr:cNvCxnSpPr/>
      </xdr:nvCxnSpPr>
      <xdr:spPr>
        <a:xfrm>
          <a:off x="10388600" y="15556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135128</xdr:rowOff>
    </xdr:from>
    <xdr:to>
      <xdr:col>55</xdr:col>
      <xdr:colOff>0</xdr:colOff>
      <xdr:row>96</xdr:row>
      <xdr:rowOff>59500</xdr:rowOff>
    </xdr:to>
    <xdr:cxnSp macro="">
      <xdr:nvCxnSpPr>
        <xdr:cNvPr id="473" name="直線コネクタ 472"/>
        <xdr:cNvCxnSpPr/>
      </xdr:nvCxnSpPr>
      <xdr:spPr>
        <a:xfrm>
          <a:off x="9639300" y="16422878"/>
          <a:ext cx="838200" cy="95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63640</xdr:rowOff>
    </xdr:from>
    <xdr:ext cx="534377" cy="259045"/>
    <xdr:sp macro="" textlink="">
      <xdr:nvSpPr>
        <xdr:cNvPr id="474" name="土木費平均値テキスト"/>
        <xdr:cNvSpPr txBox="1"/>
      </xdr:nvSpPr>
      <xdr:spPr>
        <a:xfrm>
          <a:off x="10528300" y="165228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85213</xdr:rowOff>
    </xdr:from>
    <xdr:to>
      <xdr:col>55</xdr:col>
      <xdr:colOff>50800</xdr:colOff>
      <xdr:row>97</xdr:row>
      <xdr:rowOff>15363</xdr:rowOff>
    </xdr:to>
    <xdr:sp macro="" textlink="">
      <xdr:nvSpPr>
        <xdr:cNvPr id="475" name="フローチャート: 判断 474"/>
        <xdr:cNvSpPr/>
      </xdr:nvSpPr>
      <xdr:spPr>
        <a:xfrm>
          <a:off x="10426700" y="1654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135128</xdr:rowOff>
    </xdr:from>
    <xdr:to>
      <xdr:col>50</xdr:col>
      <xdr:colOff>114300</xdr:colOff>
      <xdr:row>96</xdr:row>
      <xdr:rowOff>68862</xdr:rowOff>
    </xdr:to>
    <xdr:cxnSp macro="">
      <xdr:nvCxnSpPr>
        <xdr:cNvPr id="476" name="直線コネクタ 475"/>
        <xdr:cNvCxnSpPr/>
      </xdr:nvCxnSpPr>
      <xdr:spPr>
        <a:xfrm flipV="1">
          <a:off x="8750300" y="16422878"/>
          <a:ext cx="889000" cy="105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75622</xdr:rowOff>
    </xdr:from>
    <xdr:to>
      <xdr:col>50</xdr:col>
      <xdr:colOff>165100</xdr:colOff>
      <xdr:row>97</xdr:row>
      <xdr:rowOff>5772</xdr:rowOff>
    </xdr:to>
    <xdr:sp macro="" textlink="">
      <xdr:nvSpPr>
        <xdr:cNvPr id="477" name="フローチャート: 判断 476"/>
        <xdr:cNvSpPr/>
      </xdr:nvSpPr>
      <xdr:spPr>
        <a:xfrm>
          <a:off x="9588500" y="1653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168349</xdr:rowOff>
    </xdr:from>
    <xdr:ext cx="534377" cy="259045"/>
    <xdr:sp macro="" textlink="">
      <xdr:nvSpPr>
        <xdr:cNvPr id="478" name="テキスト ボックス 477"/>
        <xdr:cNvSpPr txBox="1"/>
      </xdr:nvSpPr>
      <xdr:spPr>
        <a:xfrm>
          <a:off x="9372111" y="1662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68862</xdr:rowOff>
    </xdr:from>
    <xdr:to>
      <xdr:col>45</xdr:col>
      <xdr:colOff>177800</xdr:colOff>
      <xdr:row>97</xdr:row>
      <xdr:rowOff>13551</xdr:rowOff>
    </xdr:to>
    <xdr:cxnSp macro="">
      <xdr:nvCxnSpPr>
        <xdr:cNvPr id="479" name="直線コネクタ 478"/>
        <xdr:cNvCxnSpPr/>
      </xdr:nvCxnSpPr>
      <xdr:spPr>
        <a:xfrm flipV="1">
          <a:off x="7861300" y="16528062"/>
          <a:ext cx="889000" cy="116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71269</xdr:rowOff>
    </xdr:from>
    <xdr:to>
      <xdr:col>46</xdr:col>
      <xdr:colOff>38100</xdr:colOff>
      <xdr:row>97</xdr:row>
      <xdr:rowOff>1419</xdr:rowOff>
    </xdr:to>
    <xdr:sp macro="" textlink="">
      <xdr:nvSpPr>
        <xdr:cNvPr id="480" name="フローチャート: 判断 479"/>
        <xdr:cNvSpPr/>
      </xdr:nvSpPr>
      <xdr:spPr>
        <a:xfrm>
          <a:off x="8699500" y="16530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163996</xdr:rowOff>
    </xdr:from>
    <xdr:ext cx="534377" cy="259045"/>
    <xdr:sp macro="" textlink="">
      <xdr:nvSpPr>
        <xdr:cNvPr id="481" name="テキスト ボックス 480"/>
        <xdr:cNvSpPr txBox="1"/>
      </xdr:nvSpPr>
      <xdr:spPr>
        <a:xfrm>
          <a:off x="8483111" y="16623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13551</xdr:rowOff>
    </xdr:from>
    <xdr:to>
      <xdr:col>41</xdr:col>
      <xdr:colOff>50800</xdr:colOff>
      <xdr:row>97</xdr:row>
      <xdr:rowOff>79426</xdr:rowOff>
    </xdr:to>
    <xdr:cxnSp macro="">
      <xdr:nvCxnSpPr>
        <xdr:cNvPr id="482" name="直線コネクタ 481"/>
        <xdr:cNvCxnSpPr/>
      </xdr:nvCxnSpPr>
      <xdr:spPr>
        <a:xfrm flipV="1">
          <a:off x="6972300" y="16644201"/>
          <a:ext cx="889000" cy="65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93101</xdr:rowOff>
    </xdr:from>
    <xdr:to>
      <xdr:col>41</xdr:col>
      <xdr:colOff>101600</xdr:colOff>
      <xdr:row>97</xdr:row>
      <xdr:rowOff>23251</xdr:rowOff>
    </xdr:to>
    <xdr:sp macro="" textlink="">
      <xdr:nvSpPr>
        <xdr:cNvPr id="483" name="フローチャート: 判断 482"/>
        <xdr:cNvSpPr/>
      </xdr:nvSpPr>
      <xdr:spPr>
        <a:xfrm>
          <a:off x="7810500" y="16552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39778</xdr:rowOff>
    </xdr:from>
    <xdr:ext cx="534377" cy="259045"/>
    <xdr:sp macro="" textlink="">
      <xdr:nvSpPr>
        <xdr:cNvPr id="484" name="テキスト ボックス 483"/>
        <xdr:cNvSpPr txBox="1"/>
      </xdr:nvSpPr>
      <xdr:spPr>
        <a:xfrm>
          <a:off x="7594111" y="16327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72450</xdr:rowOff>
    </xdr:from>
    <xdr:to>
      <xdr:col>36</xdr:col>
      <xdr:colOff>165100</xdr:colOff>
      <xdr:row>97</xdr:row>
      <xdr:rowOff>2600</xdr:rowOff>
    </xdr:to>
    <xdr:sp macro="" textlink="">
      <xdr:nvSpPr>
        <xdr:cNvPr id="485" name="フローチャート: 判断 484"/>
        <xdr:cNvSpPr/>
      </xdr:nvSpPr>
      <xdr:spPr>
        <a:xfrm>
          <a:off x="6921500" y="1653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19127</xdr:rowOff>
    </xdr:from>
    <xdr:ext cx="534377" cy="259045"/>
    <xdr:sp macro="" textlink="">
      <xdr:nvSpPr>
        <xdr:cNvPr id="486" name="テキスト ボックス 485"/>
        <xdr:cNvSpPr txBox="1"/>
      </xdr:nvSpPr>
      <xdr:spPr>
        <a:xfrm>
          <a:off x="6705111" y="16306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7" name="テキスト ボックス 48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8" name="テキスト ボックス 48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9" name="テキスト ボックス 48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0" name="テキスト ボックス 48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1" name="テキスト ボックス 49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8700</xdr:rowOff>
    </xdr:from>
    <xdr:to>
      <xdr:col>55</xdr:col>
      <xdr:colOff>50800</xdr:colOff>
      <xdr:row>96</xdr:row>
      <xdr:rowOff>110300</xdr:rowOff>
    </xdr:to>
    <xdr:sp macro="" textlink="">
      <xdr:nvSpPr>
        <xdr:cNvPr id="492" name="楕円 491"/>
        <xdr:cNvSpPr/>
      </xdr:nvSpPr>
      <xdr:spPr>
        <a:xfrm>
          <a:off x="10426700" y="164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31577</xdr:rowOff>
    </xdr:from>
    <xdr:ext cx="534377" cy="259045"/>
    <xdr:sp macro="" textlink="">
      <xdr:nvSpPr>
        <xdr:cNvPr id="493" name="土木費該当値テキスト"/>
        <xdr:cNvSpPr txBox="1"/>
      </xdr:nvSpPr>
      <xdr:spPr>
        <a:xfrm>
          <a:off x="10528300" y="16319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84328</xdr:rowOff>
    </xdr:from>
    <xdr:to>
      <xdr:col>50</xdr:col>
      <xdr:colOff>165100</xdr:colOff>
      <xdr:row>96</xdr:row>
      <xdr:rowOff>14478</xdr:rowOff>
    </xdr:to>
    <xdr:sp macro="" textlink="">
      <xdr:nvSpPr>
        <xdr:cNvPr id="494" name="楕円 493"/>
        <xdr:cNvSpPr/>
      </xdr:nvSpPr>
      <xdr:spPr>
        <a:xfrm>
          <a:off x="9588500" y="16372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31005</xdr:rowOff>
    </xdr:from>
    <xdr:ext cx="534377" cy="259045"/>
    <xdr:sp macro="" textlink="">
      <xdr:nvSpPr>
        <xdr:cNvPr id="495" name="テキスト ボックス 494"/>
        <xdr:cNvSpPr txBox="1"/>
      </xdr:nvSpPr>
      <xdr:spPr>
        <a:xfrm>
          <a:off x="9372111" y="16147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18062</xdr:rowOff>
    </xdr:from>
    <xdr:to>
      <xdr:col>46</xdr:col>
      <xdr:colOff>38100</xdr:colOff>
      <xdr:row>96</xdr:row>
      <xdr:rowOff>119662</xdr:rowOff>
    </xdr:to>
    <xdr:sp macro="" textlink="">
      <xdr:nvSpPr>
        <xdr:cNvPr id="496" name="楕円 495"/>
        <xdr:cNvSpPr/>
      </xdr:nvSpPr>
      <xdr:spPr>
        <a:xfrm>
          <a:off x="8699500" y="16477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136189</xdr:rowOff>
    </xdr:from>
    <xdr:ext cx="534377" cy="259045"/>
    <xdr:sp macro="" textlink="">
      <xdr:nvSpPr>
        <xdr:cNvPr id="497" name="テキスト ボックス 496"/>
        <xdr:cNvSpPr txBox="1"/>
      </xdr:nvSpPr>
      <xdr:spPr>
        <a:xfrm>
          <a:off x="8483111" y="16252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134201</xdr:rowOff>
    </xdr:from>
    <xdr:to>
      <xdr:col>41</xdr:col>
      <xdr:colOff>101600</xdr:colOff>
      <xdr:row>97</xdr:row>
      <xdr:rowOff>64351</xdr:rowOff>
    </xdr:to>
    <xdr:sp macro="" textlink="">
      <xdr:nvSpPr>
        <xdr:cNvPr id="498" name="楕円 497"/>
        <xdr:cNvSpPr/>
      </xdr:nvSpPr>
      <xdr:spPr>
        <a:xfrm>
          <a:off x="7810500" y="16593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55478</xdr:rowOff>
    </xdr:from>
    <xdr:ext cx="534377" cy="259045"/>
    <xdr:sp macro="" textlink="">
      <xdr:nvSpPr>
        <xdr:cNvPr id="499" name="テキスト ボックス 498"/>
        <xdr:cNvSpPr txBox="1"/>
      </xdr:nvSpPr>
      <xdr:spPr>
        <a:xfrm>
          <a:off x="7594111" y="16686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28626</xdr:rowOff>
    </xdr:from>
    <xdr:to>
      <xdr:col>36</xdr:col>
      <xdr:colOff>165100</xdr:colOff>
      <xdr:row>97</xdr:row>
      <xdr:rowOff>130226</xdr:rowOff>
    </xdr:to>
    <xdr:sp macro="" textlink="">
      <xdr:nvSpPr>
        <xdr:cNvPr id="500" name="楕円 499"/>
        <xdr:cNvSpPr/>
      </xdr:nvSpPr>
      <xdr:spPr>
        <a:xfrm>
          <a:off x="6921500" y="1665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121353</xdr:rowOff>
    </xdr:from>
    <xdr:ext cx="534377" cy="259045"/>
    <xdr:sp macro="" textlink="">
      <xdr:nvSpPr>
        <xdr:cNvPr id="501" name="テキスト ボックス 500"/>
        <xdr:cNvSpPr txBox="1"/>
      </xdr:nvSpPr>
      <xdr:spPr>
        <a:xfrm>
          <a:off x="6705111" y="16752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2" name="正方形/長方形 50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3" name="正方形/長方形 50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4" name="正方形/長方形 50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5" name="正方形/長方形 50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6" name="正方形/長方形 50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7" name="正方形/長方形 50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8" name="正方形/長方形 50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9" name="正方形/長方形 50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0" name="テキスト ボックス 50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1" name="直線コネクタ 51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12" name="直線コネクタ 51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13" name="テキスト ボックス 51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4" name="直線コネクタ 51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5" name="テキスト ボックス 51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6" name="直線コネクタ 51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7" name="テキスト ボックス 51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8" name="直線コネクタ 51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9" name="テキスト ボックス 51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20" name="直線コネクタ 51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21" name="テキスト ボックス 520"/>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2" name="直線コネクタ 52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3" name="テキスト ボックス 52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138176</xdr:rowOff>
    </xdr:from>
    <xdr:to>
      <xdr:col>85</xdr:col>
      <xdr:colOff>126364</xdr:colOff>
      <xdr:row>38</xdr:row>
      <xdr:rowOff>25038</xdr:rowOff>
    </xdr:to>
    <xdr:cxnSp macro="">
      <xdr:nvCxnSpPr>
        <xdr:cNvPr id="525" name="直線コネクタ 524"/>
        <xdr:cNvCxnSpPr/>
      </xdr:nvCxnSpPr>
      <xdr:spPr>
        <a:xfrm flipV="1">
          <a:off x="16317595" y="5110226"/>
          <a:ext cx="1269" cy="1429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28865</xdr:rowOff>
    </xdr:from>
    <xdr:ext cx="534377" cy="259045"/>
    <xdr:sp macro="" textlink="">
      <xdr:nvSpPr>
        <xdr:cNvPr id="526" name="消防費最小値テキスト"/>
        <xdr:cNvSpPr txBox="1"/>
      </xdr:nvSpPr>
      <xdr:spPr>
        <a:xfrm>
          <a:off x="16370300" y="6543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25038</xdr:rowOff>
    </xdr:from>
    <xdr:to>
      <xdr:col>86</xdr:col>
      <xdr:colOff>25400</xdr:colOff>
      <xdr:row>38</xdr:row>
      <xdr:rowOff>25038</xdr:rowOff>
    </xdr:to>
    <xdr:cxnSp macro="">
      <xdr:nvCxnSpPr>
        <xdr:cNvPr id="527" name="直線コネクタ 526"/>
        <xdr:cNvCxnSpPr/>
      </xdr:nvCxnSpPr>
      <xdr:spPr>
        <a:xfrm>
          <a:off x="16230600" y="6540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84853</xdr:rowOff>
    </xdr:from>
    <xdr:ext cx="534377" cy="259045"/>
    <xdr:sp macro="" textlink="">
      <xdr:nvSpPr>
        <xdr:cNvPr id="528" name="消防費最大値テキスト"/>
        <xdr:cNvSpPr txBox="1"/>
      </xdr:nvSpPr>
      <xdr:spPr>
        <a:xfrm>
          <a:off x="16370300" y="4885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85,080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138176</xdr:rowOff>
    </xdr:from>
    <xdr:to>
      <xdr:col>86</xdr:col>
      <xdr:colOff>25400</xdr:colOff>
      <xdr:row>29</xdr:row>
      <xdr:rowOff>138176</xdr:rowOff>
    </xdr:to>
    <xdr:cxnSp macro="">
      <xdr:nvCxnSpPr>
        <xdr:cNvPr id="529" name="直線コネクタ 528"/>
        <xdr:cNvCxnSpPr/>
      </xdr:nvCxnSpPr>
      <xdr:spPr>
        <a:xfrm>
          <a:off x="16230600" y="5110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156521</xdr:rowOff>
    </xdr:from>
    <xdr:to>
      <xdr:col>85</xdr:col>
      <xdr:colOff>127000</xdr:colOff>
      <xdr:row>36</xdr:row>
      <xdr:rowOff>13322</xdr:rowOff>
    </xdr:to>
    <xdr:cxnSp macro="">
      <xdr:nvCxnSpPr>
        <xdr:cNvPr id="530" name="直線コネクタ 529"/>
        <xdr:cNvCxnSpPr/>
      </xdr:nvCxnSpPr>
      <xdr:spPr>
        <a:xfrm flipV="1">
          <a:off x="15481300" y="6157271"/>
          <a:ext cx="838200" cy="28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11815</xdr:rowOff>
    </xdr:from>
    <xdr:ext cx="534377" cy="259045"/>
    <xdr:sp macro="" textlink="">
      <xdr:nvSpPr>
        <xdr:cNvPr id="531" name="消防費平均値テキスト"/>
        <xdr:cNvSpPr txBox="1"/>
      </xdr:nvSpPr>
      <xdr:spPr>
        <a:xfrm>
          <a:off x="16370300" y="61840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33388</xdr:rowOff>
    </xdr:from>
    <xdr:to>
      <xdr:col>85</xdr:col>
      <xdr:colOff>177800</xdr:colOff>
      <xdr:row>36</xdr:row>
      <xdr:rowOff>134988</xdr:rowOff>
    </xdr:to>
    <xdr:sp macro="" textlink="">
      <xdr:nvSpPr>
        <xdr:cNvPr id="532" name="フローチャート: 判断 531"/>
        <xdr:cNvSpPr/>
      </xdr:nvSpPr>
      <xdr:spPr>
        <a:xfrm>
          <a:off x="16268700" y="620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13322</xdr:rowOff>
    </xdr:from>
    <xdr:to>
      <xdr:col>81</xdr:col>
      <xdr:colOff>50800</xdr:colOff>
      <xdr:row>36</xdr:row>
      <xdr:rowOff>33820</xdr:rowOff>
    </xdr:to>
    <xdr:cxnSp macro="">
      <xdr:nvCxnSpPr>
        <xdr:cNvPr id="533" name="直線コネクタ 532"/>
        <xdr:cNvCxnSpPr/>
      </xdr:nvCxnSpPr>
      <xdr:spPr>
        <a:xfrm flipV="1">
          <a:off x="14592300" y="6185522"/>
          <a:ext cx="889000" cy="20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37274</xdr:rowOff>
    </xdr:from>
    <xdr:to>
      <xdr:col>81</xdr:col>
      <xdr:colOff>101600</xdr:colOff>
      <xdr:row>36</xdr:row>
      <xdr:rowOff>138874</xdr:rowOff>
    </xdr:to>
    <xdr:sp macro="" textlink="">
      <xdr:nvSpPr>
        <xdr:cNvPr id="534" name="フローチャート: 判断 533"/>
        <xdr:cNvSpPr/>
      </xdr:nvSpPr>
      <xdr:spPr>
        <a:xfrm>
          <a:off x="154305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130001</xdr:rowOff>
    </xdr:from>
    <xdr:ext cx="534377" cy="259045"/>
    <xdr:sp macro="" textlink="">
      <xdr:nvSpPr>
        <xdr:cNvPr id="535" name="テキスト ボックス 534"/>
        <xdr:cNvSpPr txBox="1"/>
      </xdr:nvSpPr>
      <xdr:spPr>
        <a:xfrm>
          <a:off x="15214111" y="630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33820</xdr:rowOff>
    </xdr:from>
    <xdr:to>
      <xdr:col>76</xdr:col>
      <xdr:colOff>114300</xdr:colOff>
      <xdr:row>36</xdr:row>
      <xdr:rowOff>93275</xdr:rowOff>
    </xdr:to>
    <xdr:cxnSp macro="">
      <xdr:nvCxnSpPr>
        <xdr:cNvPr id="536" name="直線コネクタ 535"/>
        <xdr:cNvCxnSpPr/>
      </xdr:nvCxnSpPr>
      <xdr:spPr>
        <a:xfrm flipV="1">
          <a:off x="13703300" y="6206020"/>
          <a:ext cx="889000" cy="59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53086</xdr:rowOff>
    </xdr:from>
    <xdr:to>
      <xdr:col>76</xdr:col>
      <xdr:colOff>165100</xdr:colOff>
      <xdr:row>36</xdr:row>
      <xdr:rowOff>154686</xdr:rowOff>
    </xdr:to>
    <xdr:sp macro="" textlink="">
      <xdr:nvSpPr>
        <xdr:cNvPr id="537" name="フローチャート: 判断 536"/>
        <xdr:cNvSpPr/>
      </xdr:nvSpPr>
      <xdr:spPr>
        <a:xfrm>
          <a:off x="14541500" y="622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145813</xdr:rowOff>
    </xdr:from>
    <xdr:ext cx="534377" cy="259045"/>
    <xdr:sp macro="" textlink="">
      <xdr:nvSpPr>
        <xdr:cNvPr id="538" name="テキスト ボックス 537"/>
        <xdr:cNvSpPr txBox="1"/>
      </xdr:nvSpPr>
      <xdr:spPr>
        <a:xfrm>
          <a:off x="14325111" y="6318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25952</xdr:rowOff>
    </xdr:from>
    <xdr:to>
      <xdr:col>71</xdr:col>
      <xdr:colOff>177800</xdr:colOff>
      <xdr:row>36</xdr:row>
      <xdr:rowOff>93275</xdr:rowOff>
    </xdr:to>
    <xdr:cxnSp macro="">
      <xdr:nvCxnSpPr>
        <xdr:cNvPr id="539" name="直線コネクタ 538"/>
        <xdr:cNvCxnSpPr/>
      </xdr:nvCxnSpPr>
      <xdr:spPr>
        <a:xfrm>
          <a:off x="12814300" y="6198152"/>
          <a:ext cx="889000" cy="67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49886</xdr:rowOff>
    </xdr:from>
    <xdr:to>
      <xdr:col>72</xdr:col>
      <xdr:colOff>38100</xdr:colOff>
      <xdr:row>36</xdr:row>
      <xdr:rowOff>151486</xdr:rowOff>
    </xdr:to>
    <xdr:sp macro="" textlink="">
      <xdr:nvSpPr>
        <xdr:cNvPr id="540" name="フローチャート: 判断 539"/>
        <xdr:cNvSpPr/>
      </xdr:nvSpPr>
      <xdr:spPr>
        <a:xfrm>
          <a:off x="13652500" y="622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142613</xdr:rowOff>
    </xdr:from>
    <xdr:ext cx="534377" cy="259045"/>
    <xdr:sp macro="" textlink="">
      <xdr:nvSpPr>
        <xdr:cNvPr id="541" name="テキスト ボックス 540"/>
        <xdr:cNvSpPr txBox="1"/>
      </xdr:nvSpPr>
      <xdr:spPr>
        <a:xfrm>
          <a:off x="13436111" y="6314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52572</xdr:rowOff>
    </xdr:from>
    <xdr:to>
      <xdr:col>67</xdr:col>
      <xdr:colOff>101600</xdr:colOff>
      <xdr:row>36</xdr:row>
      <xdr:rowOff>154172</xdr:rowOff>
    </xdr:to>
    <xdr:sp macro="" textlink="">
      <xdr:nvSpPr>
        <xdr:cNvPr id="542" name="フローチャート: 判断 541"/>
        <xdr:cNvSpPr/>
      </xdr:nvSpPr>
      <xdr:spPr>
        <a:xfrm>
          <a:off x="12763500" y="622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145299</xdr:rowOff>
    </xdr:from>
    <xdr:ext cx="534377" cy="259045"/>
    <xdr:sp macro="" textlink="">
      <xdr:nvSpPr>
        <xdr:cNvPr id="543" name="テキスト ボックス 542"/>
        <xdr:cNvSpPr txBox="1"/>
      </xdr:nvSpPr>
      <xdr:spPr>
        <a:xfrm>
          <a:off x="12547111" y="6317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4" name="テキスト ボックス 54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5" name="テキスト ボックス 54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6" name="テキスト ボックス 54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7" name="テキスト ボックス 54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8" name="テキスト ボックス 54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105721</xdr:rowOff>
    </xdr:from>
    <xdr:to>
      <xdr:col>85</xdr:col>
      <xdr:colOff>177800</xdr:colOff>
      <xdr:row>36</xdr:row>
      <xdr:rowOff>35871</xdr:rowOff>
    </xdr:to>
    <xdr:sp macro="" textlink="">
      <xdr:nvSpPr>
        <xdr:cNvPr id="549" name="楕円 548"/>
        <xdr:cNvSpPr/>
      </xdr:nvSpPr>
      <xdr:spPr>
        <a:xfrm>
          <a:off x="16268700" y="6106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128598</xdr:rowOff>
    </xdr:from>
    <xdr:ext cx="534377" cy="259045"/>
    <xdr:sp macro="" textlink="">
      <xdr:nvSpPr>
        <xdr:cNvPr id="550" name="消防費該当値テキスト"/>
        <xdr:cNvSpPr txBox="1"/>
      </xdr:nvSpPr>
      <xdr:spPr>
        <a:xfrm>
          <a:off x="16370300" y="5957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133972</xdr:rowOff>
    </xdr:from>
    <xdr:to>
      <xdr:col>81</xdr:col>
      <xdr:colOff>101600</xdr:colOff>
      <xdr:row>36</xdr:row>
      <xdr:rowOff>64122</xdr:rowOff>
    </xdr:to>
    <xdr:sp macro="" textlink="">
      <xdr:nvSpPr>
        <xdr:cNvPr id="551" name="楕円 550"/>
        <xdr:cNvSpPr/>
      </xdr:nvSpPr>
      <xdr:spPr>
        <a:xfrm>
          <a:off x="15430500" y="6134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80649</xdr:rowOff>
    </xdr:from>
    <xdr:ext cx="534377" cy="259045"/>
    <xdr:sp macro="" textlink="">
      <xdr:nvSpPr>
        <xdr:cNvPr id="552" name="テキスト ボックス 551"/>
        <xdr:cNvSpPr txBox="1"/>
      </xdr:nvSpPr>
      <xdr:spPr>
        <a:xfrm>
          <a:off x="15214111" y="5909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154470</xdr:rowOff>
    </xdr:from>
    <xdr:to>
      <xdr:col>76</xdr:col>
      <xdr:colOff>165100</xdr:colOff>
      <xdr:row>36</xdr:row>
      <xdr:rowOff>84620</xdr:rowOff>
    </xdr:to>
    <xdr:sp macro="" textlink="">
      <xdr:nvSpPr>
        <xdr:cNvPr id="553" name="楕円 552"/>
        <xdr:cNvSpPr/>
      </xdr:nvSpPr>
      <xdr:spPr>
        <a:xfrm>
          <a:off x="14541500" y="615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101147</xdr:rowOff>
    </xdr:from>
    <xdr:ext cx="534377" cy="259045"/>
    <xdr:sp macro="" textlink="">
      <xdr:nvSpPr>
        <xdr:cNvPr id="554" name="テキスト ボックス 553"/>
        <xdr:cNvSpPr txBox="1"/>
      </xdr:nvSpPr>
      <xdr:spPr>
        <a:xfrm>
          <a:off x="14325111" y="593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42475</xdr:rowOff>
    </xdr:from>
    <xdr:to>
      <xdr:col>72</xdr:col>
      <xdr:colOff>38100</xdr:colOff>
      <xdr:row>36</xdr:row>
      <xdr:rowOff>144075</xdr:rowOff>
    </xdr:to>
    <xdr:sp macro="" textlink="">
      <xdr:nvSpPr>
        <xdr:cNvPr id="555" name="楕円 554"/>
        <xdr:cNvSpPr/>
      </xdr:nvSpPr>
      <xdr:spPr>
        <a:xfrm>
          <a:off x="13652500" y="6214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160602</xdr:rowOff>
    </xdr:from>
    <xdr:ext cx="534377" cy="259045"/>
    <xdr:sp macro="" textlink="">
      <xdr:nvSpPr>
        <xdr:cNvPr id="556" name="テキスト ボックス 555"/>
        <xdr:cNvSpPr txBox="1"/>
      </xdr:nvSpPr>
      <xdr:spPr>
        <a:xfrm>
          <a:off x="13436111" y="598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146602</xdr:rowOff>
    </xdr:from>
    <xdr:to>
      <xdr:col>67</xdr:col>
      <xdr:colOff>101600</xdr:colOff>
      <xdr:row>36</xdr:row>
      <xdr:rowOff>76752</xdr:rowOff>
    </xdr:to>
    <xdr:sp macro="" textlink="">
      <xdr:nvSpPr>
        <xdr:cNvPr id="557" name="楕円 556"/>
        <xdr:cNvSpPr/>
      </xdr:nvSpPr>
      <xdr:spPr>
        <a:xfrm>
          <a:off x="12763500" y="6147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93279</xdr:rowOff>
    </xdr:from>
    <xdr:ext cx="534377" cy="259045"/>
    <xdr:sp macro="" textlink="">
      <xdr:nvSpPr>
        <xdr:cNvPr id="558" name="テキスト ボックス 557"/>
        <xdr:cNvSpPr txBox="1"/>
      </xdr:nvSpPr>
      <xdr:spPr>
        <a:xfrm>
          <a:off x="12547111" y="5922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9" name="正方形/長方形 55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0" name="正方形/長方形 55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1" name="正方形/長方形 56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2" name="正方形/長方形 56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3" name="正方形/長方形 56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4" name="正方形/長方形 56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5" name="正方形/長方形 56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6" name="正方形/長方形 56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7" name="テキスト ボックス 56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8" name="直線コネクタ 56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9" name="直線コネクタ 56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70" name="テキスト ボックス 569"/>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71" name="直線コネクタ 57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72" name="テキスト ボックス 57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3" name="直線コネクタ 57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74" name="テキスト ボックス 573"/>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5" name="直線コネクタ 57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6" name="テキスト ボックス 57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7" name="直線コネクタ 57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8" name="テキスト ボックス 57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9" name="直線コネクタ 57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0" name="テキスト ボックス 57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20150</xdr:rowOff>
    </xdr:from>
    <xdr:to>
      <xdr:col>85</xdr:col>
      <xdr:colOff>126364</xdr:colOff>
      <xdr:row>57</xdr:row>
      <xdr:rowOff>168291</xdr:rowOff>
    </xdr:to>
    <xdr:cxnSp macro="">
      <xdr:nvCxnSpPr>
        <xdr:cNvPr id="582" name="直線コネクタ 581"/>
        <xdr:cNvCxnSpPr/>
      </xdr:nvCxnSpPr>
      <xdr:spPr>
        <a:xfrm flipV="1">
          <a:off x="16317595" y="8592650"/>
          <a:ext cx="1269" cy="1348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668</xdr:rowOff>
    </xdr:from>
    <xdr:ext cx="534377" cy="259045"/>
    <xdr:sp macro="" textlink="">
      <xdr:nvSpPr>
        <xdr:cNvPr id="583" name="教育費最小値テキスト"/>
        <xdr:cNvSpPr txBox="1"/>
      </xdr:nvSpPr>
      <xdr:spPr>
        <a:xfrm>
          <a:off x="16370300" y="9944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168291</xdr:rowOff>
    </xdr:from>
    <xdr:to>
      <xdr:col>86</xdr:col>
      <xdr:colOff>25400</xdr:colOff>
      <xdr:row>57</xdr:row>
      <xdr:rowOff>168291</xdr:rowOff>
    </xdr:to>
    <xdr:cxnSp macro="">
      <xdr:nvCxnSpPr>
        <xdr:cNvPr id="584" name="直線コネクタ 583"/>
        <xdr:cNvCxnSpPr/>
      </xdr:nvCxnSpPr>
      <xdr:spPr>
        <a:xfrm>
          <a:off x="16230600" y="9940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138277</xdr:rowOff>
    </xdr:from>
    <xdr:ext cx="599010" cy="259045"/>
    <xdr:sp macro="" textlink="">
      <xdr:nvSpPr>
        <xdr:cNvPr id="585" name="教育費最大値テキスト"/>
        <xdr:cNvSpPr txBox="1"/>
      </xdr:nvSpPr>
      <xdr:spPr>
        <a:xfrm>
          <a:off x="16370300" y="8367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205,689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20150</xdr:rowOff>
    </xdr:from>
    <xdr:to>
      <xdr:col>86</xdr:col>
      <xdr:colOff>25400</xdr:colOff>
      <xdr:row>50</xdr:row>
      <xdr:rowOff>20150</xdr:rowOff>
    </xdr:to>
    <xdr:cxnSp macro="">
      <xdr:nvCxnSpPr>
        <xdr:cNvPr id="586" name="直線コネクタ 585"/>
        <xdr:cNvCxnSpPr/>
      </xdr:nvCxnSpPr>
      <xdr:spPr>
        <a:xfrm>
          <a:off x="16230600" y="859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52</xdr:row>
      <xdr:rowOff>167284</xdr:rowOff>
    </xdr:from>
    <xdr:to>
      <xdr:col>85</xdr:col>
      <xdr:colOff>127000</xdr:colOff>
      <xdr:row>52</xdr:row>
      <xdr:rowOff>170485</xdr:rowOff>
    </xdr:to>
    <xdr:cxnSp macro="">
      <xdr:nvCxnSpPr>
        <xdr:cNvPr id="587" name="直線コネクタ 586"/>
        <xdr:cNvCxnSpPr/>
      </xdr:nvCxnSpPr>
      <xdr:spPr>
        <a:xfrm>
          <a:off x="15481300" y="9082684"/>
          <a:ext cx="8382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150072</xdr:rowOff>
    </xdr:from>
    <xdr:ext cx="534377" cy="259045"/>
    <xdr:sp macro="" textlink="">
      <xdr:nvSpPr>
        <xdr:cNvPr id="588" name="教育費平均値テキスト"/>
        <xdr:cNvSpPr txBox="1"/>
      </xdr:nvSpPr>
      <xdr:spPr>
        <a:xfrm>
          <a:off x="16370300" y="9579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195</xdr:rowOff>
    </xdr:from>
    <xdr:to>
      <xdr:col>85</xdr:col>
      <xdr:colOff>177800</xdr:colOff>
      <xdr:row>56</xdr:row>
      <xdr:rowOff>101795</xdr:rowOff>
    </xdr:to>
    <xdr:sp macro="" textlink="">
      <xdr:nvSpPr>
        <xdr:cNvPr id="589" name="フローチャート: 判断 588"/>
        <xdr:cNvSpPr/>
      </xdr:nvSpPr>
      <xdr:spPr>
        <a:xfrm>
          <a:off x="16268700" y="960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52</xdr:row>
      <xdr:rowOff>167284</xdr:rowOff>
    </xdr:from>
    <xdr:to>
      <xdr:col>81</xdr:col>
      <xdr:colOff>50800</xdr:colOff>
      <xdr:row>53</xdr:row>
      <xdr:rowOff>75273</xdr:rowOff>
    </xdr:to>
    <xdr:cxnSp macro="">
      <xdr:nvCxnSpPr>
        <xdr:cNvPr id="590" name="直線コネクタ 589"/>
        <xdr:cNvCxnSpPr/>
      </xdr:nvCxnSpPr>
      <xdr:spPr>
        <a:xfrm flipV="1">
          <a:off x="14592300" y="9082684"/>
          <a:ext cx="889000" cy="79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51950</xdr:rowOff>
    </xdr:from>
    <xdr:to>
      <xdr:col>81</xdr:col>
      <xdr:colOff>101600</xdr:colOff>
      <xdr:row>56</xdr:row>
      <xdr:rowOff>153550</xdr:rowOff>
    </xdr:to>
    <xdr:sp macro="" textlink="">
      <xdr:nvSpPr>
        <xdr:cNvPr id="591" name="フローチャート: 判断 590"/>
        <xdr:cNvSpPr/>
      </xdr:nvSpPr>
      <xdr:spPr>
        <a:xfrm>
          <a:off x="15430500" y="96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144677</xdr:rowOff>
    </xdr:from>
    <xdr:ext cx="534377" cy="259045"/>
    <xdr:sp macro="" textlink="">
      <xdr:nvSpPr>
        <xdr:cNvPr id="592" name="テキスト ボックス 591"/>
        <xdr:cNvSpPr txBox="1"/>
      </xdr:nvSpPr>
      <xdr:spPr>
        <a:xfrm>
          <a:off x="15214111" y="9745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75273</xdr:rowOff>
    </xdr:from>
    <xdr:to>
      <xdr:col>76</xdr:col>
      <xdr:colOff>114300</xdr:colOff>
      <xdr:row>54</xdr:row>
      <xdr:rowOff>88646</xdr:rowOff>
    </xdr:to>
    <xdr:cxnSp macro="">
      <xdr:nvCxnSpPr>
        <xdr:cNvPr id="593" name="直線コネクタ 592"/>
        <xdr:cNvCxnSpPr/>
      </xdr:nvCxnSpPr>
      <xdr:spPr>
        <a:xfrm flipV="1">
          <a:off x="13703300" y="9162123"/>
          <a:ext cx="889000" cy="184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47402</xdr:rowOff>
    </xdr:from>
    <xdr:to>
      <xdr:col>76</xdr:col>
      <xdr:colOff>165100</xdr:colOff>
      <xdr:row>56</xdr:row>
      <xdr:rowOff>149002</xdr:rowOff>
    </xdr:to>
    <xdr:sp macro="" textlink="">
      <xdr:nvSpPr>
        <xdr:cNvPr id="594" name="フローチャート: 判断 593"/>
        <xdr:cNvSpPr/>
      </xdr:nvSpPr>
      <xdr:spPr>
        <a:xfrm>
          <a:off x="145415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140129</xdr:rowOff>
    </xdr:from>
    <xdr:ext cx="534377" cy="259045"/>
    <xdr:sp macro="" textlink="">
      <xdr:nvSpPr>
        <xdr:cNvPr id="595" name="テキスト ボックス 594"/>
        <xdr:cNvSpPr txBox="1"/>
      </xdr:nvSpPr>
      <xdr:spPr>
        <a:xfrm>
          <a:off x="14325111" y="9741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88646</xdr:rowOff>
    </xdr:from>
    <xdr:to>
      <xdr:col>71</xdr:col>
      <xdr:colOff>177800</xdr:colOff>
      <xdr:row>56</xdr:row>
      <xdr:rowOff>18573</xdr:rowOff>
    </xdr:to>
    <xdr:cxnSp macro="">
      <xdr:nvCxnSpPr>
        <xdr:cNvPr id="596" name="直線コネクタ 595"/>
        <xdr:cNvCxnSpPr/>
      </xdr:nvCxnSpPr>
      <xdr:spPr>
        <a:xfrm flipV="1">
          <a:off x="12814300" y="9346946"/>
          <a:ext cx="889000" cy="272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51013</xdr:rowOff>
    </xdr:from>
    <xdr:to>
      <xdr:col>72</xdr:col>
      <xdr:colOff>38100</xdr:colOff>
      <xdr:row>56</xdr:row>
      <xdr:rowOff>152613</xdr:rowOff>
    </xdr:to>
    <xdr:sp macro="" textlink="">
      <xdr:nvSpPr>
        <xdr:cNvPr id="597" name="フローチャート: 判断 596"/>
        <xdr:cNvSpPr/>
      </xdr:nvSpPr>
      <xdr:spPr>
        <a:xfrm>
          <a:off x="13652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143740</xdr:rowOff>
    </xdr:from>
    <xdr:ext cx="534377" cy="259045"/>
    <xdr:sp macro="" textlink="">
      <xdr:nvSpPr>
        <xdr:cNvPr id="598" name="テキスト ボックス 597"/>
        <xdr:cNvSpPr txBox="1"/>
      </xdr:nvSpPr>
      <xdr:spPr>
        <a:xfrm>
          <a:off x="13436111" y="974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41633</xdr:rowOff>
    </xdr:from>
    <xdr:to>
      <xdr:col>67</xdr:col>
      <xdr:colOff>101600</xdr:colOff>
      <xdr:row>56</xdr:row>
      <xdr:rowOff>143233</xdr:rowOff>
    </xdr:to>
    <xdr:sp macro="" textlink="">
      <xdr:nvSpPr>
        <xdr:cNvPr id="599" name="フローチャート: 判断 598"/>
        <xdr:cNvSpPr/>
      </xdr:nvSpPr>
      <xdr:spPr>
        <a:xfrm>
          <a:off x="12763500" y="9642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134360</xdr:rowOff>
    </xdr:from>
    <xdr:ext cx="534377" cy="259045"/>
    <xdr:sp macro="" textlink="">
      <xdr:nvSpPr>
        <xdr:cNvPr id="600" name="テキスト ボックス 599"/>
        <xdr:cNvSpPr txBox="1"/>
      </xdr:nvSpPr>
      <xdr:spPr>
        <a:xfrm>
          <a:off x="12547111" y="9735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1" name="テキスト ボックス 60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2" name="テキスト ボックス 60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3" name="テキスト ボックス 60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4" name="テキスト ボックス 60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5" name="テキスト ボックス 60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119685</xdr:rowOff>
    </xdr:from>
    <xdr:to>
      <xdr:col>85</xdr:col>
      <xdr:colOff>177800</xdr:colOff>
      <xdr:row>53</xdr:row>
      <xdr:rowOff>49835</xdr:rowOff>
    </xdr:to>
    <xdr:sp macro="" textlink="">
      <xdr:nvSpPr>
        <xdr:cNvPr id="606" name="楕円 605"/>
        <xdr:cNvSpPr/>
      </xdr:nvSpPr>
      <xdr:spPr>
        <a:xfrm>
          <a:off x="16268700" y="9035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51</xdr:row>
      <xdr:rowOff>142562</xdr:rowOff>
    </xdr:from>
    <xdr:ext cx="599010" cy="259045"/>
    <xdr:sp macro="" textlink="">
      <xdr:nvSpPr>
        <xdr:cNvPr id="607" name="教育費該当値テキスト"/>
        <xdr:cNvSpPr txBox="1"/>
      </xdr:nvSpPr>
      <xdr:spPr>
        <a:xfrm>
          <a:off x="16370300" y="8886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52</xdr:row>
      <xdr:rowOff>116484</xdr:rowOff>
    </xdr:from>
    <xdr:to>
      <xdr:col>81</xdr:col>
      <xdr:colOff>101600</xdr:colOff>
      <xdr:row>53</xdr:row>
      <xdr:rowOff>46634</xdr:rowOff>
    </xdr:to>
    <xdr:sp macro="" textlink="">
      <xdr:nvSpPr>
        <xdr:cNvPr id="608" name="楕円 607"/>
        <xdr:cNvSpPr/>
      </xdr:nvSpPr>
      <xdr:spPr>
        <a:xfrm>
          <a:off x="15430500" y="9031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51</xdr:row>
      <xdr:rowOff>63161</xdr:rowOff>
    </xdr:from>
    <xdr:ext cx="599010" cy="259045"/>
    <xdr:sp macro="" textlink="">
      <xdr:nvSpPr>
        <xdr:cNvPr id="609" name="テキスト ボックス 608"/>
        <xdr:cNvSpPr txBox="1"/>
      </xdr:nvSpPr>
      <xdr:spPr>
        <a:xfrm>
          <a:off x="15181795" y="8807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24473</xdr:rowOff>
    </xdr:from>
    <xdr:to>
      <xdr:col>76</xdr:col>
      <xdr:colOff>165100</xdr:colOff>
      <xdr:row>53</xdr:row>
      <xdr:rowOff>126073</xdr:rowOff>
    </xdr:to>
    <xdr:sp macro="" textlink="">
      <xdr:nvSpPr>
        <xdr:cNvPr id="610" name="楕円 609"/>
        <xdr:cNvSpPr/>
      </xdr:nvSpPr>
      <xdr:spPr>
        <a:xfrm>
          <a:off x="14541500" y="9111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51</xdr:row>
      <xdr:rowOff>142600</xdr:rowOff>
    </xdr:from>
    <xdr:ext cx="599010" cy="259045"/>
    <xdr:sp macro="" textlink="">
      <xdr:nvSpPr>
        <xdr:cNvPr id="611" name="テキスト ボックス 610"/>
        <xdr:cNvSpPr txBox="1"/>
      </xdr:nvSpPr>
      <xdr:spPr>
        <a:xfrm>
          <a:off x="14292795" y="8886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37846</xdr:rowOff>
    </xdr:from>
    <xdr:to>
      <xdr:col>72</xdr:col>
      <xdr:colOff>38100</xdr:colOff>
      <xdr:row>54</xdr:row>
      <xdr:rowOff>139446</xdr:rowOff>
    </xdr:to>
    <xdr:sp macro="" textlink="">
      <xdr:nvSpPr>
        <xdr:cNvPr id="612" name="楕円 611"/>
        <xdr:cNvSpPr/>
      </xdr:nvSpPr>
      <xdr:spPr>
        <a:xfrm>
          <a:off x="13652500" y="9296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52</xdr:row>
      <xdr:rowOff>155973</xdr:rowOff>
    </xdr:from>
    <xdr:ext cx="599010" cy="259045"/>
    <xdr:sp macro="" textlink="">
      <xdr:nvSpPr>
        <xdr:cNvPr id="613" name="テキスト ボックス 612"/>
        <xdr:cNvSpPr txBox="1"/>
      </xdr:nvSpPr>
      <xdr:spPr>
        <a:xfrm>
          <a:off x="13403795" y="9071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139223</xdr:rowOff>
    </xdr:from>
    <xdr:to>
      <xdr:col>67</xdr:col>
      <xdr:colOff>101600</xdr:colOff>
      <xdr:row>56</xdr:row>
      <xdr:rowOff>69373</xdr:rowOff>
    </xdr:to>
    <xdr:sp macro="" textlink="">
      <xdr:nvSpPr>
        <xdr:cNvPr id="614" name="楕円 613"/>
        <xdr:cNvSpPr/>
      </xdr:nvSpPr>
      <xdr:spPr>
        <a:xfrm>
          <a:off x="12763500" y="956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85900</xdr:rowOff>
    </xdr:from>
    <xdr:ext cx="534377" cy="259045"/>
    <xdr:sp macro="" textlink="">
      <xdr:nvSpPr>
        <xdr:cNvPr id="615" name="テキスト ボックス 614"/>
        <xdr:cNvSpPr txBox="1"/>
      </xdr:nvSpPr>
      <xdr:spPr>
        <a:xfrm>
          <a:off x="12547111" y="9344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6" name="正方形/長方形 61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7" name="正方形/長方形 61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8" name="正方形/長方形 61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9" name="正方形/長方形 61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0" name="正方形/長方形 61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1" name="正方形/長方形 62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2" name="正方形/長方形 62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3" name="正方形/長方形 62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4" name="テキスト ボックス 62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5" name="直線コネクタ 62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6" name="直線コネクタ 625"/>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7" name="テキスト ボックス 626"/>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8" name="直線コネクタ 627"/>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9" name="テキスト ボックス 628"/>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30" name="直線コネクタ 629"/>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31" name="テキスト ボックス 630"/>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32" name="直線コネクタ 631"/>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33" name="テキスト ボックス 632"/>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4" name="直線コネクタ 633"/>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35" name="テキスト ボックス 634"/>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6" name="直線コネクタ 635"/>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7" name="テキスト ボックス 636"/>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8" name="直線コネクタ 63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9" name="テキスト ボックス 63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31523</xdr:rowOff>
    </xdr:from>
    <xdr:to>
      <xdr:col>85</xdr:col>
      <xdr:colOff>126364</xdr:colOff>
      <xdr:row>79</xdr:row>
      <xdr:rowOff>98879</xdr:rowOff>
    </xdr:to>
    <xdr:cxnSp macro="">
      <xdr:nvCxnSpPr>
        <xdr:cNvPr id="641" name="直線コネクタ 640"/>
        <xdr:cNvCxnSpPr/>
      </xdr:nvCxnSpPr>
      <xdr:spPr>
        <a:xfrm flipV="1">
          <a:off x="16317595" y="12033023"/>
          <a:ext cx="1269" cy="1610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42"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43" name="直線コネクタ 642"/>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149650</xdr:rowOff>
    </xdr:from>
    <xdr:ext cx="534377" cy="259045"/>
    <xdr:sp macro="" textlink="">
      <xdr:nvSpPr>
        <xdr:cNvPr id="644" name="災害復旧費最大値テキスト"/>
        <xdr:cNvSpPr txBox="1"/>
      </xdr:nvSpPr>
      <xdr:spPr>
        <a:xfrm>
          <a:off x="16370300" y="11808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98,625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31523</xdr:rowOff>
    </xdr:from>
    <xdr:to>
      <xdr:col>86</xdr:col>
      <xdr:colOff>25400</xdr:colOff>
      <xdr:row>70</xdr:row>
      <xdr:rowOff>31523</xdr:rowOff>
    </xdr:to>
    <xdr:cxnSp macro="">
      <xdr:nvCxnSpPr>
        <xdr:cNvPr id="645" name="直線コネクタ 644"/>
        <xdr:cNvCxnSpPr/>
      </xdr:nvCxnSpPr>
      <xdr:spPr>
        <a:xfrm>
          <a:off x="16230600" y="1203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28780</xdr:rowOff>
    </xdr:from>
    <xdr:to>
      <xdr:col>85</xdr:col>
      <xdr:colOff>127000</xdr:colOff>
      <xdr:row>77</xdr:row>
      <xdr:rowOff>128499</xdr:rowOff>
    </xdr:to>
    <xdr:cxnSp macro="">
      <xdr:nvCxnSpPr>
        <xdr:cNvPr id="646" name="直線コネクタ 645"/>
        <xdr:cNvCxnSpPr/>
      </xdr:nvCxnSpPr>
      <xdr:spPr>
        <a:xfrm>
          <a:off x="15481300" y="13058980"/>
          <a:ext cx="838200" cy="271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32760</xdr:rowOff>
    </xdr:from>
    <xdr:ext cx="534377" cy="259045"/>
    <xdr:sp macro="" textlink="">
      <xdr:nvSpPr>
        <xdr:cNvPr id="647" name="災害復旧費平均値テキスト"/>
        <xdr:cNvSpPr txBox="1"/>
      </xdr:nvSpPr>
      <xdr:spPr>
        <a:xfrm>
          <a:off x="16370300" y="134058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54333</xdr:rowOff>
    </xdr:from>
    <xdr:to>
      <xdr:col>85</xdr:col>
      <xdr:colOff>177800</xdr:colOff>
      <xdr:row>78</xdr:row>
      <xdr:rowOff>155933</xdr:rowOff>
    </xdr:to>
    <xdr:sp macro="" textlink="">
      <xdr:nvSpPr>
        <xdr:cNvPr id="648" name="フローチャート: 判断 647"/>
        <xdr:cNvSpPr/>
      </xdr:nvSpPr>
      <xdr:spPr>
        <a:xfrm>
          <a:off x="16268700" y="1342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4744</xdr:rowOff>
    </xdr:from>
    <xdr:to>
      <xdr:col>81</xdr:col>
      <xdr:colOff>50800</xdr:colOff>
      <xdr:row>76</xdr:row>
      <xdr:rowOff>28780</xdr:rowOff>
    </xdr:to>
    <xdr:cxnSp macro="">
      <xdr:nvCxnSpPr>
        <xdr:cNvPr id="649" name="直線コネクタ 648"/>
        <xdr:cNvCxnSpPr/>
      </xdr:nvCxnSpPr>
      <xdr:spPr>
        <a:xfrm>
          <a:off x="14592300" y="13034944"/>
          <a:ext cx="889000" cy="24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70776</xdr:rowOff>
    </xdr:from>
    <xdr:to>
      <xdr:col>81</xdr:col>
      <xdr:colOff>101600</xdr:colOff>
      <xdr:row>79</xdr:row>
      <xdr:rowOff>926</xdr:rowOff>
    </xdr:to>
    <xdr:sp macro="" textlink="">
      <xdr:nvSpPr>
        <xdr:cNvPr id="650" name="フローチャート: 判断 649"/>
        <xdr:cNvSpPr/>
      </xdr:nvSpPr>
      <xdr:spPr>
        <a:xfrm>
          <a:off x="15430500" y="13443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163503</xdr:rowOff>
    </xdr:from>
    <xdr:ext cx="469744" cy="259045"/>
    <xdr:sp macro="" textlink="">
      <xdr:nvSpPr>
        <xdr:cNvPr id="651" name="テキスト ボックス 650"/>
        <xdr:cNvSpPr txBox="1"/>
      </xdr:nvSpPr>
      <xdr:spPr>
        <a:xfrm>
          <a:off x="15246428" y="1353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4744</xdr:rowOff>
    </xdr:from>
    <xdr:to>
      <xdr:col>76</xdr:col>
      <xdr:colOff>114300</xdr:colOff>
      <xdr:row>77</xdr:row>
      <xdr:rowOff>19081</xdr:rowOff>
    </xdr:to>
    <xdr:cxnSp macro="">
      <xdr:nvCxnSpPr>
        <xdr:cNvPr id="652" name="直線コネクタ 651"/>
        <xdr:cNvCxnSpPr/>
      </xdr:nvCxnSpPr>
      <xdr:spPr>
        <a:xfrm flipV="1">
          <a:off x="13703300" y="13034944"/>
          <a:ext cx="889000" cy="185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132415</xdr:rowOff>
    </xdr:from>
    <xdr:to>
      <xdr:col>76</xdr:col>
      <xdr:colOff>165100</xdr:colOff>
      <xdr:row>79</xdr:row>
      <xdr:rowOff>62565</xdr:rowOff>
    </xdr:to>
    <xdr:sp macro="" textlink="">
      <xdr:nvSpPr>
        <xdr:cNvPr id="653" name="フローチャート: 判断 652"/>
        <xdr:cNvSpPr/>
      </xdr:nvSpPr>
      <xdr:spPr>
        <a:xfrm>
          <a:off x="14541500" y="13505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53692</xdr:rowOff>
    </xdr:from>
    <xdr:ext cx="469744" cy="259045"/>
    <xdr:sp macro="" textlink="">
      <xdr:nvSpPr>
        <xdr:cNvPr id="654" name="テキスト ボックス 653"/>
        <xdr:cNvSpPr txBox="1"/>
      </xdr:nvSpPr>
      <xdr:spPr>
        <a:xfrm>
          <a:off x="14357428" y="13598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19081</xdr:rowOff>
    </xdr:from>
    <xdr:to>
      <xdr:col>71</xdr:col>
      <xdr:colOff>177800</xdr:colOff>
      <xdr:row>78</xdr:row>
      <xdr:rowOff>104789</xdr:rowOff>
    </xdr:to>
    <xdr:cxnSp macro="">
      <xdr:nvCxnSpPr>
        <xdr:cNvPr id="655" name="直線コネクタ 654"/>
        <xdr:cNvCxnSpPr/>
      </xdr:nvCxnSpPr>
      <xdr:spPr>
        <a:xfrm flipV="1">
          <a:off x="12814300" y="13220731"/>
          <a:ext cx="889000" cy="257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150981</xdr:rowOff>
    </xdr:from>
    <xdr:to>
      <xdr:col>72</xdr:col>
      <xdr:colOff>38100</xdr:colOff>
      <xdr:row>79</xdr:row>
      <xdr:rowOff>81131</xdr:rowOff>
    </xdr:to>
    <xdr:sp macro="" textlink="">
      <xdr:nvSpPr>
        <xdr:cNvPr id="656" name="フローチャート: 判断 655"/>
        <xdr:cNvSpPr/>
      </xdr:nvSpPr>
      <xdr:spPr>
        <a:xfrm>
          <a:off x="13652500" y="13524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72258</xdr:rowOff>
    </xdr:from>
    <xdr:ext cx="469744" cy="259045"/>
    <xdr:sp macro="" textlink="">
      <xdr:nvSpPr>
        <xdr:cNvPr id="657" name="テキスト ボックス 656"/>
        <xdr:cNvSpPr txBox="1"/>
      </xdr:nvSpPr>
      <xdr:spPr>
        <a:xfrm>
          <a:off x="13468428" y="13616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7682</xdr:rowOff>
    </xdr:from>
    <xdr:to>
      <xdr:col>67</xdr:col>
      <xdr:colOff>101600</xdr:colOff>
      <xdr:row>79</xdr:row>
      <xdr:rowOff>109282</xdr:rowOff>
    </xdr:to>
    <xdr:sp macro="" textlink="">
      <xdr:nvSpPr>
        <xdr:cNvPr id="658" name="フローチャート: 判断 657"/>
        <xdr:cNvSpPr/>
      </xdr:nvSpPr>
      <xdr:spPr>
        <a:xfrm>
          <a:off x="12763500" y="1355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100409</xdr:rowOff>
    </xdr:from>
    <xdr:ext cx="469744" cy="259045"/>
    <xdr:sp macro="" textlink="">
      <xdr:nvSpPr>
        <xdr:cNvPr id="659" name="テキスト ボックス 658"/>
        <xdr:cNvSpPr txBox="1"/>
      </xdr:nvSpPr>
      <xdr:spPr>
        <a:xfrm>
          <a:off x="12579428" y="13644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0" name="テキスト ボックス 65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1" name="テキスト ボックス 66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2" name="テキスト ボックス 66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3" name="テキスト ボックス 66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4" name="テキスト ボックス 66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77699</xdr:rowOff>
    </xdr:from>
    <xdr:to>
      <xdr:col>85</xdr:col>
      <xdr:colOff>177800</xdr:colOff>
      <xdr:row>78</xdr:row>
      <xdr:rowOff>7849</xdr:rowOff>
    </xdr:to>
    <xdr:sp macro="" textlink="">
      <xdr:nvSpPr>
        <xdr:cNvPr id="665" name="楕円 664"/>
        <xdr:cNvSpPr/>
      </xdr:nvSpPr>
      <xdr:spPr>
        <a:xfrm>
          <a:off x="16268700" y="13279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100576</xdr:rowOff>
    </xdr:from>
    <xdr:ext cx="534377" cy="259045"/>
    <xdr:sp macro="" textlink="">
      <xdr:nvSpPr>
        <xdr:cNvPr id="666" name="災害復旧費該当値テキスト"/>
        <xdr:cNvSpPr txBox="1"/>
      </xdr:nvSpPr>
      <xdr:spPr>
        <a:xfrm>
          <a:off x="16370300" y="13130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149430</xdr:rowOff>
    </xdr:from>
    <xdr:to>
      <xdr:col>81</xdr:col>
      <xdr:colOff>101600</xdr:colOff>
      <xdr:row>76</xdr:row>
      <xdr:rowOff>79580</xdr:rowOff>
    </xdr:to>
    <xdr:sp macro="" textlink="">
      <xdr:nvSpPr>
        <xdr:cNvPr id="667" name="楕円 666"/>
        <xdr:cNvSpPr/>
      </xdr:nvSpPr>
      <xdr:spPr>
        <a:xfrm>
          <a:off x="15430500" y="1300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96107</xdr:rowOff>
    </xdr:from>
    <xdr:ext cx="534377" cy="259045"/>
    <xdr:sp macro="" textlink="">
      <xdr:nvSpPr>
        <xdr:cNvPr id="668" name="テキスト ボックス 667"/>
        <xdr:cNvSpPr txBox="1"/>
      </xdr:nvSpPr>
      <xdr:spPr>
        <a:xfrm>
          <a:off x="15214111" y="12783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125395</xdr:rowOff>
    </xdr:from>
    <xdr:to>
      <xdr:col>76</xdr:col>
      <xdr:colOff>165100</xdr:colOff>
      <xdr:row>76</xdr:row>
      <xdr:rowOff>55544</xdr:rowOff>
    </xdr:to>
    <xdr:sp macro="" textlink="">
      <xdr:nvSpPr>
        <xdr:cNvPr id="669" name="楕円 668"/>
        <xdr:cNvSpPr/>
      </xdr:nvSpPr>
      <xdr:spPr>
        <a:xfrm>
          <a:off x="14541500" y="1298414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72072</xdr:rowOff>
    </xdr:from>
    <xdr:ext cx="534377" cy="259045"/>
    <xdr:sp macro="" textlink="">
      <xdr:nvSpPr>
        <xdr:cNvPr id="670" name="テキスト ボックス 669"/>
        <xdr:cNvSpPr txBox="1"/>
      </xdr:nvSpPr>
      <xdr:spPr>
        <a:xfrm>
          <a:off x="14325111" y="12759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139731</xdr:rowOff>
    </xdr:from>
    <xdr:to>
      <xdr:col>72</xdr:col>
      <xdr:colOff>38100</xdr:colOff>
      <xdr:row>77</xdr:row>
      <xdr:rowOff>69881</xdr:rowOff>
    </xdr:to>
    <xdr:sp macro="" textlink="">
      <xdr:nvSpPr>
        <xdr:cNvPr id="671" name="楕円 670"/>
        <xdr:cNvSpPr/>
      </xdr:nvSpPr>
      <xdr:spPr>
        <a:xfrm>
          <a:off x="13652500" y="1316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86408</xdr:rowOff>
    </xdr:from>
    <xdr:ext cx="534377" cy="259045"/>
    <xdr:sp macro="" textlink="">
      <xdr:nvSpPr>
        <xdr:cNvPr id="672" name="テキスト ボックス 671"/>
        <xdr:cNvSpPr txBox="1"/>
      </xdr:nvSpPr>
      <xdr:spPr>
        <a:xfrm>
          <a:off x="13436111" y="12945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53989</xdr:rowOff>
    </xdr:from>
    <xdr:to>
      <xdr:col>67</xdr:col>
      <xdr:colOff>101600</xdr:colOff>
      <xdr:row>78</xdr:row>
      <xdr:rowOff>155589</xdr:rowOff>
    </xdr:to>
    <xdr:sp macro="" textlink="">
      <xdr:nvSpPr>
        <xdr:cNvPr id="673" name="楕円 672"/>
        <xdr:cNvSpPr/>
      </xdr:nvSpPr>
      <xdr:spPr>
        <a:xfrm>
          <a:off x="12763500" y="13427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666</xdr:rowOff>
    </xdr:from>
    <xdr:ext cx="534377" cy="259045"/>
    <xdr:sp macro="" textlink="">
      <xdr:nvSpPr>
        <xdr:cNvPr id="674" name="テキスト ボックス 673"/>
        <xdr:cNvSpPr txBox="1"/>
      </xdr:nvSpPr>
      <xdr:spPr>
        <a:xfrm>
          <a:off x="12547111" y="13202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5" name="正方形/長方形 67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6" name="正方形/長方形 67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7" name="正方形/長方形 67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8" name="正方形/長方形 67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9" name="正方形/長方形 67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0" name="正方形/長方形 67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1" name="正方形/長方形 68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2" name="正方形/長方形 68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3" name="テキスト ボックス 68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4" name="直線コネクタ 68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5" name="直線コネクタ 684"/>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6" name="テキスト ボックス 685"/>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7" name="直線コネクタ 686"/>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88" name="テキスト ボックス 687"/>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9" name="直線コネクタ 688"/>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90" name="テキスト ボックス 689"/>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91" name="直線コネクタ 690"/>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92" name="テキスト ボックス 691"/>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3" name="直線コネクタ 692"/>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94" name="テキスト ボックス 693"/>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5" name="直線コネクタ 694"/>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6" name="テキスト ボックス 695"/>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7" name="直線コネクタ 69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8" name="テキスト ボックス 69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41765</xdr:rowOff>
    </xdr:from>
    <xdr:to>
      <xdr:col>85</xdr:col>
      <xdr:colOff>126364</xdr:colOff>
      <xdr:row>99</xdr:row>
      <xdr:rowOff>9992</xdr:rowOff>
    </xdr:to>
    <xdr:cxnSp macro="">
      <xdr:nvCxnSpPr>
        <xdr:cNvPr id="700" name="直線コネクタ 699"/>
        <xdr:cNvCxnSpPr/>
      </xdr:nvCxnSpPr>
      <xdr:spPr>
        <a:xfrm flipV="1">
          <a:off x="16317595" y="15643715"/>
          <a:ext cx="1269" cy="1339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13819</xdr:rowOff>
    </xdr:from>
    <xdr:ext cx="534377" cy="259045"/>
    <xdr:sp macro="" textlink="">
      <xdr:nvSpPr>
        <xdr:cNvPr id="701" name="公債費最小値テキスト"/>
        <xdr:cNvSpPr txBox="1"/>
      </xdr:nvSpPr>
      <xdr:spPr>
        <a:xfrm>
          <a:off x="16370300" y="16987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9992</xdr:rowOff>
    </xdr:from>
    <xdr:to>
      <xdr:col>86</xdr:col>
      <xdr:colOff>25400</xdr:colOff>
      <xdr:row>99</xdr:row>
      <xdr:rowOff>9992</xdr:rowOff>
    </xdr:to>
    <xdr:cxnSp macro="">
      <xdr:nvCxnSpPr>
        <xdr:cNvPr id="702" name="直線コネクタ 701"/>
        <xdr:cNvCxnSpPr/>
      </xdr:nvCxnSpPr>
      <xdr:spPr>
        <a:xfrm>
          <a:off x="16230600" y="16983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159892</xdr:rowOff>
    </xdr:from>
    <xdr:ext cx="599010" cy="259045"/>
    <xdr:sp macro="" textlink="">
      <xdr:nvSpPr>
        <xdr:cNvPr id="703" name="公債費最大値テキスト"/>
        <xdr:cNvSpPr txBox="1"/>
      </xdr:nvSpPr>
      <xdr:spPr>
        <a:xfrm>
          <a:off x="16370300" y="15418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437,489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41765</xdr:rowOff>
    </xdr:from>
    <xdr:to>
      <xdr:col>86</xdr:col>
      <xdr:colOff>25400</xdr:colOff>
      <xdr:row>91</xdr:row>
      <xdr:rowOff>41765</xdr:rowOff>
    </xdr:to>
    <xdr:cxnSp macro="">
      <xdr:nvCxnSpPr>
        <xdr:cNvPr id="704" name="直線コネクタ 703"/>
        <xdr:cNvCxnSpPr/>
      </xdr:nvCxnSpPr>
      <xdr:spPr>
        <a:xfrm>
          <a:off x="16230600" y="15643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157302</xdr:rowOff>
    </xdr:from>
    <xdr:to>
      <xdr:col>85</xdr:col>
      <xdr:colOff>127000</xdr:colOff>
      <xdr:row>97</xdr:row>
      <xdr:rowOff>171273</xdr:rowOff>
    </xdr:to>
    <xdr:cxnSp macro="">
      <xdr:nvCxnSpPr>
        <xdr:cNvPr id="705" name="直線コネクタ 704"/>
        <xdr:cNvCxnSpPr/>
      </xdr:nvCxnSpPr>
      <xdr:spPr>
        <a:xfrm>
          <a:off x="15481300" y="16787952"/>
          <a:ext cx="838200" cy="13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143487</xdr:rowOff>
    </xdr:from>
    <xdr:ext cx="534377" cy="259045"/>
    <xdr:sp macro="" textlink="">
      <xdr:nvSpPr>
        <xdr:cNvPr id="706" name="公債費平均値テキスト"/>
        <xdr:cNvSpPr txBox="1"/>
      </xdr:nvSpPr>
      <xdr:spPr>
        <a:xfrm>
          <a:off x="16370300" y="167741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165060</xdr:rowOff>
    </xdr:from>
    <xdr:to>
      <xdr:col>85</xdr:col>
      <xdr:colOff>177800</xdr:colOff>
      <xdr:row>98</xdr:row>
      <xdr:rowOff>95210</xdr:rowOff>
    </xdr:to>
    <xdr:sp macro="" textlink="">
      <xdr:nvSpPr>
        <xdr:cNvPr id="707" name="フローチャート: 判断 706"/>
        <xdr:cNvSpPr/>
      </xdr:nvSpPr>
      <xdr:spPr>
        <a:xfrm>
          <a:off x="16268700" y="167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148903</xdr:rowOff>
    </xdr:from>
    <xdr:to>
      <xdr:col>81</xdr:col>
      <xdr:colOff>50800</xdr:colOff>
      <xdr:row>97</xdr:row>
      <xdr:rowOff>157302</xdr:rowOff>
    </xdr:to>
    <xdr:cxnSp macro="">
      <xdr:nvCxnSpPr>
        <xdr:cNvPr id="708" name="直線コネクタ 707"/>
        <xdr:cNvCxnSpPr/>
      </xdr:nvCxnSpPr>
      <xdr:spPr>
        <a:xfrm>
          <a:off x="14592300" y="16779553"/>
          <a:ext cx="889000" cy="8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162902</xdr:rowOff>
    </xdr:from>
    <xdr:to>
      <xdr:col>81</xdr:col>
      <xdr:colOff>101600</xdr:colOff>
      <xdr:row>98</xdr:row>
      <xdr:rowOff>93052</xdr:rowOff>
    </xdr:to>
    <xdr:sp macro="" textlink="">
      <xdr:nvSpPr>
        <xdr:cNvPr id="709" name="フローチャート: 判断 708"/>
        <xdr:cNvSpPr/>
      </xdr:nvSpPr>
      <xdr:spPr>
        <a:xfrm>
          <a:off x="15430500" y="167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84179</xdr:rowOff>
    </xdr:from>
    <xdr:ext cx="534377" cy="259045"/>
    <xdr:sp macro="" textlink="">
      <xdr:nvSpPr>
        <xdr:cNvPr id="710" name="テキスト ボックス 709"/>
        <xdr:cNvSpPr txBox="1"/>
      </xdr:nvSpPr>
      <xdr:spPr>
        <a:xfrm>
          <a:off x="15214111" y="16886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147979</xdr:rowOff>
    </xdr:from>
    <xdr:to>
      <xdr:col>76</xdr:col>
      <xdr:colOff>114300</xdr:colOff>
      <xdr:row>97</xdr:row>
      <xdr:rowOff>148903</xdr:rowOff>
    </xdr:to>
    <xdr:cxnSp macro="">
      <xdr:nvCxnSpPr>
        <xdr:cNvPr id="711" name="直線コネクタ 710"/>
        <xdr:cNvCxnSpPr/>
      </xdr:nvCxnSpPr>
      <xdr:spPr>
        <a:xfrm>
          <a:off x="13703300" y="16778629"/>
          <a:ext cx="889000" cy="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162140</xdr:rowOff>
    </xdr:from>
    <xdr:to>
      <xdr:col>76</xdr:col>
      <xdr:colOff>165100</xdr:colOff>
      <xdr:row>98</xdr:row>
      <xdr:rowOff>92290</xdr:rowOff>
    </xdr:to>
    <xdr:sp macro="" textlink="">
      <xdr:nvSpPr>
        <xdr:cNvPr id="712" name="フローチャート: 判断 711"/>
        <xdr:cNvSpPr/>
      </xdr:nvSpPr>
      <xdr:spPr>
        <a:xfrm>
          <a:off x="14541500" y="1679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83417</xdr:rowOff>
    </xdr:from>
    <xdr:ext cx="534377" cy="259045"/>
    <xdr:sp macro="" textlink="">
      <xdr:nvSpPr>
        <xdr:cNvPr id="713" name="テキスト ボックス 712"/>
        <xdr:cNvSpPr txBox="1"/>
      </xdr:nvSpPr>
      <xdr:spPr>
        <a:xfrm>
          <a:off x="14325111" y="16885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147110</xdr:rowOff>
    </xdr:from>
    <xdr:to>
      <xdr:col>71</xdr:col>
      <xdr:colOff>177800</xdr:colOff>
      <xdr:row>97</xdr:row>
      <xdr:rowOff>147979</xdr:rowOff>
    </xdr:to>
    <xdr:cxnSp macro="">
      <xdr:nvCxnSpPr>
        <xdr:cNvPr id="714" name="直線コネクタ 713"/>
        <xdr:cNvCxnSpPr/>
      </xdr:nvCxnSpPr>
      <xdr:spPr>
        <a:xfrm>
          <a:off x="12814300" y="16777760"/>
          <a:ext cx="889000" cy="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159446</xdr:rowOff>
    </xdr:from>
    <xdr:to>
      <xdr:col>72</xdr:col>
      <xdr:colOff>38100</xdr:colOff>
      <xdr:row>98</xdr:row>
      <xdr:rowOff>89596</xdr:rowOff>
    </xdr:to>
    <xdr:sp macro="" textlink="">
      <xdr:nvSpPr>
        <xdr:cNvPr id="715" name="フローチャート: 判断 714"/>
        <xdr:cNvSpPr/>
      </xdr:nvSpPr>
      <xdr:spPr>
        <a:xfrm>
          <a:off x="13652500" y="1679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80723</xdr:rowOff>
    </xdr:from>
    <xdr:ext cx="534377" cy="259045"/>
    <xdr:sp macro="" textlink="">
      <xdr:nvSpPr>
        <xdr:cNvPr id="716" name="テキスト ボックス 715"/>
        <xdr:cNvSpPr txBox="1"/>
      </xdr:nvSpPr>
      <xdr:spPr>
        <a:xfrm>
          <a:off x="13436111" y="16882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3553</xdr:rowOff>
    </xdr:from>
    <xdr:to>
      <xdr:col>67</xdr:col>
      <xdr:colOff>101600</xdr:colOff>
      <xdr:row>98</xdr:row>
      <xdr:rowOff>105153</xdr:rowOff>
    </xdr:to>
    <xdr:sp macro="" textlink="">
      <xdr:nvSpPr>
        <xdr:cNvPr id="717" name="フローチャート: 判断 716"/>
        <xdr:cNvSpPr/>
      </xdr:nvSpPr>
      <xdr:spPr>
        <a:xfrm>
          <a:off x="12763500" y="16805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96280</xdr:rowOff>
    </xdr:from>
    <xdr:ext cx="534377" cy="259045"/>
    <xdr:sp macro="" textlink="">
      <xdr:nvSpPr>
        <xdr:cNvPr id="718" name="テキスト ボックス 717"/>
        <xdr:cNvSpPr txBox="1"/>
      </xdr:nvSpPr>
      <xdr:spPr>
        <a:xfrm>
          <a:off x="12547111" y="16898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9" name="テキスト ボックス 71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0" name="テキスト ボックス 71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1" name="テキスト ボックス 72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2" name="テキスト ボックス 72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3" name="テキスト ボックス 72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120473</xdr:rowOff>
    </xdr:from>
    <xdr:to>
      <xdr:col>85</xdr:col>
      <xdr:colOff>177800</xdr:colOff>
      <xdr:row>98</xdr:row>
      <xdr:rowOff>50623</xdr:rowOff>
    </xdr:to>
    <xdr:sp macro="" textlink="">
      <xdr:nvSpPr>
        <xdr:cNvPr id="724" name="楕円 723"/>
        <xdr:cNvSpPr/>
      </xdr:nvSpPr>
      <xdr:spPr>
        <a:xfrm>
          <a:off x="16268700" y="16751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143350</xdr:rowOff>
    </xdr:from>
    <xdr:ext cx="534377" cy="259045"/>
    <xdr:sp macro="" textlink="">
      <xdr:nvSpPr>
        <xdr:cNvPr id="725" name="公債費該当値テキスト"/>
        <xdr:cNvSpPr txBox="1"/>
      </xdr:nvSpPr>
      <xdr:spPr>
        <a:xfrm>
          <a:off x="16370300" y="16602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106502</xdr:rowOff>
    </xdr:from>
    <xdr:to>
      <xdr:col>81</xdr:col>
      <xdr:colOff>101600</xdr:colOff>
      <xdr:row>98</xdr:row>
      <xdr:rowOff>36652</xdr:rowOff>
    </xdr:to>
    <xdr:sp macro="" textlink="">
      <xdr:nvSpPr>
        <xdr:cNvPr id="726" name="楕円 725"/>
        <xdr:cNvSpPr/>
      </xdr:nvSpPr>
      <xdr:spPr>
        <a:xfrm>
          <a:off x="15430500" y="16737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53179</xdr:rowOff>
    </xdr:from>
    <xdr:ext cx="534377" cy="259045"/>
    <xdr:sp macro="" textlink="">
      <xdr:nvSpPr>
        <xdr:cNvPr id="727" name="テキスト ボックス 726"/>
        <xdr:cNvSpPr txBox="1"/>
      </xdr:nvSpPr>
      <xdr:spPr>
        <a:xfrm>
          <a:off x="15214111" y="16512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98103</xdr:rowOff>
    </xdr:from>
    <xdr:to>
      <xdr:col>76</xdr:col>
      <xdr:colOff>165100</xdr:colOff>
      <xdr:row>98</xdr:row>
      <xdr:rowOff>28253</xdr:rowOff>
    </xdr:to>
    <xdr:sp macro="" textlink="">
      <xdr:nvSpPr>
        <xdr:cNvPr id="728" name="楕円 727"/>
        <xdr:cNvSpPr/>
      </xdr:nvSpPr>
      <xdr:spPr>
        <a:xfrm>
          <a:off x="14541500" y="16728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44780</xdr:rowOff>
    </xdr:from>
    <xdr:ext cx="534377" cy="259045"/>
    <xdr:sp macro="" textlink="">
      <xdr:nvSpPr>
        <xdr:cNvPr id="729" name="テキスト ボックス 728"/>
        <xdr:cNvSpPr txBox="1"/>
      </xdr:nvSpPr>
      <xdr:spPr>
        <a:xfrm>
          <a:off x="14325111" y="16503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97179</xdr:rowOff>
    </xdr:from>
    <xdr:to>
      <xdr:col>72</xdr:col>
      <xdr:colOff>38100</xdr:colOff>
      <xdr:row>98</xdr:row>
      <xdr:rowOff>27329</xdr:rowOff>
    </xdr:to>
    <xdr:sp macro="" textlink="">
      <xdr:nvSpPr>
        <xdr:cNvPr id="730" name="楕円 729"/>
        <xdr:cNvSpPr/>
      </xdr:nvSpPr>
      <xdr:spPr>
        <a:xfrm>
          <a:off x="13652500" y="16727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43856</xdr:rowOff>
    </xdr:from>
    <xdr:ext cx="534377" cy="259045"/>
    <xdr:sp macro="" textlink="">
      <xdr:nvSpPr>
        <xdr:cNvPr id="731" name="テキスト ボックス 730"/>
        <xdr:cNvSpPr txBox="1"/>
      </xdr:nvSpPr>
      <xdr:spPr>
        <a:xfrm>
          <a:off x="13436111" y="16503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96310</xdr:rowOff>
    </xdr:from>
    <xdr:to>
      <xdr:col>67</xdr:col>
      <xdr:colOff>101600</xdr:colOff>
      <xdr:row>98</xdr:row>
      <xdr:rowOff>26460</xdr:rowOff>
    </xdr:to>
    <xdr:sp macro="" textlink="">
      <xdr:nvSpPr>
        <xdr:cNvPr id="732" name="楕円 731"/>
        <xdr:cNvSpPr/>
      </xdr:nvSpPr>
      <xdr:spPr>
        <a:xfrm>
          <a:off x="12763500" y="1672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42987</xdr:rowOff>
    </xdr:from>
    <xdr:ext cx="534377" cy="259045"/>
    <xdr:sp macro="" textlink="">
      <xdr:nvSpPr>
        <xdr:cNvPr id="733" name="テキスト ボックス 732"/>
        <xdr:cNvSpPr txBox="1"/>
      </xdr:nvSpPr>
      <xdr:spPr>
        <a:xfrm>
          <a:off x="12547111" y="16502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4" name="正方形/長方形 73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5" name="正方形/長方形 73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6" name="正方形/長方形 73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7" name="正方形/長方形 73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8" name="正方形/長方形 73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9" name="正方形/長方形 73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0" name="正方形/長方形 73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1" name="正方形/長方形 74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2" name="テキスト ボックス 74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3" name="直線コネクタ 74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4" name="直線コネクタ 74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5" name="テキスト ボックス 74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6" name="直線コネクタ 74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7" name="テキスト ボックス 746"/>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8" name="直線コネクタ 74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9" name="テキスト ボックス 748"/>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50" name="直線コネクタ 74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51" name="テキスト ボックス 750"/>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52" name="直線コネクタ 75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53" name="テキスト ボックス 752"/>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4" name="直線コネクタ 75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5" name="テキスト ボックス 75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55118</xdr:rowOff>
    </xdr:from>
    <xdr:to>
      <xdr:col>116</xdr:col>
      <xdr:colOff>62864</xdr:colOff>
      <xdr:row>39</xdr:row>
      <xdr:rowOff>44450</xdr:rowOff>
    </xdr:to>
    <xdr:cxnSp macro="">
      <xdr:nvCxnSpPr>
        <xdr:cNvPr id="757" name="直線コネクタ 756"/>
        <xdr:cNvCxnSpPr/>
      </xdr:nvCxnSpPr>
      <xdr:spPr>
        <a:xfrm flipV="1">
          <a:off x="22159595" y="5198618"/>
          <a:ext cx="1269" cy="1532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76217</xdr:rowOff>
    </xdr:from>
    <xdr:ext cx="249299" cy="259045"/>
    <xdr:sp macro="" textlink="">
      <xdr:nvSpPr>
        <xdr:cNvPr id="758" name="諸支出金最小値テキスト"/>
        <xdr:cNvSpPr txBox="1"/>
      </xdr:nvSpPr>
      <xdr:spPr>
        <a:xfrm>
          <a:off x="22212300" y="6762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9" name="直線コネクタ 75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1795</xdr:rowOff>
    </xdr:from>
    <xdr:ext cx="469744" cy="259045"/>
    <xdr:sp macro="" textlink="">
      <xdr:nvSpPr>
        <xdr:cNvPr id="760" name="諸支出金最大値テキスト"/>
        <xdr:cNvSpPr txBox="1"/>
      </xdr:nvSpPr>
      <xdr:spPr>
        <a:xfrm>
          <a:off x="22212300" y="4973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8,044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55118</xdr:rowOff>
    </xdr:from>
    <xdr:to>
      <xdr:col>116</xdr:col>
      <xdr:colOff>152400</xdr:colOff>
      <xdr:row>30</xdr:row>
      <xdr:rowOff>55118</xdr:rowOff>
    </xdr:to>
    <xdr:cxnSp macro="">
      <xdr:nvCxnSpPr>
        <xdr:cNvPr id="761" name="直線コネクタ 760"/>
        <xdr:cNvCxnSpPr/>
      </xdr:nvCxnSpPr>
      <xdr:spPr>
        <a:xfrm>
          <a:off x="22072600" y="519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62" name="直線コネクタ 761"/>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165117</xdr:rowOff>
    </xdr:from>
    <xdr:ext cx="378565" cy="259045"/>
    <xdr:sp macro="" textlink="">
      <xdr:nvSpPr>
        <xdr:cNvPr id="763" name="諸支出金平均値テキスト"/>
        <xdr:cNvSpPr txBox="1"/>
      </xdr:nvSpPr>
      <xdr:spPr>
        <a:xfrm>
          <a:off x="22212300" y="650876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142240</xdr:rowOff>
    </xdr:from>
    <xdr:to>
      <xdr:col>116</xdr:col>
      <xdr:colOff>114300</xdr:colOff>
      <xdr:row>39</xdr:row>
      <xdr:rowOff>72390</xdr:rowOff>
    </xdr:to>
    <xdr:sp macro="" textlink="">
      <xdr:nvSpPr>
        <xdr:cNvPr id="764" name="フローチャート: 判断 763"/>
        <xdr:cNvSpPr/>
      </xdr:nvSpPr>
      <xdr:spPr>
        <a:xfrm>
          <a:off x="221107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5" name="直線コネクタ 764"/>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134430</xdr:rowOff>
    </xdr:from>
    <xdr:to>
      <xdr:col>112</xdr:col>
      <xdr:colOff>38100</xdr:colOff>
      <xdr:row>39</xdr:row>
      <xdr:rowOff>64580</xdr:rowOff>
    </xdr:to>
    <xdr:sp macro="" textlink="">
      <xdr:nvSpPr>
        <xdr:cNvPr id="766" name="フローチャート: 判断 765"/>
        <xdr:cNvSpPr/>
      </xdr:nvSpPr>
      <xdr:spPr>
        <a:xfrm>
          <a:off x="21272500" y="664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81106</xdr:rowOff>
    </xdr:from>
    <xdr:ext cx="378565" cy="259045"/>
    <xdr:sp macro="" textlink="">
      <xdr:nvSpPr>
        <xdr:cNvPr id="767" name="テキスト ボックス 766"/>
        <xdr:cNvSpPr txBox="1"/>
      </xdr:nvSpPr>
      <xdr:spPr>
        <a:xfrm>
          <a:off x="21134017" y="6424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8" name="直線コネクタ 767"/>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89091</xdr:rowOff>
    </xdr:from>
    <xdr:to>
      <xdr:col>107</xdr:col>
      <xdr:colOff>101600</xdr:colOff>
      <xdr:row>39</xdr:row>
      <xdr:rowOff>19241</xdr:rowOff>
    </xdr:to>
    <xdr:sp macro="" textlink="">
      <xdr:nvSpPr>
        <xdr:cNvPr id="769" name="フローチャート: 判断 768"/>
        <xdr:cNvSpPr/>
      </xdr:nvSpPr>
      <xdr:spPr>
        <a:xfrm>
          <a:off x="20383500" y="660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35768</xdr:rowOff>
    </xdr:from>
    <xdr:ext cx="378565" cy="259045"/>
    <xdr:sp macro="" textlink="">
      <xdr:nvSpPr>
        <xdr:cNvPr id="770" name="テキスト ボックス 769"/>
        <xdr:cNvSpPr txBox="1"/>
      </xdr:nvSpPr>
      <xdr:spPr>
        <a:xfrm>
          <a:off x="20245017" y="6379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71" name="直線コネクタ 770"/>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141097</xdr:rowOff>
    </xdr:from>
    <xdr:to>
      <xdr:col>102</xdr:col>
      <xdr:colOff>165100</xdr:colOff>
      <xdr:row>39</xdr:row>
      <xdr:rowOff>71247</xdr:rowOff>
    </xdr:to>
    <xdr:sp macro="" textlink="">
      <xdr:nvSpPr>
        <xdr:cNvPr id="772" name="フローチャート: 判断 771"/>
        <xdr:cNvSpPr/>
      </xdr:nvSpPr>
      <xdr:spPr>
        <a:xfrm>
          <a:off x="19494500" y="66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87774</xdr:rowOff>
    </xdr:from>
    <xdr:ext cx="378565" cy="259045"/>
    <xdr:sp macro="" textlink="">
      <xdr:nvSpPr>
        <xdr:cNvPr id="773" name="テキスト ボックス 772"/>
        <xdr:cNvSpPr txBox="1"/>
      </xdr:nvSpPr>
      <xdr:spPr>
        <a:xfrm>
          <a:off x="19356017" y="6431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158242</xdr:rowOff>
    </xdr:from>
    <xdr:to>
      <xdr:col>98</xdr:col>
      <xdr:colOff>38100</xdr:colOff>
      <xdr:row>39</xdr:row>
      <xdr:rowOff>88392</xdr:rowOff>
    </xdr:to>
    <xdr:sp macro="" textlink="">
      <xdr:nvSpPr>
        <xdr:cNvPr id="774" name="フローチャート: 判断 773"/>
        <xdr:cNvSpPr/>
      </xdr:nvSpPr>
      <xdr:spPr>
        <a:xfrm>
          <a:off x="18605500" y="6673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104919</xdr:rowOff>
    </xdr:from>
    <xdr:ext cx="313932" cy="259045"/>
    <xdr:sp macro="" textlink="">
      <xdr:nvSpPr>
        <xdr:cNvPr id="775" name="テキスト ボックス 774"/>
        <xdr:cNvSpPr txBox="1"/>
      </xdr:nvSpPr>
      <xdr:spPr>
        <a:xfrm>
          <a:off x="18499333" y="64485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6" name="テキスト ボックス 77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7" name="テキスト ボックス 77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8" name="テキスト ボックス 77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9" name="テキスト ボックス 77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80" name="テキスト ボックス 77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81" name="楕円 780"/>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120667</xdr:rowOff>
    </xdr:from>
    <xdr:ext cx="249299" cy="259045"/>
    <xdr:sp macro="" textlink="">
      <xdr:nvSpPr>
        <xdr:cNvPr id="782" name="諸支出金該当値テキスト"/>
        <xdr:cNvSpPr txBox="1"/>
      </xdr:nvSpPr>
      <xdr:spPr>
        <a:xfrm>
          <a:off x="22212300" y="6635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83" name="楕円 782"/>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84" name="テキスト ボックス 783"/>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5" name="楕円 784"/>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6" name="テキスト ボックス 785"/>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7" name="楕円 786"/>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8" name="テキスト ボックス 787"/>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9" name="楕円 788"/>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90" name="テキスト ボックス 789"/>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91" name="正方形/長方形 79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2" name="正方形/長方形 79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3" name="正方形/長方形 79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4" name="正方形/長方形 79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5" name="正方形/長方形 79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6" name="正方形/長方形 79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7" name="正方形/長方形 79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8" name="正方形/長方形 79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9" name="テキスト ボックス 79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800" name="直線コネクタ 79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801" name="直線コネクタ 80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802" name="テキスト ボックス 80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803" name="直線コネクタ 80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804" name="テキスト ボックス 803"/>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805" name="直線コネクタ 80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806" name="テキスト ボックス 805"/>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807" name="直線コネクタ 80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808" name="テキスト ボックス 807"/>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809" name="直線コネクタ 80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810" name="テキスト ボックス 809"/>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11" name="直線コネクタ 81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12" name="テキスト ボックス 81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1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93345</xdr:rowOff>
    </xdr:from>
    <xdr:to>
      <xdr:col>116</xdr:col>
      <xdr:colOff>62864</xdr:colOff>
      <xdr:row>59</xdr:row>
      <xdr:rowOff>44450</xdr:rowOff>
    </xdr:to>
    <xdr:cxnSp macro="">
      <xdr:nvCxnSpPr>
        <xdr:cNvPr id="814" name="直線コネクタ 813"/>
        <xdr:cNvCxnSpPr/>
      </xdr:nvCxnSpPr>
      <xdr:spPr>
        <a:xfrm flipV="1">
          <a:off x="22159595" y="8665845"/>
          <a:ext cx="1269" cy="1494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90949</xdr:rowOff>
    </xdr:from>
    <xdr:ext cx="249299" cy="259045"/>
    <xdr:sp macro="" textlink="">
      <xdr:nvSpPr>
        <xdr:cNvPr id="815" name="前年度繰上充用金最小値テキスト"/>
        <xdr:cNvSpPr txBox="1"/>
      </xdr:nvSpPr>
      <xdr:spPr>
        <a:xfrm>
          <a:off x="22212300" y="10206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16" name="直線コネクタ 81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40022</xdr:rowOff>
    </xdr:from>
    <xdr:ext cx="534377" cy="259045"/>
    <xdr:sp macro="" textlink="">
      <xdr:nvSpPr>
        <xdr:cNvPr id="817" name="前年度繰上充用金最大値テキスト"/>
        <xdr:cNvSpPr txBox="1"/>
      </xdr:nvSpPr>
      <xdr:spPr>
        <a:xfrm>
          <a:off x="22212300" y="8441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11,765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93345</xdr:rowOff>
    </xdr:from>
    <xdr:to>
      <xdr:col>116</xdr:col>
      <xdr:colOff>152400</xdr:colOff>
      <xdr:row>50</xdr:row>
      <xdr:rowOff>93345</xdr:rowOff>
    </xdr:to>
    <xdr:cxnSp macro="">
      <xdr:nvCxnSpPr>
        <xdr:cNvPr id="818" name="直線コネクタ 817"/>
        <xdr:cNvCxnSpPr/>
      </xdr:nvCxnSpPr>
      <xdr:spPr>
        <a:xfrm>
          <a:off x="22072600" y="8665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19" name="直線コネクタ 818"/>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8399</xdr:rowOff>
    </xdr:from>
    <xdr:ext cx="313932" cy="259045"/>
    <xdr:sp macro="" textlink="">
      <xdr:nvSpPr>
        <xdr:cNvPr id="820" name="前年度繰上充用金平均値テキスト"/>
        <xdr:cNvSpPr txBox="1"/>
      </xdr:nvSpPr>
      <xdr:spPr>
        <a:xfrm>
          <a:off x="22212300" y="995249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156972</xdr:rowOff>
    </xdr:from>
    <xdr:to>
      <xdr:col>116</xdr:col>
      <xdr:colOff>114300</xdr:colOff>
      <xdr:row>59</xdr:row>
      <xdr:rowOff>87122</xdr:rowOff>
    </xdr:to>
    <xdr:sp macro="" textlink="">
      <xdr:nvSpPr>
        <xdr:cNvPr id="821" name="フローチャート: 判断 820"/>
        <xdr:cNvSpPr/>
      </xdr:nvSpPr>
      <xdr:spPr>
        <a:xfrm>
          <a:off x="22110700" y="1010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22" name="直線コネクタ 821"/>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156718</xdr:rowOff>
    </xdr:from>
    <xdr:to>
      <xdr:col>112</xdr:col>
      <xdr:colOff>38100</xdr:colOff>
      <xdr:row>59</xdr:row>
      <xdr:rowOff>86868</xdr:rowOff>
    </xdr:to>
    <xdr:sp macro="" textlink="">
      <xdr:nvSpPr>
        <xdr:cNvPr id="823" name="フローチャート: 判断 822"/>
        <xdr:cNvSpPr/>
      </xdr:nvSpPr>
      <xdr:spPr>
        <a:xfrm>
          <a:off x="212725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103395</xdr:rowOff>
    </xdr:from>
    <xdr:ext cx="313932" cy="259045"/>
    <xdr:sp macro="" textlink="">
      <xdr:nvSpPr>
        <xdr:cNvPr id="824" name="テキスト ボックス 823"/>
        <xdr:cNvSpPr txBox="1"/>
      </xdr:nvSpPr>
      <xdr:spPr>
        <a:xfrm>
          <a:off x="21166333" y="9876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25" name="直線コネクタ 824"/>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157353</xdr:rowOff>
    </xdr:from>
    <xdr:to>
      <xdr:col>107</xdr:col>
      <xdr:colOff>101600</xdr:colOff>
      <xdr:row>59</xdr:row>
      <xdr:rowOff>87503</xdr:rowOff>
    </xdr:to>
    <xdr:sp macro="" textlink="">
      <xdr:nvSpPr>
        <xdr:cNvPr id="826" name="フローチャート: 判断 825"/>
        <xdr:cNvSpPr/>
      </xdr:nvSpPr>
      <xdr:spPr>
        <a:xfrm>
          <a:off x="20383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104030</xdr:rowOff>
    </xdr:from>
    <xdr:ext cx="313932" cy="259045"/>
    <xdr:sp macro="" textlink="">
      <xdr:nvSpPr>
        <xdr:cNvPr id="827" name="テキスト ボックス 826"/>
        <xdr:cNvSpPr txBox="1"/>
      </xdr:nvSpPr>
      <xdr:spPr>
        <a:xfrm>
          <a:off x="20277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28" name="直線コネクタ 827"/>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158115</xdr:rowOff>
    </xdr:from>
    <xdr:to>
      <xdr:col>102</xdr:col>
      <xdr:colOff>165100</xdr:colOff>
      <xdr:row>59</xdr:row>
      <xdr:rowOff>88265</xdr:rowOff>
    </xdr:to>
    <xdr:sp macro="" textlink="">
      <xdr:nvSpPr>
        <xdr:cNvPr id="829" name="フローチャート: 判断 828"/>
        <xdr:cNvSpPr/>
      </xdr:nvSpPr>
      <xdr:spPr>
        <a:xfrm>
          <a:off x="19494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104792</xdr:rowOff>
    </xdr:from>
    <xdr:ext cx="313932" cy="259045"/>
    <xdr:sp macro="" textlink="">
      <xdr:nvSpPr>
        <xdr:cNvPr id="830" name="テキスト ボックス 829"/>
        <xdr:cNvSpPr txBox="1"/>
      </xdr:nvSpPr>
      <xdr:spPr>
        <a:xfrm>
          <a:off x="19388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1" name="フローチャート: 判断 830"/>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2" name="テキスト ボックス 831"/>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33" name="テキスト ボックス 83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34" name="テキスト ボックス 83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5" name="テキスト ボックス 83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6" name="テキスト ボックス 83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7" name="テキスト ボックス 83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38" name="楕円 837"/>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135399</xdr:rowOff>
    </xdr:from>
    <xdr:ext cx="249299" cy="259045"/>
    <xdr:sp macro="" textlink="">
      <xdr:nvSpPr>
        <xdr:cNvPr id="839" name="前年度繰上充用金該当値テキスト"/>
        <xdr:cNvSpPr txBox="1"/>
      </xdr:nvSpPr>
      <xdr:spPr>
        <a:xfrm>
          <a:off x="22212300" y="10079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40" name="楕円 839"/>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41" name="テキスト ボックス 840"/>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42" name="楕円 841"/>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43" name="テキスト ボックス 842"/>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44" name="楕円 843"/>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45" name="テキスト ボックス 844"/>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46" name="楕円 845"/>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111777</xdr:rowOff>
    </xdr:from>
    <xdr:ext cx="249299" cy="259045"/>
    <xdr:sp macro="" textlink="">
      <xdr:nvSpPr>
        <xdr:cNvPr id="847" name="テキスト ボックス 846"/>
        <xdr:cNvSpPr txBox="1"/>
      </xdr:nvSpPr>
      <xdr:spPr>
        <a:xfrm>
          <a:off x="18531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8" name="正方形/長方形 84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9" name="正方形/長方形 84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50" name="テキスト ボックス 84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歳出決算総額の</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割強を占める民生費は、少子高齢化の進展等により社会保障費に多額の費用を要し住民一人当たり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234,066</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円と、類似団体の中でも一人当たりのコストが高い状況となっている。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農林水産業費は、農業が主産業である当市では農地基盤整備に多額の費用を要するため、類似団体内で</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も高い水準</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となっている。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教育費は、山間部で交通網の発達していない当市では小中学校の統廃合が進んでおらず、学校施設の維持費に多額の費用を要するため、</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類似</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団体を大きく上回る水準となっている。</a:t>
          </a:r>
          <a:endParaRPr lang="ja-JP" altLang="ja-JP" sz="1400">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災害復旧費は平成２９年の台風被害からの復旧事業が落ち着いたものの、新たな災害の発生により</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今後上昇し、</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類似団体平均を上回って推移するものと思われる。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大分県竹田市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en-US" sz="1100" b="0" i="0">
              <a:solidFill>
                <a:schemeClr val="dk1"/>
              </a:solidFill>
              <a:effectLst/>
              <a:latin typeface="+mn-lt"/>
              <a:ea typeface="+mn-ea"/>
              <a:cs typeface="+mn-cs"/>
            </a:rPr>
            <a:t>　</a:t>
          </a:r>
          <a:r>
            <a:rPr lang="ja-JP" altLang="ja-JP" sz="1050" b="0" i="0">
              <a:solidFill>
                <a:schemeClr val="dk1"/>
              </a:solidFill>
              <a:effectLst/>
              <a:latin typeface="ＭＳ ゴシック" panose="020B0609070205080204" pitchFamily="49" charset="-128"/>
              <a:ea typeface="ＭＳ ゴシック" panose="020B0609070205080204" pitchFamily="49" charset="-128"/>
              <a:cs typeface="+mn-cs"/>
            </a:rPr>
            <a:t>大型公共事業</a:t>
          </a:r>
          <a:r>
            <a:rPr lang="ja-JP" altLang="en-US" sz="1050" b="0" i="0">
              <a:solidFill>
                <a:schemeClr val="dk1"/>
              </a:solidFill>
              <a:effectLst/>
              <a:latin typeface="ＭＳ ゴシック" panose="020B0609070205080204" pitchFamily="49" charset="-128"/>
              <a:ea typeface="ＭＳ ゴシック" panose="020B0609070205080204" pitchFamily="49" charset="-128"/>
              <a:cs typeface="+mn-cs"/>
            </a:rPr>
            <a:t>があったものの、</a:t>
          </a:r>
          <a:r>
            <a:rPr lang="ja-JP" altLang="ja-JP" sz="1050" b="0" i="0">
              <a:solidFill>
                <a:schemeClr val="dk1"/>
              </a:solidFill>
              <a:effectLst/>
              <a:latin typeface="ＭＳ ゴシック" panose="020B0609070205080204" pitchFamily="49" charset="-128"/>
              <a:ea typeface="ＭＳ ゴシック" panose="020B0609070205080204" pitchFamily="49" charset="-128"/>
              <a:cs typeface="+mn-cs"/>
            </a:rPr>
            <a:t>平成２８年の熊本・大分地震、平成２９年の台風被害に係る災害復旧等</a:t>
          </a:r>
          <a:r>
            <a:rPr lang="ja-JP" altLang="en-US" sz="1050" b="0" i="0">
              <a:solidFill>
                <a:schemeClr val="dk1"/>
              </a:solidFill>
              <a:effectLst/>
              <a:latin typeface="ＭＳ ゴシック" panose="020B0609070205080204" pitchFamily="49" charset="-128"/>
              <a:ea typeface="ＭＳ ゴシック" panose="020B0609070205080204" pitchFamily="49" charset="-128"/>
              <a:cs typeface="+mn-cs"/>
            </a:rPr>
            <a:t>が落ち着いたため</a:t>
          </a:r>
          <a:r>
            <a:rPr lang="ja-JP" altLang="ja-JP" sz="1050" b="0" i="0">
              <a:solidFill>
                <a:schemeClr val="dk1"/>
              </a:solidFill>
              <a:effectLst/>
              <a:latin typeface="ＭＳ ゴシック" panose="020B0609070205080204" pitchFamily="49" charset="-128"/>
              <a:ea typeface="ＭＳ ゴシック" panose="020B0609070205080204" pitchFamily="49" charset="-128"/>
              <a:cs typeface="+mn-cs"/>
            </a:rPr>
            <a:t>、実質単年度収支は</a:t>
          </a:r>
          <a:r>
            <a:rPr lang="ja-JP" altLang="en-US" sz="1050" b="0" i="0">
              <a:solidFill>
                <a:schemeClr val="dk1"/>
              </a:solidFill>
              <a:effectLst/>
              <a:latin typeface="ＭＳ ゴシック" panose="020B0609070205080204" pitchFamily="49" charset="-128"/>
              <a:ea typeface="ＭＳ ゴシック" panose="020B0609070205080204" pitchFamily="49" charset="-128"/>
              <a:cs typeface="+mn-cs"/>
            </a:rPr>
            <a:t>黒</a:t>
          </a:r>
          <a:r>
            <a:rPr lang="ja-JP" altLang="ja-JP" sz="1050" b="0" i="0">
              <a:solidFill>
                <a:schemeClr val="dk1"/>
              </a:solidFill>
              <a:effectLst/>
              <a:latin typeface="ＭＳ ゴシック" panose="020B0609070205080204" pitchFamily="49" charset="-128"/>
              <a:ea typeface="ＭＳ ゴシック" panose="020B0609070205080204" pitchFamily="49" charset="-128"/>
              <a:cs typeface="+mn-cs"/>
            </a:rPr>
            <a:t>字となっ</a:t>
          </a:r>
          <a:r>
            <a:rPr lang="ja-JP" altLang="en-US" sz="1050" b="0" i="0">
              <a:solidFill>
                <a:schemeClr val="dk1"/>
              </a:solidFill>
              <a:effectLst/>
              <a:latin typeface="ＭＳ ゴシック" panose="020B0609070205080204" pitchFamily="49" charset="-128"/>
              <a:ea typeface="ＭＳ ゴシック" panose="020B0609070205080204" pitchFamily="49" charset="-128"/>
              <a:cs typeface="+mn-cs"/>
            </a:rPr>
            <a:t>た。</a:t>
          </a:r>
          <a:endParaRPr lang="en-US" altLang="ja-JP" sz="1050" b="0" i="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lang="ja-JP" altLang="en-US" sz="1050" b="0" i="0">
              <a:solidFill>
                <a:schemeClr val="dk1"/>
              </a:solidFill>
              <a:effectLst/>
              <a:latin typeface="ＭＳ ゴシック" panose="020B0609070205080204" pitchFamily="49" charset="-128"/>
              <a:ea typeface="ＭＳ ゴシック" panose="020B0609070205080204" pitchFamily="49" charset="-128"/>
              <a:cs typeface="+mn-cs"/>
            </a:rPr>
            <a:t>　しかし、新たな災害の発生による災害復旧費の増加や大型公共施設の整備による維持管理費の増加が見込まれるため、</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今後はより緻密な財政</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シミュ</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レーションを立</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て</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、経常経費の削減の徹底に努めなければならない</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財政調整基金については、平成２８年度以降は大型公共事業や普通交付税の減額により財政状況も厳しさを増すことから、ある程度の取崩しは避けられない</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状況であった。今後は、</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不要不急な事業は控え、市民ニーズ・行政需要実態に即した事業を実施していく必要がある。</a:t>
          </a:r>
          <a:endParaRPr lang="ja-JP" altLang="ja-JP" sz="12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大分県竹田市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連結実質収支比率については、赤字の会計がないため当該比率は良好な状態にあると思われる。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大分県竹田市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実質公債費比率の分子の改善内容の主なものは、地方債の元利償還金の減少によるものである。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しかし、平成２８年度以降、大型公共事業に伴う地方債の発行が続いており、今後は元利償還金の増加傾向が予想される。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該当なし</a:t>
          </a:r>
          <a:endParaRPr lang="ja-JP" altLang="ja-JP" sz="1100">
            <a:effectLst/>
            <a:latin typeface="ＭＳ ゴシック" panose="020B0609070205080204" pitchFamily="49" charset="-128"/>
            <a:ea typeface="ＭＳ ゴシック" panose="020B0609070205080204" pitchFamily="49" charset="-128"/>
          </a:endParaRPr>
        </a:p>
        <a:p>
          <a:endParaRPr kumimoji="1" lang="ja-JP" altLang="en-US" sz="11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大分県竹田市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平成２８年度以降の大型公共事業に係る地方債発行により、平成２９年度以降は上昇している。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今後も大型公共事業による地方債の発行が予定されているため、地方債現在高の増加に伴い将来負担比率も増加する見込みである。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大分県竹田市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mn-lt"/>
              <a:ea typeface="+mn-ea"/>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大型公共事業の実施等で特定目的基金の取り崩しを行うとともに、合併算定替の段階的縮減による普通交付税の減等で財政状況は厳しい状況にあり、財政調整基金取り崩しを余儀なくされており、基金残高は全体として減少傾向にある</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8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u="sng">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u="sng">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400">
            <a:effectLst/>
          </a:endParaRPr>
        </a:p>
        <a:p>
          <a:r>
            <a:rPr kumimoji="1" lang="ja-JP" altLang="ja-JP" sz="1100">
              <a:solidFill>
                <a:schemeClr val="dk1"/>
              </a:solidFill>
              <a:effectLst/>
              <a:latin typeface="+mn-lt"/>
              <a:ea typeface="+mn-ea"/>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の集約や人件費の抑制等、行財政改革を進め経常経費の節減に努める中で、財政調整基金の取り崩しを最小限に抑えるとともに、大型公共施設整備が一段落した後は今後の維持補修費に備え、基金への積立も計画的に実施し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福祉の向上、地域振興等の特定の行政施策のために醸成された基金であり、それぞれの目的に沿った施策のみに充当する。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公共施設等総合管理基金の公共施設建設費等への取り崩しによる減（△</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397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百万円）や、職員退職手当基金の早期退職者退職手当への取り崩しによる減（△</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百万円）等による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公有財産の売却等による収入を今後の公共施設に係る維持補修費に備えて基金に積み立てるとともに、特定目的基金の設置目的に合致する事業には積極的な繰入を行い、財源の確保を図る。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令和元年度においては、減債基金、特定目的基金による対応により財政調整基金の取り崩しを行わなかったため、増加した。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財政調整基金は標準財政規模の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％が適正とされている。しかしながら、あくまでも一般的な財政の指標であり、起伏の激しく災害等が頻繁に発生する本市においては、現時点で少なくとも標準財政規模の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割、約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億は確保したい</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考えている。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行財政改革を進め経常経費の節減に努めているが、社会保障費の増大や大型公共事業の実施等で多額の費用を必要とするなか、合併算定替の段階的縮減による普通交付税の減等で財政状況は厳しい状況にあり、基金取り崩しを余儀なくさ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ている。令和元年度においては収入減への対応を減債基金の取り崩しにより行ったため、</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基金残高は減少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した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竹田市基金条例では、前年度決算剰余金のうち、</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分の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を下らない額は、財政調整基金又は減債基金に積みたてるものとしている。従って、今後も健全な状態を維持しつつ、計画的に積立を行っていく方針である。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5" name="正方形/長方形 4"/>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6" name="正方形/長方形 5"/>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7" name="正方形/長方形 6"/>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8" name="正方形/長方形 7"/>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9" name="正方形/長方形 8"/>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大分県竹田市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0" name="正方形/長方形 9"/>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1" name="正方形/長方形 10"/>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2" name="正方形/長方形 11"/>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3" name="正方形/長方形 12"/>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4" name="正方形/長方形 13"/>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5" name="正方形/長方形 14"/>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21,386
21,152
477.53
20,656,651
19,879,613
563,960
9,447,077
16,818,350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6" name="正方形/長方形 15"/>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7" name="正方形/長方形 16"/>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8" name="正方形/長方形 17"/>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36.9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9" name="正方形/長方形 18"/>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0" name="正方形/長方形 19"/>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1" name="正方形/長方形 20"/>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2" name="角丸四角形 21"/>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3" name="正方形/長方形 22"/>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4" name="正方形/長方形 23"/>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5" name="正方形/長方形 24"/>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6" name="直線コネクタ 25"/>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7" name="楕円 26"/>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8" name="フローチャート: 判断 27"/>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9" name="直線コネクタ 28"/>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0" name="直線コネクタ 29"/>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1" name="直線コネクタ 30"/>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2" name="直線コネクタ 31"/>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3" name="テキスト ボックス 32"/>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4" name="テキスト ボックス 33"/>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5" name="テキスト ボックス 34"/>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6" name="テキスト ボックス 35"/>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7" name="テキスト ボックス 36"/>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8" name="正方形/長方形 37"/>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9" name="正方形/長方形 38"/>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0" name="正方形/長方形 39"/>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[ 72.0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1" name="正方形/長方形 40"/>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2" name="正方形/長方形 41"/>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3" name="正方形/長方形 42"/>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4" name="正方形/長方形 43"/>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5" name="正方形/長方形 44"/>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6" name="正方形/長方形 45"/>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7" name="正方形/長方形 46"/>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8" name="正方形/長方形 47"/>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9" name="正方形/長方形 48"/>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0" name="テキスト ボックス 49"/>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類似団体と比較して高い水準となっている。主な要因としては、道路、福祉施設、消防施設の有形固定資産原価償却率が高くなっており、他施設よりも老朽化しており資産価値が減少している。</a:t>
          </a:r>
        </a:p>
      </xdr:txBody>
    </xdr:sp>
    <xdr:clientData/>
  </xdr:twoCellAnchor>
  <xdr:oneCellAnchor>
    <xdr:from>
      <xdr:col>4</xdr:col>
      <xdr:colOff>174625</xdr:colOff>
      <xdr:row>23</xdr:row>
      <xdr:rowOff>47625</xdr:rowOff>
    </xdr:from>
    <xdr:ext cx="349839" cy="225703"/>
    <xdr:sp macro="" textlink="">
      <xdr:nvSpPr>
        <xdr:cNvPr id="51" name="テキスト ボックス 50"/>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2" name="直線コネクタ 51"/>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3" name="テキスト ボックス 52"/>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4" name="直線コネクタ 53"/>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55" name="テキスト ボックス 54"/>
        <xdr:cNvSpPr txBox="1"/>
      </xdr:nvSpPr>
      <xdr:spPr>
        <a:xfrm>
          <a:off x="795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6" name="直線コネクタ 55"/>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7" name="テキスト ボックス 56"/>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8" name="直線コネクタ 57"/>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9" name="テキスト ボックス 58"/>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0" name="直線コネクタ 59"/>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1" name="テキスト ボックス 60"/>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136144</xdr:rowOff>
    </xdr:from>
    <xdr:to>
      <xdr:col>23</xdr:col>
      <xdr:colOff>85090</xdr:colOff>
      <xdr:row>33</xdr:row>
      <xdr:rowOff>39243</xdr:rowOff>
    </xdr:to>
    <xdr:cxnSp macro="">
      <xdr:nvCxnSpPr>
        <xdr:cNvPr id="65" name="直線コネクタ 64"/>
        <xdr:cNvCxnSpPr/>
      </xdr:nvCxnSpPr>
      <xdr:spPr>
        <a:xfrm flipV="1">
          <a:off x="4760595" y="5365369"/>
          <a:ext cx="1270" cy="1103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43070</xdr:rowOff>
    </xdr:from>
    <xdr:ext cx="405111" cy="259045"/>
    <xdr:sp macro="" textlink="">
      <xdr:nvSpPr>
        <xdr:cNvPr id="66" name="有形固定資産減価償却率最小値テキスト"/>
        <xdr:cNvSpPr txBox="1"/>
      </xdr:nvSpPr>
      <xdr:spPr>
        <a:xfrm>
          <a:off x="4813300" y="6472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39243</xdr:rowOff>
    </xdr:from>
    <xdr:to>
      <xdr:col>23</xdr:col>
      <xdr:colOff>174625</xdr:colOff>
      <xdr:row>33</xdr:row>
      <xdr:rowOff>39243</xdr:rowOff>
    </xdr:to>
    <xdr:cxnSp macro="">
      <xdr:nvCxnSpPr>
        <xdr:cNvPr id="67" name="直線コネクタ 66"/>
        <xdr:cNvCxnSpPr/>
      </xdr:nvCxnSpPr>
      <xdr:spPr>
        <a:xfrm>
          <a:off x="4673600" y="646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82821</xdr:rowOff>
    </xdr:from>
    <xdr:ext cx="405111" cy="259045"/>
    <xdr:sp macro="" textlink="">
      <xdr:nvSpPr>
        <xdr:cNvPr id="68" name="有形固定資産減価償却率最大値テキスト"/>
        <xdr:cNvSpPr txBox="1"/>
      </xdr:nvSpPr>
      <xdr:spPr>
        <a:xfrm>
          <a:off x="4813300" y="514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136144</xdr:rowOff>
    </xdr:from>
    <xdr:to>
      <xdr:col>23</xdr:col>
      <xdr:colOff>174625</xdr:colOff>
      <xdr:row>26</xdr:row>
      <xdr:rowOff>136144</xdr:rowOff>
    </xdr:to>
    <xdr:cxnSp macro="">
      <xdr:nvCxnSpPr>
        <xdr:cNvPr id="69" name="直線コネクタ 68"/>
        <xdr:cNvCxnSpPr/>
      </xdr:nvCxnSpPr>
      <xdr:spPr>
        <a:xfrm>
          <a:off x="4673600" y="5365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88282</xdr:rowOff>
    </xdr:from>
    <xdr:ext cx="405111" cy="259045"/>
    <xdr:sp macro="" textlink="">
      <xdr:nvSpPr>
        <xdr:cNvPr id="70" name="有形固定資産減価償却率平均値テキスト"/>
        <xdr:cNvSpPr txBox="1"/>
      </xdr:nvSpPr>
      <xdr:spPr>
        <a:xfrm>
          <a:off x="4813300" y="56604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65405</xdr:rowOff>
    </xdr:from>
    <xdr:to>
      <xdr:col>23</xdr:col>
      <xdr:colOff>136525</xdr:colOff>
      <xdr:row>29</xdr:row>
      <xdr:rowOff>167005</xdr:rowOff>
    </xdr:to>
    <xdr:sp macro="" textlink="">
      <xdr:nvSpPr>
        <xdr:cNvPr id="71" name="フローチャート: 判断 70"/>
        <xdr:cNvSpPr/>
      </xdr:nvSpPr>
      <xdr:spPr>
        <a:xfrm>
          <a:off x="4711700" y="580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37338</xdr:rowOff>
    </xdr:from>
    <xdr:to>
      <xdr:col>19</xdr:col>
      <xdr:colOff>187325</xdr:colOff>
      <xdr:row>29</xdr:row>
      <xdr:rowOff>138938</xdr:rowOff>
    </xdr:to>
    <xdr:sp macro="" textlink="">
      <xdr:nvSpPr>
        <xdr:cNvPr id="72" name="フローチャート: 判断 71"/>
        <xdr:cNvSpPr/>
      </xdr:nvSpPr>
      <xdr:spPr>
        <a:xfrm>
          <a:off x="4000500" y="5780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13589</xdr:rowOff>
    </xdr:from>
    <xdr:to>
      <xdr:col>15</xdr:col>
      <xdr:colOff>187325</xdr:colOff>
      <xdr:row>29</xdr:row>
      <xdr:rowOff>115189</xdr:rowOff>
    </xdr:to>
    <xdr:sp macro="" textlink="">
      <xdr:nvSpPr>
        <xdr:cNvPr id="73" name="フローチャート: 判断 72"/>
        <xdr:cNvSpPr/>
      </xdr:nvSpPr>
      <xdr:spPr>
        <a:xfrm>
          <a:off x="3238500" y="575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156972</xdr:rowOff>
    </xdr:from>
    <xdr:to>
      <xdr:col>11</xdr:col>
      <xdr:colOff>187325</xdr:colOff>
      <xdr:row>29</xdr:row>
      <xdr:rowOff>87122</xdr:rowOff>
    </xdr:to>
    <xdr:sp macro="" textlink="">
      <xdr:nvSpPr>
        <xdr:cNvPr id="74" name="フローチャート: 判断 73"/>
        <xdr:cNvSpPr/>
      </xdr:nvSpPr>
      <xdr:spPr>
        <a:xfrm>
          <a:off x="2476500" y="5729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163449</xdr:rowOff>
    </xdr:from>
    <xdr:to>
      <xdr:col>7</xdr:col>
      <xdr:colOff>187325</xdr:colOff>
      <xdr:row>29</xdr:row>
      <xdr:rowOff>93599</xdr:rowOff>
    </xdr:to>
    <xdr:sp macro="" textlink="">
      <xdr:nvSpPr>
        <xdr:cNvPr id="75" name="フローチャート: 判断 74"/>
        <xdr:cNvSpPr/>
      </xdr:nvSpPr>
      <xdr:spPr>
        <a:xfrm>
          <a:off x="1714500" y="573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109855</xdr:rowOff>
    </xdr:from>
    <xdr:to>
      <xdr:col>23</xdr:col>
      <xdr:colOff>136525</xdr:colOff>
      <xdr:row>31</xdr:row>
      <xdr:rowOff>40005</xdr:rowOff>
    </xdr:to>
    <xdr:sp macro="" textlink="">
      <xdr:nvSpPr>
        <xdr:cNvPr id="81" name="楕円 80"/>
        <xdr:cNvSpPr/>
      </xdr:nvSpPr>
      <xdr:spPr>
        <a:xfrm>
          <a:off x="4711700" y="6024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88282</xdr:rowOff>
    </xdr:from>
    <xdr:ext cx="405111" cy="259045"/>
    <xdr:sp macro="" textlink="">
      <xdr:nvSpPr>
        <xdr:cNvPr id="82" name="有形固定資産減価償却率該当値テキスト"/>
        <xdr:cNvSpPr txBox="1"/>
      </xdr:nvSpPr>
      <xdr:spPr>
        <a:xfrm>
          <a:off x="4813300" y="600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81788</xdr:rowOff>
    </xdr:from>
    <xdr:to>
      <xdr:col>19</xdr:col>
      <xdr:colOff>187325</xdr:colOff>
      <xdr:row>31</xdr:row>
      <xdr:rowOff>11938</xdr:rowOff>
    </xdr:to>
    <xdr:sp macro="" textlink="">
      <xdr:nvSpPr>
        <xdr:cNvPr id="83" name="楕円 82"/>
        <xdr:cNvSpPr/>
      </xdr:nvSpPr>
      <xdr:spPr>
        <a:xfrm>
          <a:off x="4000500" y="599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132588</xdr:rowOff>
    </xdr:from>
    <xdr:to>
      <xdr:col>23</xdr:col>
      <xdr:colOff>85725</xdr:colOff>
      <xdr:row>30</xdr:row>
      <xdr:rowOff>160655</xdr:rowOff>
    </xdr:to>
    <xdr:cxnSp macro="">
      <xdr:nvCxnSpPr>
        <xdr:cNvPr id="84" name="直線コネクタ 83"/>
        <xdr:cNvCxnSpPr/>
      </xdr:nvCxnSpPr>
      <xdr:spPr>
        <a:xfrm>
          <a:off x="4051300" y="6047613"/>
          <a:ext cx="711200" cy="28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64516</xdr:rowOff>
    </xdr:from>
    <xdr:to>
      <xdr:col>15</xdr:col>
      <xdr:colOff>187325</xdr:colOff>
      <xdr:row>30</xdr:row>
      <xdr:rowOff>166116</xdr:rowOff>
    </xdr:to>
    <xdr:sp macro="" textlink="">
      <xdr:nvSpPr>
        <xdr:cNvPr id="85" name="楕円 84"/>
        <xdr:cNvSpPr/>
      </xdr:nvSpPr>
      <xdr:spPr>
        <a:xfrm>
          <a:off x="3238500" y="5979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115316</xdr:rowOff>
    </xdr:from>
    <xdr:to>
      <xdr:col>19</xdr:col>
      <xdr:colOff>136525</xdr:colOff>
      <xdr:row>30</xdr:row>
      <xdr:rowOff>132588</xdr:rowOff>
    </xdr:to>
    <xdr:cxnSp macro="">
      <xdr:nvCxnSpPr>
        <xdr:cNvPr id="86" name="直線コネクタ 85"/>
        <xdr:cNvCxnSpPr/>
      </xdr:nvCxnSpPr>
      <xdr:spPr>
        <a:xfrm>
          <a:off x="3289300" y="6030341"/>
          <a:ext cx="762000" cy="1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29972</xdr:rowOff>
    </xdr:from>
    <xdr:to>
      <xdr:col>11</xdr:col>
      <xdr:colOff>187325</xdr:colOff>
      <xdr:row>30</xdr:row>
      <xdr:rowOff>131572</xdr:rowOff>
    </xdr:to>
    <xdr:sp macro="" textlink="">
      <xdr:nvSpPr>
        <xdr:cNvPr id="87" name="楕円 86"/>
        <xdr:cNvSpPr/>
      </xdr:nvSpPr>
      <xdr:spPr>
        <a:xfrm>
          <a:off x="2476500" y="5944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80772</xdr:rowOff>
    </xdr:from>
    <xdr:to>
      <xdr:col>15</xdr:col>
      <xdr:colOff>136525</xdr:colOff>
      <xdr:row>30</xdr:row>
      <xdr:rowOff>115316</xdr:rowOff>
    </xdr:to>
    <xdr:cxnSp macro="">
      <xdr:nvCxnSpPr>
        <xdr:cNvPr id="88" name="直線コネクタ 87"/>
        <xdr:cNvCxnSpPr/>
      </xdr:nvCxnSpPr>
      <xdr:spPr>
        <a:xfrm>
          <a:off x="2527300" y="5995797"/>
          <a:ext cx="762000" cy="3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166878</xdr:rowOff>
    </xdr:from>
    <xdr:to>
      <xdr:col>7</xdr:col>
      <xdr:colOff>187325</xdr:colOff>
      <xdr:row>30</xdr:row>
      <xdr:rowOff>97028</xdr:rowOff>
    </xdr:to>
    <xdr:sp macro="" textlink="">
      <xdr:nvSpPr>
        <xdr:cNvPr id="89" name="楕円 88"/>
        <xdr:cNvSpPr/>
      </xdr:nvSpPr>
      <xdr:spPr>
        <a:xfrm>
          <a:off x="1714500" y="5910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46228</xdr:rowOff>
    </xdr:from>
    <xdr:to>
      <xdr:col>11</xdr:col>
      <xdr:colOff>136525</xdr:colOff>
      <xdr:row>30</xdr:row>
      <xdr:rowOff>80772</xdr:rowOff>
    </xdr:to>
    <xdr:cxnSp macro="">
      <xdr:nvCxnSpPr>
        <xdr:cNvPr id="90" name="直線コネクタ 89"/>
        <xdr:cNvCxnSpPr/>
      </xdr:nvCxnSpPr>
      <xdr:spPr>
        <a:xfrm>
          <a:off x="1765300" y="5961253"/>
          <a:ext cx="762000" cy="3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27</xdr:row>
      <xdr:rowOff>155465</xdr:rowOff>
    </xdr:from>
    <xdr:ext cx="405111" cy="259045"/>
    <xdr:sp macro="" textlink="">
      <xdr:nvSpPr>
        <xdr:cNvPr id="91" name="n_1aveValue有形固定資産減価償却率"/>
        <xdr:cNvSpPr txBox="1"/>
      </xdr:nvSpPr>
      <xdr:spPr>
        <a:xfrm>
          <a:off x="3836044" y="5556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131716</xdr:rowOff>
    </xdr:from>
    <xdr:ext cx="405111" cy="259045"/>
    <xdr:sp macro="" textlink="">
      <xdr:nvSpPr>
        <xdr:cNvPr id="92" name="n_2aveValue有形固定資産減価償却率"/>
        <xdr:cNvSpPr txBox="1"/>
      </xdr:nvSpPr>
      <xdr:spPr>
        <a:xfrm>
          <a:off x="3086744" y="5532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103649</xdr:rowOff>
    </xdr:from>
    <xdr:ext cx="405111" cy="259045"/>
    <xdr:sp macro="" textlink="">
      <xdr:nvSpPr>
        <xdr:cNvPr id="93" name="n_3aveValue有形固定資産減価償却率"/>
        <xdr:cNvSpPr txBox="1"/>
      </xdr:nvSpPr>
      <xdr:spPr>
        <a:xfrm>
          <a:off x="2324744" y="5504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110126</xdr:rowOff>
    </xdr:from>
    <xdr:ext cx="405111" cy="259045"/>
    <xdr:sp macro="" textlink="">
      <xdr:nvSpPr>
        <xdr:cNvPr id="94" name="n_4aveValue有形固定資産減価償却率"/>
        <xdr:cNvSpPr txBox="1"/>
      </xdr:nvSpPr>
      <xdr:spPr>
        <a:xfrm>
          <a:off x="1562744" y="5510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3065</xdr:rowOff>
    </xdr:from>
    <xdr:ext cx="405111" cy="259045"/>
    <xdr:sp macro="" textlink="">
      <xdr:nvSpPr>
        <xdr:cNvPr id="95" name="n_1mainValue有形固定資産減価償却率"/>
        <xdr:cNvSpPr txBox="1"/>
      </xdr:nvSpPr>
      <xdr:spPr>
        <a:xfrm>
          <a:off x="3836044" y="6089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157243</xdr:rowOff>
    </xdr:from>
    <xdr:ext cx="405111" cy="259045"/>
    <xdr:sp macro="" textlink="">
      <xdr:nvSpPr>
        <xdr:cNvPr id="96" name="n_2mainValue有形固定資産減価償却率"/>
        <xdr:cNvSpPr txBox="1"/>
      </xdr:nvSpPr>
      <xdr:spPr>
        <a:xfrm>
          <a:off x="3086744" y="6072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122699</xdr:rowOff>
    </xdr:from>
    <xdr:ext cx="405111" cy="259045"/>
    <xdr:sp macro="" textlink="">
      <xdr:nvSpPr>
        <xdr:cNvPr id="97" name="n_3mainValue有形固定資産減価償却率"/>
        <xdr:cNvSpPr txBox="1"/>
      </xdr:nvSpPr>
      <xdr:spPr>
        <a:xfrm>
          <a:off x="2324744" y="6037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88155</xdr:rowOff>
    </xdr:from>
    <xdr:ext cx="405111" cy="259045"/>
    <xdr:sp macro="" textlink="">
      <xdr:nvSpPr>
        <xdr:cNvPr id="98" name="n_4mainValue有形固定資産減価償却率"/>
        <xdr:cNvSpPr txBox="1"/>
      </xdr:nvSpPr>
      <xdr:spPr>
        <a:xfrm>
          <a:off x="1562744" y="6003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[ 815.8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と比べて高い水準となっている。平成２８年度以降、大規模な公共施設の整備が続き、それに伴い地方債の発行額も増加し、基金の取り崩しも多くなっている。普通交付税の合併算定替の終了等により今後は厳しい財政運営が予想されるため、市民ニーズ・行政需要実態に即した事業を厳選したうえで、地方債の発行額の抑制に努めていく必要がある。</a:t>
          </a: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8" name="テキスト ボックス 117"/>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61027</xdr:rowOff>
    </xdr:from>
    <xdr:to>
      <xdr:col>76</xdr:col>
      <xdr:colOff>21589</xdr:colOff>
      <xdr:row>34</xdr:row>
      <xdr:rowOff>142294</xdr:rowOff>
    </xdr:to>
    <xdr:cxnSp macro="">
      <xdr:nvCxnSpPr>
        <xdr:cNvPr id="129" name="直線コネクタ 128"/>
        <xdr:cNvCxnSpPr/>
      </xdr:nvCxnSpPr>
      <xdr:spPr>
        <a:xfrm flipV="1">
          <a:off x="14793595" y="5461702"/>
          <a:ext cx="1269" cy="1281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146121</xdr:rowOff>
    </xdr:from>
    <xdr:ext cx="560923" cy="259045"/>
    <xdr:sp macro="" textlink="">
      <xdr:nvSpPr>
        <xdr:cNvPr id="130" name="債務償還比率最小値テキスト"/>
        <xdr:cNvSpPr txBox="1"/>
      </xdr:nvSpPr>
      <xdr:spPr>
        <a:xfrm>
          <a:off x="14846300" y="674694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142294</xdr:rowOff>
    </xdr:from>
    <xdr:to>
      <xdr:col>76</xdr:col>
      <xdr:colOff>111125</xdr:colOff>
      <xdr:row>34</xdr:row>
      <xdr:rowOff>142294</xdr:rowOff>
    </xdr:to>
    <xdr:cxnSp macro="">
      <xdr:nvCxnSpPr>
        <xdr:cNvPr id="131" name="直線コネクタ 130"/>
        <xdr:cNvCxnSpPr/>
      </xdr:nvCxnSpPr>
      <xdr:spPr>
        <a:xfrm>
          <a:off x="14706600" y="6743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7704</xdr:rowOff>
    </xdr:from>
    <xdr:ext cx="469744" cy="259045"/>
    <xdr:sp macro="" textlink="">
      <xdr:nvSpPr>
        <xdr:cNvPr id="132" name="債務償還比率最大値テキスト"/>
        <xdr:cNvSpPr txBox="1"/>
      </xdr:nvSpPr>
      <xdr:spPr>
        <a:xfrm>
          <a:off x="14846300" y="5236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61027</xdr:rowOff>
    </xdr:from>
    <xdr:to>
      <xdr:col>76</xdr:col>
      <xdr:colOff>111125</xdr:colOff>
      <xdr:row>27</xdr:row>
      <xdr:rowOff>61027</xdr:rowOff>
    </xdr:to>
    <xdr:cxnSp macro="">
      <xdr:nvCxnSpPr>
        <xdr:cNvPr id="133" name="直線コネクタ 132"/>
        <xdr:cNvCxnSpPr/>
      </xdr:nvCxnSpPr>
      <xdr:spPr>
        <a:xfrm>
          <a:off x="14706600" y="5461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54186</xdr:rowOff>
    </xdr:from>
    <xdr:ext cx="469744" cy="259045"/>
    <xdr:sp macro="" textlink="">
      <xdr:nvSpPr>
        <xdr:cNvPr id="134" name="債務償還比率平均値テキスト"/>
        <xdr:cNvSpPr txBox="1"/>
      </xdr:nvSpPr>
      <xdr:spPr>
        <a:xfrm>
          <a:off x="14846300" y="57977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31309</xdr:rowOff>
    </xdr:from>
    <xdr:to>
      <xdr:col>76</xdr:col>
      <xdr:colOff>73025</xdr:colOff>
      <xdr:row>30</xdr:row>
      <xdr:rowOff>132909</xdr:rowOff>
    </xdr:to>
    <xdr:sp macro="" textlink="">
      <xdr:nvSpPr>
        <xdr:cNvPr id="135" name="フローチャート: 判断 134"/>
        <xdr:cNvSpPr/>
      </xdr:nvSpPr>
      <xdr:spPr>
        <a:xfrm>
          <a:off x="14744700" y="59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8279</xdr:rowOff>
    </xdr:from>
    <xdr:to>
      <xdr:col>72</xdr:col>
      <xdr:colOff>123825</xdr:colOff>
      <xdr:row>30</xdr:row>
      <xdr:rowOff>109879</xdr:rowOff>
    </xdr:to>
    <xdr:sp macro="" textlink="">
      <xdr:nvSpPr>
        <xdr:cNvPr id="136" name="フローチャート: 判断 135"/>
        <xdr:cNvSpPr/>
      </xdr:nvSpPr>
      <xdr:spPr>
        <a:xfrm>
          <a:off x="14033500" y="592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168523</xdr:rowOff>
    </xdr:from>
    <xdr:to>
      <xdr:col>68</xdr:col>
      <xdr:colOff>123825</xdr:colOff>
      <xdr:row>30</xdr:row>
      <xdr:rowOff>98673</xdr:rowOff>
    </xdr:to>
    <xdr:sp macro="" textlink="">
      <xdr:nvSpPr>
        <xdr:cNvPr id="137" name="フローチャート: 判断 136"/>
        <xdr:cNvSpPr/>
      </xdr:nvSpPr>
      <xdr:spPr>
        <a:xfrm>
          <a:off x="13271500" y="591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147139</xdr:rowOff>
    </xdr:from>
    <xdr:to>
      <xdr:col>64</xdr:col>
      <xdr:colOff>123825</xdr:colOff>
      <xdr:row>30</xdr:row>
      <xdr:rowOff>77289</xdr:rowOff>
    </xdr:to>
    <xdr:sp macro="" textlink="">
      <xdr:nvSpPr>
        <xdr:cNvPr id="138" name="フローチャート: 判断 137"/>
        <xdr:cNvSpPr/>
      </xdr:nvSpPr>
      <xdr:spPr>
        <a:xfrm>
          <a:off x="12509500" y="5890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45563</xdr:rowOff>
    </xdr:from>
    <xdr:to>
      <xdr:col>60</xdr:col>
      <xdr:colOff>123825</xdr:colOff>
      <xdr:row>29</xdr:row>
      <xdr:rowOff>147163</xdr:rowOff>
    </xdr:to>
    <xdr:sp macro="" textlink="">
      <xdr:nvSpPr>
        <xdr:cNvPr id="139" name="フローチャート: 判断 138"/>
        <xdr:cNvSpPr/>
      </xdr:nvSpPr>
      <xdr:spPr>
        <a:xfrm>
          <a:off x="11747500" y="5789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134324</xdr:rowOff>
    </xdr:from>
    <xdr:to>
      <xdr:col>76</xdr:col>
      <xdr:colOff>73025</xdr:colOff>
      <xdr:row>31</xdr:row>
      <xdr:rowOff>64474</xdr:rowOff>
    </xdr:to>
    <xdr:sp macro="" textlink="">
      <xdr:nvSpPr>
        <xdr:cNvPr id="145" name="楕円 144"/>
        <xdr:cNvSpPr/>
      </xdr:nvSpPr>
      <xdr:spPr>
        <a:xfrm>
          <a:off x="14744700" y="6049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112751</xdr:rowOff>
    </xdr:from>
    <xdr:ext cx="469744" cy="259045"/>
    <xdr:sp macro="" textlink="">
      <xdr:nvSpPr>
        <xdr:cNvPr id="146" name="債務償還比率該当値テキスト"/>
        <xdr:cNvSpPr txBox="1"/>
      </xdr:nvSpPr>
      <xdr:spPr>
        <a:xfrm>
          <a:off x="14846300" y="6027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166158</xdr:rowOff>
    </xdr:from>
    <xdr:to>
      <xdr:col>72</xdr:col>
      <xdr:colOff>123825</xdr:colOff>
      <xdr:row>30</xdr:row>
      <xdr:rowOff>96308</xdr:rowOff>
    </xdr:to>
    <xdr:sp macro="" textlink="">
      <xdr:nvSpPr>
        <xdr:cNvPr id="147" name="楕円 146"/>
        <xdr:cNvSpPr/>
      </xdr:nvSpPr>
      <xdr:spPr>
        <a:xfrm>
          <a:off x="14033500" y="5909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45508</xdr:rowOff>
    </xdr:from>
    <xdr:to>
      <xdr:col>76</xdr:col>
      <xdr:colOff>22225</xdr:colOff>
      <xdr:row>31</xdr:row>
      <xdr:rowOff>13674</xdr:rowOff>
    </xdr:to>
    <xdr:cxnSp macro="">
      <xdr:nvCxnSpPr>
        <xdr:cNvPr id="148" name="直線コネクタ 147"/>
        <xdr:cNvCxnSpPr/>
      </xdr:nvCxnSpPr>
      <xdr:spPr>
        <a:xfrm>
          <a:off x="14084300" y="5960533"/>
          <a:ext cx="711200" cy="139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122942</xdr:rowOff>
    </xdr:from>
    <xdr:to>
      <xdr:col>68</xdr:col>
      <xdr:colOff>123825</xdr:colOff>
      <xdr:row>29</xdr:row>
      <xdr:rowOff>53092</xdr:rowOff>
    </xdr:to>
    <xdr:sp macro="" textlink="">
      <xdr:nvSpPr>
        <xdr:cNvPr id="149" name="楕円 148"/>
        <xdr:cNvSpPr/>
      </xdr:nvSpPr>
      <xdr:spPr>
        <a:xfrm>
          <a:off x="13271500" y="56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2292</xdr:rowOff>
    </xdr:from>
    <xdr:to>
      <xdr:col>72</xdr:col>
      <xdr:colOff>73025</xdr:colOff>
      <xdr:row>30</xdr:row>
      <xdr:rowOff>45508</xdr:rowOff>
    </xdr:to>
    <xdr:cxnSp macro="">
      <xdr:nvCxnSpPr>
        <xdr:cNvPr id="150" name="直線コネクタ 149"/>
        <xdr:cNvCxnSpPr/>
      </xdr:nvCxnSpPr>
      <xdr:spPr>
        <a:xfrm>
          <a:off x="13322300" y="5745867"/>
          <a:ext cx="762000" cy="214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120063</xdr:rowOff>
    </xdr:from>
    <xdr:to>
      <xdr:col>64</xdr:col>
      <xdr:colOff>123825</xdr:colOff>
      <xdr:row>29</xdr:row>
      <xdr:rowOff>50213</xdr:rowOff>
    </xdr:to>
    <xdr:sp macro="" textlink="">
      <xdr:nvSpPr>
        <xdr:cNvPr id="151" name="楕円 150"/>
        <xdr:cNvSpPr/>
      </xdr:nvSpPr>
      <xdr:spPr>
        <a:xfrm>
          <a:off x="12509500" y="5692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170863</xdr:rowOff>
    </xdr:from>
    <xdr:to>
      <xdr:col>68</xdr:col>
      <xdr:colOff>73025</xdr:colOff>
      <xdr:row>29</xdr:row>
      <xdr:rowOff>2292</xdr:rowOff>
    </xdr:to>
    <xdr:cxnSp macro="">
      <xdr:nvCxnSpPr>
        <xdr:cNvPr id="152" name="直線コネクタ 151"/>
        <xdr:cNvCxnSpPr/>
      </xdr:nvCxnSpPr>
      <xdr:spPr>
        <a:xfrm>
          <a:off x="12560300" y="5742988"/>
          <a:ext cx="762000" cy="2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81201</xdr:rowOff>
    </xdr:from>
    <xdr:to>
      <xdr:col>60</xdr:col>
      <xdr:colOff>123825</xdr:colOff>
      <xdr:row>29</xdr:row>
      <xdr:rowOff>11351</xdr:rowOff>
    </xdr:to>
    <xdr:sp macro="" textlink="">
      <xdr:nvSpPr>
        <xdr:cNvPr id="153" name="楕円 152"/>
        <xdr:cNvSpPr/>
      </xdr:nvSpPr>
      <xdr:spPr>
        <a:xfrm>
          <a:off x="11747500" y="5653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132001</xdr:rowOff>
    </xdr:from>
    <xdr:to>
      <xdr:col>64</xdr:col>
      <xdr:colOff>73025</xdr:colOff>
      <xdr:row>28</xdr:row>
      <xdr:rowOff>170863</xdr:rowOff>
    </xdr:to>
    <xdr:cxnSp macro="">
      <xdr:nvCxnSpPr>
        <xdr:cNvPr id="154" name="直線コネクタ 153"/>
        <xdr:cNvCxnSpPr/>
      </xdr:nvCxnSpPr>
      <xdr:spPr>
        <a:xfrm>
          <a:off x="11798300" y="5704126"/>
          <a:ext cx="762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101006</xdr:rowOff>
    </xdr:from>
    <xdr:ext cx="469744" cy="259045"/>
    <xdr:sp macro="" textlink="">
      <xdr:nvSpPr>
        <xdr:cNvPr id="155" name="n_1aveValue債務償還比率"/>
        <xdr:cNvSpPr txBox="1"/>
      </xdr:nvSpPr>
      <xdr:spPr>
        <a:xfrm>
          <a:off x="13836727" y="6016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89800</xdr:rowOff>
    </xdr:from>
    <xdr:ext cx="469744" cy="259045"/>
    <xdr:sp macro="" textlink="">
      <xdr:nvSpPr>
        <xdr:cNvPr id="156" name="n_2aveValue債務償還比率"/>
        <xdr:cNvSpPr txBox="1"/>
      </xdr:nvSpPr>
      <xdr:spPr>
        <a:xfrm>
          <a:off x="13087427" y="6004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68416</xdr:rowOff>
    </xdr:from>
    <xdr:ext cx="469744" cy="259045"/>
    <xdr:sp macro="" textlink="">
      <xdr:nvSpPr>
        <xdr:cNvPr id="157" name="n_3aveValue債務償還比率"/>
        <xdr:cNvSpPr txBox="1"/>
      </xdr:nvSpPr>
      <xdr:spPr>
        <a:xfrm>
          <a:off x="12325427" y="5983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138290</xdr:rowOff>
    </xdr:from>
    <xdr:ext cx="469744" cy="259045"/>
    <xdr:sp macro="" textlink="">
      <xdr:nvSpPr>
        <xdr:cNvPr id="158" name="n_4aveValue債務償還比率"/>
        <xdr:cNvSpPr txBox="1"/>
      </xdr:nvSpPr>
      <xdr:spPr>
        <a:xfrm>
          <a:off x="11563427" y="5881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112835</xdr:rowOff>
    </xdr:from>
    <xdr:ext cx="469744" cy="259045"/>
    <xdr:sp macro="" textlink="">
      <xdr:nvSpPr>
        <xdr:cNvPr id="159" name="n_1mainValue債務償還比率"/>
        <xdr:cNvSpPr txBox="1"/>
      </xdr:nvSpPr>
      <xdr:spPr>
        <a:xfrm>
          <a:off x="13836727" y="5684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69619</xdr:rowOff>
    </xdr:from>
    <xdr:ext cx="469744" cy="259045"/>
    <xdr:sp macro="" textlink="">
      <xdr:nvSpPr>
        <xdr:cNvPr id="160" name="n_2mainValue債務償還比率"/>
        <xdr:cNvSpPr txBox="1"/>
      </xdr:nvSpPr>
      <xdr:spPr>
        <a:xfrm>
          <a:off x="13087427" y="5470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66740</xdr:rowOff>
    </xdr:from>
    <xdr:ext cx="469744" cy="259045"/>
    <xdr:sp macro="" textlink="">
      <xdr:nvSpPr>
        <xdr:cNvPr id="161" name="n_3mainValue債務償還比率"/>
        <xdr:cNvSpPr txBox="1"/>
      </xdr:nvSpPr>
      <xdr:spPr>
        <a:xfrm>
          <a:off x="12325427" y="5467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27878</xdr:rowOff>
    </xdr:from>
    <xdr:ext cx="469744" cy="259045"/>
    <xdr:sp macro="" textlink="">
      <xdr:nvSpPr>
        <xdr:cNvPr id="162" name="n_4mainValue債務償還比率"/>
        <xdr:cNvSpPr txBox="1"/>
      </xdr:nvSpPr>
      <xdr:spPr>
        <a:xfrm>
          <a:off x="11563427" y="5428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大分県竹田市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21,386
21,152
477.53
20,656,651
19,879,613
563,960
9,447,077
16,818,350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36.9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1089</xdr:rowOff>
    </xdr:from>
    <xdr:to>
      <xdr:col>24</xdr:col>
      <xdr:colOff>62865</xdr:colOff>
      <xdr:row>42</xdr:row>
      <xdr:rowOff>87630</xdr:rowOff>
    </xdr:to>
    <xdr:cxnSp macro="">
      <xdr:nvCxnSpPr>
        <xdr:cNvPr id="58" name="直線コネクタ 57"/>
        <xdr:cNvCxnSpPr/>
      </xdr:nvCxnSpPr>
      <xdr:spPr>
        <a:xfrm flipV="1">
          <a:off x="4634865" y="5830389"/>
          <a:ext cx="0" cy="1458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91457</xdr:rowOff>
    </xdr:from>
    <xdr:ext cx="405111" cy="259045"/>
    <xdr:sp macro="" textlink="">
      <xdr:nvSpPr>
        <xdr:cNvPr id="59" name="【道路】&#10;有形固定資産減価償却率最小値テキスト"/>
        <xdr:cNvSpPr txBox="1"/>
      </xdr:nvSpPr>
      <xdr:spPr>
        <a:xfrm>
          <a:off x="4673600" y="729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87630</xdr:rowOff>
    </xdr:from>
    <xdr:to>
      <xdr:col>24</xdr:col>
      <xdr:colOff>152400</xdr:colOff>
      <xdr:row>42</xdr:row>
      <xdr:rowOff>87630</xdr:rowOff>
    </xdr:to>
    <xdr:cxnSp macro="">
      <xdr:nvCxnSpPr>
        <xdr:cNvPr id="60" name="直線コネクタ 59"/>
        <xdr:cNvCxnSpPr/>
      </xdr:nvCxnSpPr>
      <xdr:spPr>
        <a:xfrm>
          <a:off x="4546600" y="728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119216</xdr:rowOff>
    </xdr:from>
    <xdr:ext cx="405111" cy="259045"/>
    <xdr:sp macro="" textlink="">
      <xdr:nvSpPr>
        <xdr:cNvPr id="61" name="【道路】&#10;有形固定資産減価償却率最大値テキスト"/>
        <xdr:cNvSpPr txBox="1"/>
      </xdr:nvSpPr>
      <xdr:spPr>
        <a:xfrm>
          <a:off x="4673600" y="5605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1089</xdr:rowOff>
    </xdr:from>
    <xdr:to>
      <xdr:col>24</xdr:col>
      <xdr:colOff>152400</xdr:colOff>
      <xdr:row>34</xdr:row>
      <xdr:rowOff>1089</xdr:rowOff>
    </xdr:to>
    <xdr:cxnSp macro="">
      <xdr:nvCxnSpPr>
        <xdr:cNvPr id="62" name="直線コネクタ 61"/>
        <xdr:cNvCxnSpPr/>
      </xdr:nvCxnSpPr>
      <xdr:spPr>
        <a:xfrm>
          <a:off x="4546600" y="5830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156046</xdr:rowOff>
    </xdr:from>
    <xdr:ext cx="405111" cy="259045"/>
    <xdr:sp macro="" textlink="">
      <xdr:nvSpPr>
        <xdr:cNvPr id="63" name="【道路】&#10;有形固定資産減価償却率平均値テキスト"/>
        <xdr:cNvSpPr txBox="1"/>
      </xdr:nvSpPr>
      <xdr:spPr>
        <a:xfrm>
          <a:off x="4673600" y="64996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133169</xdr:rowOff>
    </xdr:from>
    <xdr:to>
      <xdr:col>24</xdr:col>
      <xdr:colOff>114300</xdr:colOff>
      <xdr:row>39</xdr:row>
      <xdr:rowOff>63319</xdr:rowOff>
    </xdr:to>
    <xdr:sp macro="" textlink="">
      <xdr:nvSpPr>
        <xdr:cNvPr id="64" name="フローチャート: 判断 63"/>
        <xdr:cNvSpPr/>
      </xdr:nvSpPr>
      <xdr:spPr>
        <a:xfrm>
          <a:off x="4584700" y="664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93980</xdr:rowOff>
    </xdr:from>
    <xdr:to>
      <xdr:col>20</xdr:col>
      <xdr:colOff>38100</xdr:colOff>
      <xdr:row>39</xdr:row>
      <xdr:rowOff>24130</xdr:rowOff>
    </xdr:to>
    <xdr:sp macro="" textlink="">
      <xdr:nvSpPr>
        <xdr:cNvPr id="65" name="フローチャート: 判断 64"/>
        <xdr:cNvSpPr/>
      </xdr:nvSpPr>
      <xdr:spPr>
        <a:xfrm>
          <a:off x="3746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71120</xdr:rowOff>
    </xdr:from>
    <xdr:to>
      <xdr:col>15</xdr:col>
      <xdr:colOff>101600</xdr:colOff>
      <xdr:row>39</xdr:row>
      <xdr:rowOff>1270</xdr:rowOff>
    </xdr:to>
    <xdr:sp macro="" textlink="">
      <xdr:nvSpPr>
        <xdr:cNvPr id="66" name="フローチャート: 判断 65"/>
        <xdr:cNvSpPr/>
      </xdr:nvSpPr>
      <xdr:spPr>
        <a:xfrm>
          <a:off x="2857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59690</xdr:rowOff>
    </xdr:from>
    <xdr:to>
      <xdr:col>10</xdr:col>
      <xdr:colOff>165100</xdr:colOff>
      <xdr:row>38</xdr:row>
      <xdr:rowOff>161290</xdr:rowOff>
    </xdr:to>
    <xdr:sp macro="" textlink="">
      <xdr:nvSpPr>
        <xdr:cNvPr id="67" name="フローチャート: 判断 66"/>
        <xdr:cNvSpPr/>
      </xdr:nvSpPr>
      <xdr:spPr>
        <a:xfrm>
          <a:off x="19685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61323</xdr:rowOff>
    </xdr:from>
    <xdr:to>
      <xdr:col>6</xdr:col>
      <xdr:colOff>38100</xdr:colOff>
      <xdr:row>38</xdr:row>
      <xdr:rowOff>162923</xdr:rowOff>
    </xdr:to>
    <xdr:sp macro="" textlink="">
      <xdr:nvSpPr>
        <xdr:cNvPr id="68" name="フローチャート: 判断 67"/>
        <xdr:cNvSpPr/>
      </xdr:nvSpPr>
      <xdr:spPr>
        <a:xfrm>
          <a:off x="1079500" y="657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160927</xdr:rowOff>
    </xdr:from>
    <xdr:to>
      <xdr:col>24</xdr:col>
      <xdr:colOff>114300</xdr:colOff>
      <xdr:row>40</xdr:row>
      <xdr:rowOff>91077</xdr:rowOff>
    </xdr:to>
    <xdr:sp macro="" textlink="">
      <xdr:nvSpPr>
        <xdr:cNvPr id="74" name="楕円 73"/>
        <xdr:cNvSpPr/>
      </xdr:nvSpPr>
      <xdr:spPr>
        <a:xfrm>
          <a:off x="4584700" y="684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139354</xdr:rowOff>
    </xdr:from>
    <xdr:ext cx="405111" cy="259045"/>
    <xdr:sp macro="" textlink="">
      <xdr:nvSpPr>
        <xdr:cNvPr id="75" name="【道路】&#10;有形固定資産減価償却率該当値テキスト"/>
        <xdr:cNvSpPr txBox="1"/>
      </xdr:nvSpPr>
      <xdr:spPr>
        <a:xfrm>
          <a:off x="4673600" y="6825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133169</xdr:rowOff>
    </xdr:from>
    <xdr:to>
      <xdr:col>20</xdr:col>
      <xdr:colOff>38100</xdr:colOff>
      <xdr:row>40</xdr:row>
      <xdr:rowOff>63319</xdr:rowOff>
    </xdr:to>
    <xdr:sp macro="" textlink="">
      <xdr:nvSpPr>
        <xdr:cNvPr id="76" name="楕円 75"/>
        <xdr:cNvSpPr/>
      </xdr:nvSpPr>
      <xdr:spPr>
        <a:xfrm>
          <a:off x="3746500" y="681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12519</xdr:rowOff>
    </xdr:from>
    <xdr:to>
      <xdr:col>24</xdr:col>
      <xdr:colOff>63500</xdr:colOff>
      <xdr:row>40</xdr:row>
      <xdr:rowOff>40277</xdr:rowOff>
    </xdr:to>
    <xdr:cxnSp macro="">
      <xdr:nvCxnSpPr>
        <xdr:cNvPr id="77" name="直線コネクタ 76"/>
        <xdr:cNvCxnSpPr/>
      </xdr:nvCxnSpPr>
      <xdr:spPr>
        <a:xfrm>
          <a:off x="3797300" y="6870519"/>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105410</xdr:rowOff>
    </xdr:from>
    <xdr:to>
      <xdr:col>15</xdr:col>
      <xdr:colOff>101600</xdr:colOff>
      <xdr:row>40</xdr:row>
      <xdr:rowOff>35560</xdr:rowOff>
    </xdr:to>
    <xdr:sp macro="" textlink="">
      <xdr:nvSpPr>
        <xdr:cNvPr id="78" name="楕円 77"/>
        <xdr:cNvSpPr/>
      </xdr:nvSpPr>
      <xdr:spPr>
        <a:xfrm>
          <a:off x="28575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156210</xdr:rowOff>
    </xdr:from>
    <xdr:to>
      <xdr:col>19</xdr:col>
      <xdr:colOff>177800</xdr:colOff>
      <xdr:row>40</xdr:row>
      <xdr:rowOff>12519</xdr:rowOff>
    </xdr:to>
    <xdr:cxnSp macro="">
      <xdr:nvCxnSpPr>
        <xdr:cNvPr id="79" name="直線コネクタ 78"/>
        <xdr:cNvCxnSpPr/>
      </xdr:nvCxnSpPr>
      <xdr:spPr>
        <a:xfrm>
          <a:off x="2908300" y="6842760"/>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76019</xdr:rowOff>
    </xdr:from>
    <xdr:to>
      <xdr:col>10</xdr:col>
      <xdr:colOff>165100</xdr:colOff>
      <xdr:row>40</xdr:row>
      <xdr:rowOff>6169</xdr:rowOff>
    </xdr:to>
    <xdr:sp macro="" textlink="">
      <xdr:nvSpPr>
        <xdr:cNvPr id="80" name="楕円 79"/>
        <xdr:cNvSpPr/>
      </xdr:nvSpPr>
      <xdr:spPr>
        <a:xfrm>
          <a:off x="1968500" y="676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126819</xdr:rowOff>
    </xdr:from>
    <xdr:to>
      <xdr:col>15</xdr:col>
      <xdr:colOff>50800</xdr:colOff>
      <xdr:row>39</xdr:row>
      <xdr:rowOff>156210</xdr:rowOff>
    </xdr:to>
    <xdr:cxnSp macro="">
      <xdr:nvCxnSpPr>
        <xdr:cNvPr id="81" name="直線コネクタ 80"/>
        <xdr:cNvCxnSpPr/>
      </xdr:nvCxnSpPr>
      <xdr:spPr>
        <a:xfrm>
          <a:off x="2019300" y="6813369"/>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46627</xdr:rowOff>
    </xdr:from>
    <xdr:to>
      <xdr:col>6</xdr:col>
      <xdr:colOff>38100</xdr:colOff>
      <xdr:row>39</xdr:row>
      <xdr:rowOff>148227</xdr:rowOff>
    </xdr:to>
    <xdr:sp macro="" textlink="">
      <xdr:nvSpPr>
        <xdr:cNvPr id="82" name="楕円 81"/>
        <xdr:cNvSpPr/>
      </xdr:nvSpPr>
      <xdr:spPr>
        <a:xfrm>
          <a:off x="1079500" y="673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97427</xdr:rowOff>
    </xdr:from>
    <xdr:to>
      <xdr:col>10</xdr:col>
      <xdr:colOff>114300</xdr:colOff>
      <xdr:row>39</xdr:row>
      <xdr:rowOff>126819</xdr:rowOff>
    </xdr:to>
    <xdr:cxnSp macro="">
      <xdr:nvCxnSpPr>
        <xdr:cNvPr id="83" name="直線コネクタ 82"/>
        <xdr:cNvCxnSpPr/>
      </xdr:nvCxnSpPr>
      <xdr:spPr>
        <a:xfrm>
          <a:off x="1130300" y="6783977"/>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40657</xdr:rowOff>
    </xdr:from>
    <xdr:ext cx="405111" cy="259045"/>
    <xdr:sp macro="" textlink="">
      <xdr:nvSpPr>
        <xdr:cNvPr id="84" name="n_1aveValue【道路】&#10;有形固定資産減価償却率"/>
        <xdr:cNvSpPr txBox="1"/>
      </xdr:nvSpPr>
      <xdr:spPr>
        <a:xfrm>
          <a:off x="3582044" y="638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17797</xdr:rowOff>
    </xdr:from>
    <xdr:ext cx="405111" cy="259045"/>
    <xdr:sp macro="" textlink="">
      <xdr:nvSpPr>
        <xdr:cNvPr id="85" name="n_2aveValue【道路】&#10;有形固定資産減価償却率"/>
        <xdr:cNvSpPr txBox="1"/>
      </xdr:nvSpPr>
      <xdr:spPr>
        <a:xfrm>
          <a:off x="2705744" y="636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6367</xdr:rowOff>
    </xdr:from>
    <xdr:ext cx="405111" cy="259045"/>
    <xdr:sp macro="" textlink="">
      <xdr:nvSpPr>
        <xdr:cNvPr id="86" name="n_3aveValue【道路】&#10;有形固定資産減価償却率"/>
        <xdr:cNvSpPr txBox="1"/>
      </xdr:nvSpPr>
      <xdr:spPr>
        <a:xfrm>
          <a:off x="1816744" y="635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8000</xdr:rowOff>
    </xdr:from>
    <xdr:ext cx="405111" cy="259045"/>
    <xdr:sp macro="" textlink="">
      <xdr:nvSpPr>
        <xdr:cNvPr id="87" name="n_4aveValue【道路】&#10;有形固定資産減価償却率"/>
        <xdr:cNvSpPr txBox="1"/>
      </xdr:nvSpPr>
      <xdr:spPr>
        <a:xfrm>
          <a:off x="927744" y="6351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54446</xdr:rowOff>
    </xdr:from>
    <xdr:ext cx="405111" cy="259045"/>
    <xdr:sp macro="" textlink="">
      <xdr:nvSpPr>
        <xdr:cNvPr id="88" name="n_1mainValue【道路】&#10;有形固定資産減価償却率"/>
        <xdr:cNvSpPr txBox="1"/>
      </xdr:nvSpPr>
      <xdr:spPr>
        <a:xfrm>
          <a:off x="3582044" y="6912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26687</xdr:rowOff>
    </xdr:from>
    <xdr:ext cx="405111" cy="259045"/>
    <xdr:sp macro="" textlink="">
      <xdr:nvSpPr>
        <xdr:cNvPr id="89" name="n_2mainValue【道路】&#10;有形固定資産減価償却率"/>
        <xdr:cNvSpPr txBox="1"/>
      </xdr:nvSpPr>
      <xdr:spPr>
        <a:xfrm>
          <a:off x="2705744" y="688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168746</xdr:rowOff>
    </xdr:from>
    <xdr:ext cx="405111" cy="259045"/>
    <xdr:sp macro="" textlink="">
      <xdr:nvSpPr>
        <xdr:cNvPr id="90" name="n_3mainValue【道路】&#10;有形固定資産減価償却率"/>
        <xdr:cNvSpPr txBox="1"/>
      </xdr:nvSpPr>
      <xdr:spPr>
        <a:xfrm>
          <a:off x="1816744" y="6855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139354</xdr:rowOff>
    </xdr:from>
    <xdr:ext cx="405111" cy="259045"/>
    <xdr:sp macro="" textlink="">
      <xdr:nvSpPr>
        <xdr:cNvPr id="91" name="n_4mainValue【道路】&#10;有形固定資産減価償却率"/>
        <xdr:cNvSpPr txBox="1"/>
      </xdr:nvSpPr>
      <xdr:spPr>
        <a:xfrm>
          <a:off x="927744" y="6825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5" name="テキスト ボックス 104"/>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7" name="テキスト ボックス 106"/>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9" name="テキスト ボックス 108"/>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1" name="テキスト ボックス 110"/>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114897</xdr:rowOff>
    </xdr:from>
    <xdr:to>
      <xdr:col>54</xdr:col>
      <xdr:colOff>189865</xdr:colOff>
      <xdr:row>41</xdr:row>
      <xdr:rowOff>115190</xdr:rowOff>
    </xdr:to>
    <xdr:cxnSp macro="">
      <xdr:nvCxnSpPr>
        <xdr:cNvPr id="113" name="直線コネクタ 112"/>
        <xdr:cNvCxnSpPr/>
      </xdr:nvCxnSpPr>
      <xdr:spPr>
        <a:xfrm flipV="1">
          <a:off x="10476865" y="5772747"/>
          <a:ext cx="0" cy="1371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119017</xdr:rowOff>
    </xdr:from>
    <xdr:ext cx="469744" cy="259045"/>
    <xdr:sp macro="" textlink="">
      <xdr:nvSpPr>
        <xdr:cNvPr id="114" name="【道路】&#10;一人当たり延長最小値テキスト"/>
        <xdr:cNvSpPr txBox="1"/>
      </xdr:nvSpPr>
      <xdr:spPr>
        <a:xfrm>
          <a:off x="10515600" y="7148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115190</xdr:rowOff>
    </xdr:from>
    <xdr:to>
      <xdr:col>55</xdr:col>
      <xdr:colOff>88900</xdr:colOff>
      <xdr:row>41</xdr:row>
      <xdr:rowOff>115190</xdr:rowOff>
    </xdr:to>
    <xdr:cxnSp macro="">
      <xdr:nvCxnSpPr>
        <xdr:cNvPr id="115" name="直線コネクタ 114"/>
        <xdr:cNvCxnSpPr/>
      </xdr:nvCxnSpPr>
      <xdr:spPr>
        <a:xfrm>
          <a:off x="10388600" y="7144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61574</xdr:rowOff>
    </xdr:from>
    <xdr:ext cx="599010" cy="259045"/>
    <xdr:sp macro="" textlink="">
      <xdr:nvSpPr>
        <xdr:cNvPr id="116" name="【道路】&#10;一人当たり延長最大値テキスト"/>
        <xdr:cNvSpPr txBox="1"/>
      </xdr:nvSpPr>
      <xdr:spPr>
        <a:xfrm>
          <a:off x="10515600" y="5547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114897</xdr:rowOff>
    </xdr:from>
    <xdr:to>
      <xdr:col>55</xdr:col>
      <xdr:colOff>88900</xdr:colOff>
      <xdr:row>33</xdr:row>
      <xdr:rowOff>114897</xdr:rowOff>
    </xdr:to>
    <xdr:cxnSp macro="">
      <xdr:nvCxnSpPr>
        <xdr:cNvPr id="117" name="直線コネクタ 116"/>
        <xdr:cNvCxnSpPr/>
      </xdr:nvCxnSpPr>
      <xdr:spPr>
        <a:xfrm>
          <a:off x="10388600" y="5772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170403</xdr:rowOff>
    </xdr:from>
    <xdr:ext cx="534377" cy="259045"/>
    <xdr:sp macro="" textlink="">
      <xdr:nvSpPr>
        <xdr:cNvPr id="118" name="【道路】&#10;一人当たり延長平均値テキスト"/>
        <xdr:cNvSpPr txBox="1"/>
      </xdr:nvSpPr>
      <xdr:spPr>
        <a:xfrm>
          <a:off x="10515600" y="6856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20526</xdr:rowOff>
    </xdr:from>
    <xdr:to>
      <xdr:col>55</xdr:col>
      <xdr:colOff>50800</xdr:colOff>
      <xdr:row>40</xdr:row>
      <xdr:rowOff>122126</xdr:rowOff>
    </xdr:to>
    <xdr:sp macro="" textlink="">
      <xdr:nvSpPr>
        <xdr:cNvPr id="119" name="フローチャート: 判断 118"/>
        <xdr:cNvSpPr/>
      </xdr:nvSpPr>
      <xdr:spPr>
        <a:xfrm>
          <a:off x="10426700" y="687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26552</xdr:rowOff>
    </xdr:from>
    <xdr:to>
      <xdr:col>50</xdr:col>
      <xdr:colOff>165100</xdr:colOff>
      <xdr:row>40</xdr:row>
      <xdr:rowOff>128152</xdr:rowOff>
    </xdr:to>
    <xdr:sp macro="" textlink="">
      <xdr:nvSpPr>
        <xdr:cNvPr id="120" name="フローチャート: 判断 119"/>
        <xdr:cNvSpPr/>
      </xdr:nvSpPr>
      <xdr:spPr>
        <a:xfrm>
          <a:off x="9588500" y="6884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40954</xdr:rowOff>
    </xdr:from>
    <xdr:to>
      <xdr:col>46</xdr:col>
      <xdr:colOff>38100</xdr:colOff>
      <xdr:row>40</xdr:row>
      <xdr:rowOff>142554</xdr:rowOff>
    </xdr:to>
    <xdr:sp macro="" textlink="">
      <xdr:nvSpPr>
        <xdr:cNvPr id="121" name="フローチャート: 判断 120"/>
        <xdr:cNvSpPr/>
      </xdr:nvSpPr>
      <xdr:spPr>
        <a:xfrm>
          <a:off x="8699500" y="6898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38238</xdr:rowOff>
    </xdr:from>
    <xdr:to>
      <xdr:col>41</xdr:col>
      <xdr:colOff>101600</xdr:colOff>
      <xdr:row>40</xdr:row>
      <xdr:rowOff>139838</xdr:rowOff>
    </xdr:to>
    <xdr:sp macro="" textlink="">
      <xdr:nvSpPr>
        <xdr:cNvPr id="122" name="フローチャート: 判断 121"/>
        <xdr:cNvSpPr/>
      </xdr:nvSpPr>
      <xdr:spPr>
        <a:xfrm>
          <a:off x="7810500" y="689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162596</xdr:rowOff>
    </xdr:from>
    <xdr:to>
      <xdr:col>36</xdr:col>
      <xdr:colOff>165100</xdr:colOff>
      <xdr:row>40</xdr:row>
      <xdr:rowOff>92746</xdr:rowOff>
    </xdr:to>
    <xdr:sp macro="" textlink="">
      <xdr:nvSpPr>
        <xdr:cNvPr id="123" name="フローチャート: 判断 122"/>
        <xdr:cNvSpPr/>
      </xdr:nvSpPr>
      <xdr:spPr>
        <a:xfrm>
          <a:off x="6921500" y="6849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64591</xdr:rowOff>
    </xdr:from>
    <xdr:to>
      <xdr:col>55</xdr:col>
      <xdr:colOff>50800</xdr:colOff>
      <xdr:row>38</xdr:row>
      <xdr:rowOff>166191</xdr:rowOff>
    </xdr:to>
    <xdr:sp macro="" textlink="">
      <xdr:nvSpPr>
        <xdr:cNvPr id="129" name="楕円 128"/>
        <xdr:cNvSpPr/>
      </xdr:nvSpPr>
      <xdr:spPr>
        <a:xfrm>
          <a:off x="10426700" y="6579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87468</xdr:rowOff>
    </xdr:from>
    <xdr:ext cx="534377" cy="259045"/>
    <xdr:sp macro="" textlink="">
      <xdr:nvSpPr>
        <xdr:cNvPr id="130" name="【道路】&#10;一人当たり延長該当値テキスト"/>
        <xdr:cNvSpPr txBox="1"/>
      </xdr:nvSpPr>
      <xdr:spPr>
        <a:xfrm>
          <a:off x="10515600" y="6431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78115</xdr:rowOff>
    </xdr:from>
    <xdr:to>
      <xdr:col>50</xdr:col>
      <xdr:colOff>165100</xdr:colOff>
      <xdr:row>39</xdr:row>
      <xdr:rowOff>8265</xdr:rowOff>
    </xdr:to>
    <xdr:sp macro="" textlink="">
      <xdr:nvSpPr>
        <xdr:cNvPr id="131" name="楕円 130"/>
        <xdr:cNvSpPr/>
      </xdr:nvSpPr>
      <xdr:spPr>
        <a:xfrm>
          <a:off x="9588500" y="659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115391</xdr:rowOff>
    </xdr:from>
    <xdr:to>
      <xdr:col>55</xdr:col>
      <xdr:colOff>0</xdr:colOff>
      <xdr:row>38</xdr:row>
      <xdr:rowOff>128915</xdr:rowOff>
    </xdr:to>
    <xdr:cxnSp macro="">
      <xdr:nvCxnSpPr>
        <xdr:cNvPr id="132" name="直線コネクタ 131"/>
        <xdr:cNvCxnSpPr/>
      </xdr:nvCxnSpPr>
      <xdr:spPr>
        <a:xfrm flipV="1">
          <a:off x="9639300" y="6630491"/>
          <a:ext cx="838200" cy="13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89801</xdr:rowOff>
    </xdr:from>
    <xdr:to>
      <xdr:col>46</xdr:col>
      <xdr:colOff>38100</xdr:colOff>
      <xdr:row>39</xdr:row>
      <xdr:rowOff>19951</xdr:rowOff>
    </xdr:to>
    <xdr:sp macro="" textlink="">
      <xdr:nvSpPr>
        <xdr:cNvPr id="133" name="楕円 132"/>
        <xdr:cNvSpPr/>
      </xdr:nvSpPr>
      <xdr:spPr>
        <a:xfrm>
          <a:off x="8699500" y="6604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128915</xdr:rowOff>
    </xdr:from>
    <xdr:to>
      <xdr:col>50</xdr:col>
      <xdr:colOff>114300</xdr:colOff>
      <xdr:row>38</xdr:row>
      <xdr:rowOff>140601</xdr:rowOff>
    </xdr:to>
    <xdr:cxnSp macro="">
      <xdr:nvCxnSpPr>
        <xdr:cNvPr id="134" name="直線コネクタ 133"/>
        <xdr:cNvCxnSpPr/>
      </xdr:nvCxnSpPr>
      <xdr:spPr>
        <a:xfrm flipV="1">
          <a:off x="8750300" y="6644015"/>
          <a:ext cx="889000" cy="11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98497</xdr:rowOff>
    </xdr:from>
    <xdr:to>
      <xdr:col>41</xdr:col>
      <xdr:colOff>101600</xdr:colOff>
      <xdr:row>39</xdr:row>
      <xdr:rowOff>28647</xdr:rowOff>
    </xdr:to>
    <xdr:sp macro="" textlink="">
      <xdr:nvSpPr>
        <xdr:cNvPr id="135" name="楕円 134"/>
        <xdr:cNvSpPr/>
      </xdr:nvSpPr>
      <xdr:spPr>
        <a:xfrm>
          <a:off x="7810500" y="6613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140601</xdr:rowOff>
    </xdr:from>
    <xdr:to>
      <xdr:col>45</xdr:col>
      <xdr:colOff>177800</xdr:colOff>
      <xdr:row>38</xdr:row>
      <xdr:rowOff>149297</xdr:rowOff>
    </xdr:to>
    <xdr:cxnSp macro="">
      <xdr:nvCxnSpPr>
        <xdr:cNvPr id="136" name="直線コネクタ 135"/>
        <xdr:cNvCxnSpPr/>
      </xdr:nvCxnSpPr>
      <xdr:spPr>
        <a:xfrm flipV="1">
          <a:off x="7861300" y="6655701"/>
          <a:ext cx="889000" cy="8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156928</xdr:rowOff>
    </xdr:from>
    <xdr:to>
      <xdr:col>36</xdr:col>
      <xdr:colOff>165100</xdr:colOff>
      <xdr:row>39</xdr:row>
      <xdr:rowOff>87078</xdr:rowOff>
    </xdr:to>
    <xdr:sp macro="" textlink="">
      <xdr:nvSpPr>
        <xdr:cNvPr id="137" name="楕円 136"/>
        <xdr:cNvSpPr/>
      </xdr:nvSpPr>
      <xdr:spPr>
        <a:xfrm>
          <a:off x="6921500" y="6672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149297</xdr:rowOff>
    </xdr:from>
    <xdr:to>
      <xdr:col>41</xdr:col>
      <xdr:colOff>50800</xdr:colOff>
      <xdr:row>39</xdr:row>
      <xdr:rowOff>36278</xdr:rowOff>
    </xdr:to>
    <xdr:cxnSp macro="">
      <xdr:nvCxnSpPr>
        <xdr:cNvPr id="138" name="直線コネクタ 137"/>
        <xdr:cNvCxnSpPr/>
      </xdr:nvCxnSpPr>
      <xdr:spPr>
        <a:xfrm flipV="1">
          <a:off x="6972300" y="6664397"/>
          <a:ext cx="889000" cy="58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119279</xdr:rowOff>
    </xdr:from>
    <xdr:ext cx="534377" cy="259045"/>
    <xdr:sp macro="" textlink="">
      <xdr:nvSpPr>
        <xdr:cNvPr id="139" name="n_1aveValue【道路】&#10;一人当たり延長"/>
        <xdr:cNvSpPr txBox="1"/>
      </xdr:nvSpPr>
      <xdr:spPr>
        <a:xfrm>
          <a:off x="9359411" y="6977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133681</xdr:rowOff>
    </xdr:from>
    <xdr:ext cx="534377" cy="259045"/>
    <xdr:sp macro="" textlink="">
      <xdr:nvSpPr>
        <xdr:cNvPr id="140" name="n_2aveValue【道路】&#10;一人当たり延長"/>
        <xdr:cNvSpPr txBox="1"/>
      </xdr:nvSpPr>
      <xdr:spPr>
        <a:xfrm>
          <a:off x="8483111" y="699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130965</xdr:rowOff>
    </xdr:from>
    <xdr:ext cx="534377" cy="259045"/>
    <xdr:sp macro="" textlink="">
      <xdr:nvSpPr>
        <xdr:cNvPr id="141" name="n_3aveValue【道路】&#10;一人当たり延長"/>
        <xdr:cNvSpPr txBox="1"/>
      </xdr:nvSpPr>
      <xdr:spPr>
        <a:xfrm>
          <a:off x="7594111" y="698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83873</xdr:rowOff>
    </xdr:from>
    <xdr:ext cx="534377" cy="259045"/>
    <xdr:sp macro="" textlink="">
      <xdr:nvSpPr>
        <xdr:cNvPr id="142" name="n_4aveValue【道路】&#10;一人当たり延長"/>
        <xdr:cNvSpPr txBox="1"/>
      </xdr:nvSpPr>
      <xdr:spPr>
        <a:xfrm>
          <a:off x="6705111" y="6941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24792</xdr:rowOff>
    </xdr:from>
    <xdr:ext cx="534377" cy="259045"/>
    <xdr:sp macro="" textlink="">
      <xdr:nvSpPr>
        <xdr:cNvPr id="143" name="n_1mainValue【道路】&#10;一人当たり延長"/>
        <xdr:cNvSpPr txBox="1"/>
      </xdr:nvSpPr>
      <xdr:spPr>
        <a:xfrm>
          <a:off x="9359411" y="6368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36478</xdr:rowOff>
    </xdr:from>
    <xdr:ext cx="534377" cy="259045"/>
    <xdr:sp macro="" textlink="">
      <xdr:nvSpPr>
        <xdr:cNvPr id="144" name="n_2mainValue【道路】&#10;一人当たり延長"/>
        <xdr:cNvSpPr txBox="1"/>
      </xdr:nvSpPr>
      <xdr:spPr>
        <a:xfrm>
          <a:off x="8483111" y="6380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45174</xdr:rowOff>
    </xdr:from>
    <xdr:ext cx="534377" cy="259045"/>
    <xdr:sp macro="" textlink="">
      <xdr:nvSpPr>
        <xdr:cNvPr id="145" name="n_3mainValue【道路】&#10;一人当たり延長"/>
        <xdr:cNvSpPr txBox="1"/>
      </xdr:nvSpPr>
      <xdr:spPr>
        <a:xfrm>
          <a:off x="7594111" y="6388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103604</xdr:rowOff>
    </xdr:from>
    <xdr:ext cx="534377" cy="259045"/>
    <xdr:sp macro="" textlink="">
      <xdr:nvSpPr>
        <xdr:cNvPr id="146" name="n_4mainValue【道路】&#10;一人当たり延長"/>
        <xdr:cNvSpPr txBox="1"/>
      </xdr:nvSpPr>
      <xdr:spPr>
        <a:xfrm>
          <a:off x="6705111" y="6447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9" name="テキスト ボックス 158"/>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7" name="テキスト ボックス 166"/>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160020</xdr:rowOff>
    </xdr:from>
    <xdr:to>
      <xdr:col>24</xdr:col>
      <xdr:colOff>62865</xdr:colOff>
      <xdr:row>64</xdr:row>
      <xdr:rowOff>127635</xdr:rowOff>
    </xdr:to>
    <xdr:cxnSp macro="">
      <xdr:nvCxnSpPr>
        <xdr:cNvPr id="170" name="直線コネクタ 169"/>
        <xdr:cNvCxnSpPr/>
      </xdr:nvCxnSpPr>
      <xdr:spPr>
        <a:xfrm flipV="1">
          <a:off x="4634865" y="9589770"/>
          <a:ext cx="0" cy="1510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131462</xdr:rowOff>
    </xdr:from>
    <xdr:ext cx="405111" cy="259045"/>
    <xdr:sp macro="" textlink="">
      <xdr:nvSpPr>
        <xdr:cNvPr id="171" name="【橋りょう・トンネル】&#10;有形固定資産減価償却率最小値テキスト"/>
        <xdr:cNvSpPr txBox="1"/>
      </xdr:nvSpPr>
      <xdr:spPr>
        <a:xfrm>
          <a:off x="4673600" y="1110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127635</xdr:rowOff>
    </xdr:from>
    <xdr:to>
      <xdr:col>24</xdr:col>
      <xdr:colOff>152400</xdr:colOff>
      <xdr:row>64</xdr:row>
      <xdr:rowOff>127635</xdr:rowOff>
    </xdr:to>
    <xdr:cxnSp macro="">
      <xdr:nvCxnSpPr>
        <xdr:cNvPr id="172" name="直線コネクタ 171"/>
        <xdr:cNvCxnSpPr/>
      </xdr:nvCxnSpPr>
      <xdr:spPr>
        <a:xfrm>
          <a:off x="4546600" y="11100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106697</xdr:rowOff>
    </xdr:from>
    <xdr:ext cx="340478" cy="259045"/>
    <xdr:sp macro="" textlink="">
      <xdr:nvSpPr>
        <xdr:cNvPr id="173" name="【橋りょう・トンネル】&#10;有形固定資産減価償却率最大値テキスト"/>
        <xdr:cNvSpPr txBox="1"/>
      </xdr:nvSpPr>
      <xdr:spPr>
        <a:xfrm>
          <a:off x="4673600" y="93649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160020</xdr:rowOff>
    </xdr:from>
    <xdr:to>
      <xdr:col>24</xdr:col>
      <xdr:colOff>152400</xdr:colOff>
      <xdr:row>55</xdr:row>
      <xdr:rowOff>160020</xdr:rowOff>
    </xdr:to>
    <xdr:cxnSp macro="">
      <xdr:nvCxnSpPr>
        <xdr:cNvPr id="174" name="直線コネクタ 173"/>
        <xdr:cNvCxnSpPr/>
      </xdr:nvCxnSpPr>
      <xdr:spPr>
        <a:xfrm>
          <a:off x="4546600" y="958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146702</xdr:rowOff>
    </xdr:from>
    <xdr:ext cx="405111" cy="259045"/>
    <xdr:sp macro="" textlink="">
      <xdr:nvSpPr>
        <xdr:cNvPr id="175" name="【橋りょう・トンネル】&#10;有形固定資産減価償却率平均値テキスト"/>
        <xdr:cNvSpPr txBox="1"/>
      </xdr:nvSpPr>
      <xdr:spPr>
        <a:xfrm>
          <a:off x="4673600" y="10605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168275</xdr:rowOff>
    </xdr:from>
    <xdr:to>
      <xdr:col>24</xdr:col>
      <xdr:colOff>114300</xdr:colOff>
      <xdr:row>62</xdr:row>
      <xdr:rowOff>98425</xdr:rowOff>
    </xdr:to>
    <xdr:sp macro="" textlink="">
      <xdr:nvSpPr>
        <xdr:cNvPr id="176" name="フローチャート: 判断 175"/>
        <xdr:cNvSpPr/>
      </xdr:nvSpPr>
      <xdr:spPr>
        <a:xfrm>
          <a:off x="4584700" y="1062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141605</xdr:rowOff>
    </xdr:from>
    <xdr:to>
      <xdr:col>20</xdr:col>
      <xdr:colOff>38100</xdr:colOff>
      <xdr:row>62</xdr:row>
      <xdr:rowOff>71755</xdr:rowOff>
    </xdr:to>
    <xdr:sp macro="" textlink="">
      <xdr:nvSpPr>
        <xdr:cNvPr id="177" name="フローチャート: 判断 176"/>
        <xdr:cNvSpPr/>
      </xdr:nvSpPr>
      <xdr:spPr>
        <a:xfrm>
          <a:off x="3746500" y="1060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113030</xdr:rowOff>
    </xdr:from>
    <xdr:to>
      <xdr:col>15</xdr:col>
      <xdr:colOff>101600</xdr:colOff>
      <xdr:row>62</xdr:row>
      <xdr:rowOff>43180</xdr:rowOff>
    </xdr:to>
    <xdr:sp macro="" textlink="">
      <xdr:nvSpPr>
        <xdr:cNvPr id="178" name="フローチャート: 判断 177"/>
        <xdr:cNvSpPr/>
      </xdr:nvSpPr>
      <xdr:spPr>
        <a:xfrm>
          <a:off x="2857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84455</xdr:rowOff>
    </xdr:from>
    <xdr:to>
      <xdr:col>10</xdr:col>
      <xdr:colOff>165100</xdr:colOff>
      <xdr:row>62</xdr:row>
      <xdr:rowOff>14605</xdr:rowOff>
    </xdr:to>
    <xdr:sp macro="" textlink="">
      <xdr:nvSpPr>
        <xdr:cNvPr id="179" name="フローチャート: 判断 178"/>
        <xdr:cNvSpPr/>
      </xdr:nvSpPr>
      <xdr:spPr>
        <a:xfrm>
          <a:off x="1968500" y="1054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153035</xdr:rowOff>
    </xdr:from>
    <xdr:to>
      <xdr:col>6</xdr:col>
      <xdr:colOff>38100</xdr:colOff>
      <xdr:row>62</xdr:row>
      <xdr:rowOff>83185</xdr:rowOff>
    </xdr:to>
    <xdr:sp macro="" textlink="">
      <xdr:nvSpPr>
        <xdr:cNvPr id="180" name="フローチャート: 判断 179"/>
        <xdr:cNvSpPr/>
      </xdr:nvSpPr>
      <xdr:spPr>
        <a:xfrm>
          <a:off x="1079500" y="1061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23495</xdr:rowOff>
    </xdr:from>
    <xdr:to>
      <xdr:col>24</xdr:col>
      <xdr:colOff>114300</xdr:colOff>
      <xdr:row>61</xdr:row>
      <xdr:rowOff>125095</xdr:rowOff>
    </xdr:to>
    <xdr:sp macro="" textlink="">
      <xdr:nvSpPr>
        <xdr:cNvPr id="186" name="楕円 185"/>
        <xdr:cNvSpPr/>
      </xdr:nvSpPr>
      <xdr:spPr>
        <a:xfrm>
          <a:off x="4584700" y="1048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46372</xdr:rowOff>
    </xdr:from>
    <xdr:ext cx="405111" cy="259045"/>
    <xdr:sp macro="" textlink="">
      <xdr:nvSpPr>
        <xdr:cNvPr id="187" name="【橋りょう・トンネル】&#10;有形固定資産減価償却率該当値テキスト"/>
        <xdr:cNvSpPr txBox="1"/>
      </xdr:nvSpPr>
      <xdr:spPr>
        <a:xfrm>
          <a:off x="4673600" y="10333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164465</xdr:rowOff>
    </xdr:from>
    <xdr:to>
      <xdr:col>20</xdr:col>
      <xdr:colOff>38100</xdr:colOff>
      <xdr:row>61</xdr:row>
      <xdr:rowOff>94615</xdr:rowOff>
    </xdr:to>
    <xdr:sp macro="" textlink="">
      <xdr:nvSpPr>
        <xdr:cNvPr id="188" name="楕円 187"/>
        <xdr:cNvSpPr/>
      </xdr:nvSpPr>
      <xdr:spPr>
        <a:xfrm>
          <a:off x="3746500" y="1045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43815</xdr:rowOff>
    </xdr:from>
    <xdr:to>
      <xdr:col>24</xdr:col>
      <xdr:colOff>63500</xdr:colOff>
      <xdr:row>61</xdr:row>
      <xdr:rowOff>74295</xdr:rowOff>
    </xdr:to>
    <xdr:cxnSp macro="">
      <xdr:nvCxnSpPr>
        <xdr:cNvPr id="189" name="直線コネクタ 188"/>
        <xdr:cNvCxnSpPr/>
      </xdr:nvCxnSpPr>
      <xdr:spPr>
        <a:xfrm>
          <a:off x="3797300" y="1050226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133985</xdr:rowOff>
    </xdr:from>
    <xdr:to>
      <xdr:col>15</xdr:col>
      <xdr:colOff>101600</xdr:colOff>
      <xdr:row>61</xdr:row>
      <xdr:rowOff>64135</xdr:rowOff>
    </xdr:to>
    <xdr:sp macro="" textlink="">
      <xdr:nvSpPr>
        <xdr:cNvPr id="190" name="楕円 189"/>
        <xdr:cNvSpPr/>
      </xdr:nvSpPr>
      <xdr:spPr>
        <a:xfrm>
          <a:off x="2857500" y="1042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13335</xdr:rowOff>
    </xdr:from>
    <xdr:to>
      <xdr:col>19</xdr:col>
      <xdr:colOff>177800</xdr:colOff>
      <xdr:row>61</xdr:row>
      <xdr:rowOff>43815</xdr:rowOff>
    </xdr:to>
    <xdr:cxnSp macro="">
      <xdr:nvCxnSpPr>
        <xdr:cNvPr id="191" name="直線コネクタ 190"/>
        <xdr:cNvCxnSpPr/>
      </xdr:nvCxnSpPr>
      <xdr:spPr>
        <a:xfrm>
          <a:off x="2908300" y="1047178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105410</xdr:rowOff>
    </xdr:from>
    <xdr:to>
      <xdr:col>10</xdr:col>
      <xdr:colOff>165100</xdr:colOff>
      <xdr:row>61</xdr:row>
      <xdr:rowOff>35560</xdr:rowOff>
    </xdr:to>
    <xdr:sp macro="" textlink="">
      <xdr:nvSpPr>
        <xdr:cNvPr id="192" name="楕円 191"/>
        <xdr:cNvSpPr/>
      </xdr:nvSpPr>
      <xdr:spPr>
        <a:xfrm>
          <a:off x="1968500" y="1039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156210</xdr:rowOff>
    </xdr:from>
    <xdr:to>
      <xdr:col>15</xdr:col>
      <xdr:colOff>50800</xdr:colOff>
      <xdr:row>61</xdr:row>
      <xdr:rowOff>13335</xdr:rowOff>
    </xdr:to>
    <xdr:cxnSp macro="">
      <xdr:nvCxnSpPr>
        <xdr:cNvPr id="193" name="直線コネクタ 192"/>
        <xdr:cNvCxnSpPr/>
      </xdr:nvCxnSpPr>
      <xdr:spPr>
        <a:xfrm>
          <a:off x="2019300" y="1044321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76835</xdr:rowOff>
    </xdr:from>
    <xdr:to>
      <xdr:col>6</xdr:col>
      <xdr:colOff>38100</xdr:colOff>
      <xdr:row>61</xdr:row>
      <xdr:rowOff>6985</xdr:rowOff>
    </xdr:to>
    <xdr:sp macro="" textlink="">
      <xdr:nvSpPr>
        <xdr:cNvPr id="194" name="楕円 193"/>
        <xdr:cNvSpPr/>
      </xdr:nvSpPr>
      <xdr:spPr>
        <a:xfrm>
          <a:off x="1079500" y="1036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127635</xdr:rowOff>
    </xdr:from>
    <xdr:to>
      <xdr:col>10</xdr:col>
      <xdr:colOff>114300</xdr:colOff>
      <xdr:row>60</xdr:row>
      <xdr:rowOff>156210</xdr:rowOff>
    </xdr:to>
    <xdr:cxnSp macro="">
      <xdr:nvCxnSpPr>
        <xdr:cNvPr id="195" name="直線コネクタ 194"/>
        <xdr:cNvCxnSpPr/>
      </xdr:nvCxnSpPr>
      <xdr:spPr>
        <a:xfrm>
          <a:off x="1130300" y="1041463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62882</xdr:rowOff>
    </xdr:from>
    <xdr:ext cx="405111" cy="259045"/>
    <xdr:sp macro="" textlink="">
      <xdr:nvSpPr>
        <xdr:cNvPr id="196" name="n_1aveValue【橋りょう・トンネル】&#10;有形固定資産減価償却率"/>
        <xdr:cNvSpPr txBox="1"/>
      </xdr:nvSpPr>
      <xdr:spPr>
        <a:xfrm>
          <a:off x="3582044" y="1069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34307</xdr:rowOff>
    </xdr:from>
    <xdr:ext cx="405111" cy="259045"/>
    <xdr:sp macro="" textlink="">
      <xdr:nvSpPr>
        <xdr:cNvPr id="197" name="n_2aveValue【橋りょう・トンネル】&#10;有形固定資産減価償却率"/>
        <xdr:cNvSpPr txBox="1"/>
      </xdr:nvSpPr>
      <xdr:spPr>
        <a:xfrm>
          <a:off x="2705744" y="1066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5732</xdr:rowOff>
    </xdr:from>
    <xdr:ext cx="405111" cy="259045"/>
    <xdr:sp macro="" textlink="">
      <xdr:nvSpPr>
        <xdr:cNvPr id="198" name="n_3aveValue【橋りょう・トンネル】&#10;有形固定資産減価償却率"/>
        <xdr:cNvSpPr txBox="1"/>
      </xdr:nvSpPr>
      <xdr:spPr>
        <a:xfrm>
          <a:off x="1816744" y="10635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74312</xdr:rowOff>
    </xdr:from>
    <xdr:ext cx="405111" cy="259045"/>
    <xdr:sp macro="" textlink="">
      <xdr:nvSpPr>
        <xdr:cNvPr id="199" name="n_4aveValue【橋りょう・トンネル】&#10;有形固定資産減価償却率"/>
        <xdr:cNvSpPr txBox="1"/>
      </xdr:nvSpPr>
      <xdr:spPr>
        <a:xfrm>
          <a:off x="927744" y="10704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111142</xdr:rowOff>
    </xdr:from>
    <xdr:ext cx="405111" cy="259045"/>
    <xdr:sp macro="" textlink="">
      <xdr:nvSpPr>
        <xdr:cNvPr id="200" name="n_1mainValue【橋りょう・トンネル】&#10;有形固定資産減価償却率"/>
        <xdr:cNvSpPr txBox="1"/>
      </xdr:nvSpPr>
      <xdr:spPr>
        <a:xfrm>
          <a:off x="3582044" y="10226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80662</xdr:rowOff>
    </xdr:from>
    <xdr:ext cx="405111" cy="259045"/>
    <xdr:sp macro="" textlink="">
      <xdr:nvSpPr>
        <xdr:cNvPr id="201" name="n_2mainValue【橋りょう・トンネル】&#10;有形固定資産減価償却率"/>
        <xdr:cNvSpPr txBox="1"/>
      </xdr:nvSpPr>
      <xdr:spPr>
        <a:xfrm>
          <a:off x="2705744" y="10196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52087</xdr:rowOff>
    </xdr:from>
    <xdr:ext cx="405111" cy="259045"/>
    <xdr:sp macro="" textlink="">
      <xdr:nvSpPr>
        <xdr:cNvPr id="202" name="n_3mainValue【橋りょう・トンネル】&#10;有形固定資産減価償却率"/>
        <xdr:cNvSpPr txBox="1"/>
      </xdr:nvSpPr>
      <xdr:spPr>
        <a:xfrm>
          <a:off x="1816744" y="10167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23512</xdr:rowOff>
    </xdr:from>
    <xdr:ext cx="405111" cy="259045"/>
    <xdr:sp macro="" textlink="">
      <xdr:nvSpPr>
        <xdr:cNvPr id="203" name="n_4mainValue【橋りょう・トンネル】&#10;有形固定資産減価償却率"/>
        <xdr:cNvSpPr txBox="1"/>
      </xdr:nvSpPr>
      <xdr:spPr>
        <a:xfrm>
          <a:off x="927744" y="10139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4" name="直線コネクタ 213"/>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5" name="テキスト ボックス 214"/>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6" name="直線コネクタ 215"/>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7" name="テキスト ボックス 216"/>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8" name="直線コネクタ 217"/>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19" name="テキスト ボックス 218"/>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0" name="直線コネクタ 219"/>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1" name="テキスト ボックス 220"/>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3" name="テキスト ボックス 222"/>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52705</xdr:rowOff>
    </xdr:from>
    <xdr:to>
      <xdr:col>54</xdr:col>
      <xdr:colOff>189865</xdr:colOff>
      <xdr:row>63</xdr:row>
      <xdr:rowOff>170380</xdr:rowOff>
    </xdr:to>
    <xdr:cxnSp macro="">
      <xdr:nvCxnSpPr>
        <xdr:cNvPr id="225" name="直線コネクタ 224"/>
        <xdr:cNvCxnSpPr/>
      </xdr:nvCxnSpPr>
      <xdr:spPr>
        <a:xfrm flipV="1">
          <a:off x="10476865" y="9482455"/>
          <a:ext cx="0" cy="1489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2757</xdr:rowOff>
    </xdr:from>
    <xdr:ext cx="469744" cy="259045"/>
    <xdr:sp macro="" textlink="">
      <xdr:nvSpPr>
        <xdr:cNvPr id="226" name="【橋りょう・トンネル】&#10;一人当たり有形固定資産（償却資産）額最小値テキスト"/>
        <xdr:cNvSpPr txBox="1"/>
      </xdr:nvSpPr>
      <xdr:spPr>
        <a:xfrm>
          <a:off x="10515600" y="10975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170380</xdr:rowOff>
    </xdr:from>
    <xdr:to>
      <xdr:col>55</xdr:col>
      <xdr:colOff>88900</xdr:colOff>
      <xdr:row>63</xdr:row>
      <xdr:rowOff>170380</xdr:rowOff>
    </xdr:to>
    <xdr:cxnSp macro="">
      <xdr:nvCxnSpPr>
        <xdr:cNvPr id="227" name="直線コネクタ 226"/>
        <xdr:cNvCxnSpPr/>
      </xdr:nvCxnSpPr>
      <xdr:spPr>
        <a:xfrm>
          <a:off x="10388600" y="1097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170832</xdr:rowOff>
    </xdr:from>
    <xdr:ext cx="690189" cy="259045"/>
    <xdr:sp macro="" textlink="">
      <xdr:nvSpPr>
        <xdr:cNvPr id="228" name="【橋りょう・トンネル】&#10;一人当たり有形固定資産（償却資産）額最大値テキスト"/>
        <xdr:cNvSpPr txBox="1"/>
      </xdr:nvSpPr>
      <xdr:spPr>
        <a:xfrm>
          <a:off x="10515600" y="925768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1,629,861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52705</xdr:rowOff>
    </xdr:from>
    <xdr:to>
      <xdr:col>55</xdr:col>
      <xdr:colOff>88900</xdr:colOff>
      <xdr:row>55</xdr:row>
      <xdr:rowOff>52705</xdr:rowOff>
    </xdr:to>
    <xdr:cxnSp macro="">
      <xdr:nvCxnSpPr>
        <xdr:cNvPr id="229" name="直線コネクタ 228"/>
        <xdr:cNvCxnSpPr/>
      </xdr:nvCxnSpPr>
      <xdr:spPr>
        <a:xfrm>
          <a:off x="10388600" y="9482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107228</xdr:rowOff>
    </xdr:from>
    <xdr:ext cx="599010" cy="259045"/>
    <xdr:sp macro="" textlink="">
      <xdr:nvSpPr>
        <xdr:cNvPr id="230" name="【橋りょう・トンネル】&#10;一人当たり有形固定資産（償却資産）額平均値テキスト"/>
        <xdr:cNvSpPr txBox="1"/>
      </xdr:nvSpPr>
      <xdr:spPr>
        <a:xfrm>
          <a:off x="10515600" y="105656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128801</xdr:rowOff>
    </xdr:from>
    <xdr:to>
      <xdr:col>55</xdr:col>
      <xdr:colOff>50800</xdr:colOff>
      <xdr:row>62</xdr:row>
      <xdr:rowOff>58951</xdr:rowOff>
    </xdr:to>
    <xdr:sp macro="" textlink="">
      <xdr:nvSpPr>
        <xdr:cNvPr id="231" name="フローチャート: 判断 230"/>
        <xdr:cNvSpPr/>
      </xdr:nvSpPr>
      <xdr:spPr>
        <a:xfrm>
          <a:off x="10426700" y="10587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128346</xdr:rowOff>
    </xdr:from>
    <xdr:to>
      <xdr:col>50</xdr:col>
      <xdr:colOff>165100</xdr:colOff>
      <xdr:row>62</xdr:row>
      <xdr:rowOff>58496</xdr:rowOff>
    </xdr:to>
    <xdr:sp macro="" textlink="">
      <xdr:nvSpPr>
        <xdr:cNvPr id="232" name="フローチャート: 判断 231"/>
        <xdr:cNvSpPr/>
      </xdr:nvSpPr>
      <xdr:spPr>
        <a:xfrm>
          <a:off x="9588500" y="1058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137719</xdr:rowOff>
    </xdr:from>
    <xdr:to>
      <xdr:col>46</xdr:col>
      <xdr:colOff>38100</xdr:colOff>
      <xdr:row>62</xdr:row>
      <xdr:rowOff>67869</xdr:rowOff>
    </xdr:to>
    <xdr:sp macro="" textlink="">
      <xdr:nvSpPr>
        <xdr:cNvPr id="233" name="フローチャート: 判断 232"/>
        <xdr:cNvSpPr/>
      </xdr:nvSpPr>
      <xdr:spPr>
        <a:xfrm>
          <a:off x="8699500" y="1059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147317</xdr:rowOff>
    </xdr:from>
    <xdr:to>
      <xdr:col>41</xdr:col>
      <xdr:colOff>101600</xdr:colOff>
      <xdr:row>62</xdr:row>
      <xdr:rowOff>77467</xdr:rowOff>
    </xdr:to>
    <xdr:sp macro="" textlink="">
      <xdr:nvSpPr>
        <xdr:cNvPr id="234" name="フローチャート: 判断 233"/>
        <xdr:cNvSpPr/>
      </xdr:nvSpPr>
      <xdr:spPr>
        <a:xfrm>
          <a:off x="7810500" y="1060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43093</xdr:rowOff>
    </xdr:from>
    <xdr:to>
      <xdr:col>36</xdr:col>
      <xdr:colOff>165100</xdr:colOff>
      <xdr:row>62</xdr:row>
      <xdr:rowOff>144693</xdr:rowOff>
    </xdr:to>
    <xdr:sp macro="" textlink="">
      <xdr:nvSpPr>
        <xdr:cNvPr id="235" name="フローチャート: 判断 234"/>
        <xdr:cNvSpPr/>
      </xdr:nvSpPr>
      <xdr:spPr>
        <a:xfrm>
          <a:off x="6921500" y="10672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88386</xdr:rowOff>
    </xdr:from>
    <xdr:to>
      <xdr:col>55</xdr:col>
      <xdr:colOff>50800</xdr:colOff>
      <xdr:row>58</xdr:row>
      <xdr:rowOff>18536</xdr:rowOff>
    </xdr:to>
    <xdr:sp macro="" textlink="">
      <xdr:nvSpPr>
        <xdr:cNvPr id="241" name="楕円 240"/>
        <xdr:cNvSpPr/>
      </xdr:nvSpPr>
      <xdr:spPr>
        <a:xfrm>
          <a:off x="10426700" y="9861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56</xdr:row>
      <xdr:rowOff>111263</xdr:rowOff>
    </xdr:from>
    <xdr:ext cx="690189" cy="259045"/>
    <xdr:sp macro="" textlink="">
      <xdr:nvSpPr>
        <xdr:cNvPr id="242" name="【橋りょう・トンネル】&#10;一人当たり有形固定資産（償却資産）額該当値テキスト"/>
        <xdr:cNvSpPr txBox="1"/>
      </xdr:nvSpPr>
      <xdr:spPr>
        <a:xfrm>
          <a:off x="10515600" y="971246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112625</xdr:rowOff>
    </xdr:from>
    <xdr:to>
      <xdr:col>50</xdr:col>
      <xdr:colOff>165100</xdr:colOff>
      <xdr:row>58</xdr:row>
      <xdr:rowOff>42775</xdr:rowOff>
    </xdr:to>
    <xdr:sp macro="" textlink="">
      <xdr:nvSpPr>
        <xdr:cNvPr id="243" name="楕円 242"/>
        <xdr:cNvSpPr/>
      </xdr:nvSpPr>
      <xdr:spPr>
        <a:xfrm>
          <a:off x="9588500" y="988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57</xdr:row>
      <xdr:rowOff>139186</xdr:rowOff>
    </xdr:from>
    <xdr:to>
      <xdr:col>55</xdr:col>
      <xdr:colOff>0</xdr:colOff>
      <xdr:row>57</xdr:row>
      <xdr:rowOff>163425</xdr:rowOff>
    </xdr:to>
    <xdr:cxnSp macro="">
      <xdr:nvCxnSpPr>
        <xdr:cNvPr id="244" name="直線コネクタ 243"/>
        <xdr:cNvCxnSpPr/>
      </xdr:nvCxnSpPr>
      <xdr:spPr>
        <a:xfrm flipV="1">
          <a:off x="9639300" y="9911836"/>
          <a:ext cx="838200" cy="24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137364</xdr:rowOff>
    </xdr:from>
    <xdr:to>
      <xdr:col>46</xdr:col>
      <xdr:colOff>38100</xdr:colOff>
      <xdr:row>58</xdr:row>
      <xdr:rowOff>67514</xdr:rowOff>
    </xdr:to>
    <xdr:sp macro="" textlink="">
      <xdr:nvSpPr>
        <xdr:cNvPr id="245" name="楕円 244"/>
        <xdr:cNvSpPr/>
      </xdr:nvSpPr>
      <xdr:spPr>
        <a:xfrm>
          <a:off x="8699500" y="991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163425</xdr:rowOff>
    </xdr:from>
    <xdr:to>
      <xdr:col>50</xdr:col>
      <xdr:colOff>114300</xdr:colOff>
      <xdr:row>58</xdr:row>
      <xdr:rowOff>16714</xdr:rowOff>
    </xdr:to>
    <xdr:cxnSp macro="">
      <xdr:nvCxnSpPr>
        <xdr:cNvPr id="246" name="直線コネクタ 245"/>
        <xdr:cNvCxnSpPr/>
      </xdr:nvCxnSpPr>
      <xdr:spPr>
        <a:xfrm flipV="1">
          <a:off x="8750300" y="9936075"/>
          <a:ext cx="889000" cy="24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154708</xdr:rowOff>
    </xdr:from>
    <xdr:to>
      <xdr:col>41</xdr:col>
      <xdr:colOff>101600</xdr:colOff>
      <xdr:row>58</xdr:row>
      <xdr:rowOff>84858</xdr:rowOff>
    </xdr:to>
    <xdr:sp macro="" textlink="">
      <xdr:nvSpPr>
        <xdr:cNvPr id="247" name="楕円 246"/>
        <xdr:cNvSpPr/>
      </xdr:nvSpPr>
      <xdr:spPr>
        <a:xfrm>
          <a:off x="7810500" y="9927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58</xdr:row>
      <xdr:rowOff>16714</xdr:rowOff>
    </xdr:from>
    <xdr:to>
      <xdr:col>45</xdr:col>
      <xdr:colOff>177800</xdr:colOff>
      <xdr:row>58</xdr:row>
      <xdr:rowOff>34058</xdr:rowOff>
    </xdr:to>
    <xdr:cxnSp macro="">
      <xdr:nvCxnSpPr>
        <xdr:cNvPr id="248" name="直線コネクタ 247"/>
        <xdr:cNvCxnSpPr/>
      </xdr:nvCxnSpPr>
      <xdr:spPr>
        <a:xfrm flipV="1">
          <a:off x="7861300" y="9960814"/>
          <a:ext cx="889000" cy="17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58</xdr:row>
      <xdr:rowOff>5802</xdr:rowOff>
    </xdr:from>
    <xdr:to>
      <xdr:col>36</xdr:col>
      <xdr:colOff>165100</xdr:colOff>
      <xdr:row>58</xdr:row>
      <xdr:rowOff>107402</xdr:rowOff>
    </xdr:to>
    <xdr:sp macro="" textlink="">
      <xdr:nvSpPr>
        <xdr:cNvPr id="249" name="楕円 248"/>
        <xdr:cNvSpPr/>
      </xdr:nvSpPr>
      <xdr:spPr>
        <a:xfrm>
          <a:off x="6921500" y="9949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58</xdr:row>
      <xdr:rowOff>34058</xdr:rowOff>
    </xdr:from>
    <xdr:to>
      <xdr:col>41</xdr:col>
      <xdr:colOff>50800</xdr:colOff>
      <xdr:row>58</xdr:row>
      <xdr:rowOff>56602</xdr:rowOff>
    </xdr:to>
    <xdr:cxnSp macro="">
      <xdr:nvCxnSpPr>
        <xdr:cNvPr id="250" name="直線コネクタ 249"/>
        <xdr:cNvCxnSpPr/>
      </xdr:nvCxnSpPr>
      <xdr:spPr>
        <a:xfrm flipV="1">
          <a:off x="6972300" y="9978158"/>
          <a:ext cx="889000" cy="22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49623</xdr:rowOff>
    </xdr:from>
    <xdr:ext cx="599010" cy="259045"/>
    <xdr:sp macro="" textlink="">
      <xdr:nvSpPr>
        <xdr:cNvPr id="251" name="n_1aveValue【橋りょう・トンネル】&#10;一人当たり有形固定資産（償却資産）額"/>
        <xdr:cNvSpPr txBox="1"/>
      </xdr:nvSpPr>
      <xdr:spPr>
        <a:xfrm>
          <a:off x="9327095" y="10679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58996</xdr:rowOff>
    </xdr:from>
    <xdr:ext cx="599010" cy="259045"/>
    <xdr:sp macro="" textlink="">
      <xdr:nvSpPr>
        <xdr:cNvPr id="252" name="n_2aveValue【橋りょう・トンネル】&#10;一人当たり有形固定資産（償却資産）額"/>
        <xdr:cNvSpPr txBox="1"/>
      </xdr:nvSpPr>
      <xdr:spPr>
        <a:xfrm>
          <a:off x="8450795" y="10688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68594</xdr:rowOff>
    </xdr:from>
    <xdr:ext cx="599010" cy="259045"/>
    <xdr:sp macro="" textlink="">
      <xdr:nvSpPr>
        <xdr:cNvPr id="253" name="n_3aveValue【橋りょう・トンネル】&#10;一人当たり有形固定資産（償却資産）額"/>
        <xdr:cNvSpPr txBox="1"/>
      </xdr:nvSpPr>
      <xdr:spPr>
        <a:xfrm>
          <a:off x="7561795" y="10698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135820</xdr:rowOff>
    </xdr:from>
    <xdr:ext cx="599010" cy="259045"/>
    <xdr:sp macro="" textlink="">
      <xdr:nvSpPr>
        <xdr:cNvPr id="254" name="n_4aveValue【橋りょう・トンネル】&#10;一人当たり有形固定資産（償却資産）額"/>
        <xdr:cNvSpPr txBox="1"/>
      </xdr:nvSpPr>
      <xdr:spPr>
        <a:xfrm>
          <a:off x="6672795" y="10765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56</xdr:row>
      <xdr:rowOff>59302</xdr:rowOff>
    </xdr:from>
    <xdr:ext cx="690189" cy="259045"/>
    <xdr:sp macro="" textlink="">
      <xdr:nvSpPr>
        <xdr:cNvPr id="255" name="n_1mainValue【橋りょう・トンネル】&#10;一人当たり有形固定資産（償却資産）額"/>
        <xdr:cNvSpPr txBox="1"/>
      </xdr:nvSpPr>
      <xdr:spPr>
        <a:xfrm>
          <a:off x="9281505" y="96605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56</xdr:row>
      <xdr:rowOff>84041</xdr:rowOff>
    </xdr:from>
    <xdr:ext cx="690189" cy="259045"/>
    <xdr:sp macro="" textlink="">
      <xdr:nvSpPr>
        <xdr:cNvPr id="256" name="n_2mainValue【橋りょう・トンネル】&#10;一人当たり有形固定資産（償却資産）額"/>
        <xdr:cNvSpPr txBox="1"/>
      </xdr:nvSpPr>
      <xdr:spPr>
        <a:xfrm>
          <a:off x="8405205" y="96852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56</xdr:row>
      <xdr:rowOff>101385</xdr:rowOff>
    </xdr:from>
    <xdr:ext cx="690189" cy="259045"/>
    <xdr:sp macro="" textlink="">
      <xdr:nvSpPr>
        <xdr:cNvPr id="257" name="n_3mainValue【橋りょう・トンネル】&#10;一人当たり有形固定資産（償却資産）額"/>
        <xdr:cNvSpPr txBox="1"/>
      </xdr:nvSpPr>
      <xdr:spPr>
        <a:xfrm>
          <a:off x="7516205" y="97025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56</xdr:row>
      <xdr:rowOff>123929</xdr:rowOff>
    </xdr:from>
    <xdr:ext cx="690189" cy="259045"/>
    <xdr:sp macro="" textlink="">
      <xdr:nvSpPr>
        <xdr:cNvPr id="258" name="n_4mainValue【橋りょう・トンネル】&#10;一人当たり有形固定資産（償却資産）額"/>
        <xdr:cNvSpPr txBox="1"/>
      </xdr:nvSpPr>
      <xdr:spPr>
        <a:xfrm>
          <a:off x="6627205" y="97251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0" name="直線コネクタ 26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1" name="テキスト ボックス 270"/>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2" name="直線コネクタ 27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3" name="テキスト ボックス 27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4" name="直線コネクタ 27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5" name="テキスト ボックス 27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6" name="直線コネクタ 27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7" name="テキスト ボックス 27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8" name="直線コネクタ 27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9" name="テキスト ボックス 278"/>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0" name="直線コネクタ 27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1" name="テキスト ボックス 280"/>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169545</xdr:rowOff>
    </xdr:from>
    <xdr:to>
      <xdr:col>24</xdr:col>
      <xdr:colOff>62865</xdr:colOff>
      <xdr:row>86</xdr:row>
      <xdr:rowOff>114300</xdr:rowOff>
    </xdr:to>
    <xdr:cxnSp macro="">
      <xdr:nvCxnSpPr>
        <xdr:cNvPr id="283" name="直線コネクタ 282"/>
        <xdr:cNvCxnSpPr/>
      </xdr:nvCxnSpPr>
      <xdr:spPr>
        <a:xfrm flipV="1">
          <a:off x="4634865" y="13542645"/>
          <a:ext cx="0" cy="131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4"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5" name="直線コネクタ 284"/>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116222</xdr:rowOff>
    </xdr:from>
    <xdr:ext cx="405111" cy="259045"/>
    <xdr:sp macro="" textlink="">
      <xdr:nvSpPr>
        <xdr:cNvPr id="286" name="【公営住宅】&#10;有形固定資産減価償却率最大値テキスト"/>
        <xdr:cNvSpPr txBox="1"/>
      </xdr:nvSpPr>
      <xdr:spPr>
        <a:xfrm>
          <a:off x="4673600" y="13317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169545</xdr:rowOff>
    </xdr:from>
    <xdr:to>
      <xdr:col>24</xdr:col>
      <xdr:colOff>152400</xdr:colOff>
      <xdr:row>78</xdr:row>
      <xdr:rowOff>169545</xdr:rowOff>
    </xdr:to>
    <xdr:cxnSp macro="">
      <xdr:nvCxnSpPr>
        <xdr:cNvPr id="287" name="直線コネクタ 286"/>
        <xdr:cNvCxnSpPr/>
      </xdr:nvCxnSpPr>
      <xdr:spPr>
        <a:xfrm>
          <a:off x="4546600" y="13542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108602</xdr:rowOff>
    </xdr:from>
    <xdr:ext cx="405111" cy="259045"/>
    <xdr:sp macro="" textlink="">
      <xdr:nvSpPr>
        <xdr:cNvPr id="288" name="【公営住宅】&#10;有形固定資産減価償却率平均値テキスト"/>
        <xdr:cNvSpPr txBox="1"/>
      </xdr:nvSpPr>
      <xdr:spPr>
        <a:xfrm>
          <a:off x="4673600" y="141675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130175</xdr:rowOff>
    </xdr:from>
    <xdr:to>
      <xdr:col>24</xdr:col>
      <xdr:colOff>114300</xdr:colOff>
      <xdr:row>83</xdr:row>
      <xdr:rowOff>60325</xdr:rowOff>
    </xdr:to>
    <xdr:sp macro="" textlink="">
      <xdr:nvSpPr>
        <xdr:cNvPr id="289" name="フローチャート: 判断 288"/>
        <xdr:cNvSpPr/>
      </xdr:nvSpPr>
      <xdr:spPr>
        <a:xfrm>
          <a:off x="4584700" y="1418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107314</xdr:rowOff>
    </xdr:from>
    <xdr:to>
      <xdr:col>20</xdr:col>
      <xdr:colOff>38100</xdr:colOff>
      <xdr:row>83</xdr:row>
      <xdr:rowOff>37464</xdr:rowOff>
    </xdr:to>
    <xdr:sp macro="" textlink="">
      <xdr:nvSpPr>
        <xdr:cNvPr id="290" name="フローチャート: 判断 289"/>
        <xdr:cNvSpPr/>
      </xdr:nvSpPr>
      <xdr:spPr>
        <a:xfrm>
          <a:off x="3746500" y="1416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84455</xdr:rowOff>
    </xdr:from>
    <xdr:to>
      <xdr:col>15</xdr:col>
      <xdr:colOff>101600</xdr:colOff>
      <xdr:row>83</xdr:row>
      <xdr:rowOff>14605</xdr:rowOff>
    </xdr:to>
    <xdr:sp macro="" textlink="">
      <xdr:nvSpPr>
        <xdr:cNvPr id="291" name="フローチャート: 判断 290"/>
        <xdr:cNvSpPr/>
      </xdr:nvSpPr>
      <xdr:spPr>
        <a:xfrm>
          <a:off x="2857500" y="141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55880</xdr:rowOff>
    </xdr:from>
    <xdr:to>
      <xdr:col>10</xdr:col>
      <xdr:colOff>165100</xdr:colOff>
      <xdr:row>82</xdr:row>
      <xdr:rowOff>157480</xdr:rowOff>
    </xdr:to>
    <xdr:sp macro="" textlink="">
      <xdr:nvSpPr>
        <xdr:cNvPr id="292" name="フローチャート: 判断 291"/>
        <xdr:cNvSpPr/>
      </xdr:nvSpPr>
      <xdr:spPr>
        <a:xfrm>
          <a:off x="1968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25400</xdr:rowOff>
    </xdr:from>
    <xdr:to>
      <xdr:col>6</xdr:col>
      <xdr:colOff>38100</xdr:colOff>
      <xdr:row>82</xdr:row>
      <xdr:rowOff>127000</xdr:rowOff>
    </xdr:to>
    <xdr:sp macro="" textlink="">
      <xdr:nvSpPr>
        <xdr:cNvPr id="293" name="フローチャート: 判断 292"/>
        <xdr:cNvSpPr/>
      </xdr:nvSpPr>
      <xdr:spPr>
        <a:xfrm>
          <a:off x="10795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4" name="テキスト ボックス 29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5" name="テキスト ボックス 29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6" name="テキスト ボックス 29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7" name="テキスト ボックス 29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8" name="テキスト ボックス 29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53975</xdr:rowOff>
    </xdr:from>
    <xdr:to>
      <xdr:col>24</xdr:col>
      <xdr:colOff>114300</xdr:colOff>
      <xdr:row>82</xdr:row>
      <xdr:rowOff>155575</xdr:rowOff>
    </xdr:to>
    <xdr:sp macro="" textlink="">
      <xdr:nvSpPr>
        <xdr:cNvPr id="299" name="楕円 298"/>
        <xdr:cNvSpPr/>
      </xdr:nvSpPr>
      <xdr:spPr>
        <a:xfrm>
          <a:off x="4584700" y="1411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76852</xdr:rowOff>
    </xdr:from>
    <xdr:ext cx="405111" cy="259045"/>
    <xdr:sp macro="" textlink="">
      <xdr:nvSpPr>
        <xdr:cNvPr id="300" name="【公営住宅】&#10;有形固定資産減価償却率該当値テキスト"/>
        <xdr:cNvSpPr txBox="1"/>
      </xdr:nvSpPr>
      <xdr:spPr>
        <a:xfrm>
          <a:off x="4673600" y="13964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21589</xdr:rowOff>
    </xdr:from>
    <xdr:to>
      <xdr:col>20</xdr:col>
      <xdr:colOff>38100</xdr:colOff>
      <xdr:row>82</xdr:row>
      <xdr:rowOff>123189</xdr:rowOff>
    </xdr:to>
    <xdr:sp macro="" textlink="">
      <xdr:nvSpPr>
        <xdr:cNvPr id="301" name="楕円 300"/>
        <xdr:cNvSpPr/>
      </xdr:nvSpPr>
      <xdr:spPr>
        <a:xfrm>
          <a:off x="3746500" y="1408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72389</xdr:rowOff>
    </xdr:from>
    <xdr:to>
      <xdr:col>24</xdr:col>
      <xdr:colOff>63500</xdr:colOff>
      <xdr:row>82</xdr:row>
      <xdr:rowOff>104775</xdr:rowOff>
    </xdr:to>
    <xdr:cxnSp macro="">
      <xdr:nvCxnSpPr>
        <xdr:cNvPr id="302" name="直線コネクタ 301"/>
        <xdr:cNvCxnSpPr/>
      </xdr:nvCxnSpPr>
      <xdr:spPr>
        <a:xfrm>
          <a:off x="3797300" y="14131289"/>
          <a:ext cx="8382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133986</xdr:rowOff>
    </xdr:from>
    <xdr:to>
      <xdr:col>15</xdr:col>
      <xdr:colOff>101600</xdr:colOff>
      <xdr:row>82</xdr:row>
      <xdr:rowOff>64136</xdr:rowOff>
    </xdr:to>
    <xdr:sp macro="" textlink="">
      <xdr:nvSpPr>
        <xdr:cNvPr id="303" name="楕円 302"/>
        <xdr:cNvSpPr/>
      </xdr:nvSpPr>
      <xdr:spPr>
        <a:xfrm>
          <a:off x="2857500" y="1402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13336</xdr:rowOff>
    </xdr:from>
    <xdr:to>
      <xdr:col>19</xdr:col>
      <xdr:colOff>177800</xdr:colOff>
      <xdr:row>82</xdr:row>
      <xdr:rowOff>72389</xdr:rowOff>
    </xdr:to>
    <xdr:cxnSp macro="">
      <xdr:nvCxnSpPr>
        <xdr:cNvPr id="304" name="直線コネクタ 303"/>
        <xdr:cNvCxnSpPr/>
      </xdr:nvCxnSpPr>
      <xdr:spPr>
        <a:xfrm>
          <a:off x="2908300" y="14072236"/>
          <a:ext cx="889000" cy="59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113030</xdr:rowOff>
    </xdr:from>
    <xdr:to>
      <xdr:col>10</xdr:col>
      <xdr:colOff>165100</xdr:colOff>
      <xdr:row>83</xdr:row>
      <xdr:rowOff>43180</xdr:rowOff>
    </xdr:to>
    <xdr:sp macro="" textlink="">
      <xdr:nvSpPr>
        <xdr:cNvPr id="305" name="楕円 304"/>
        <xdr:cNvSpPr/>
      </xdr:nvSpPr>
      <xdr:spPr>
        <a:xfrm>
          <a:off x="1968500" y="1417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13336</xdr:rowOff>
    </xdr:from>
    <xdr:to>
      <xdr:col>15</xdr:col>
      <xdr:colOff>50800</xdr:colOff>
      <xdr:row>82</xdr:row>
      <xdr:rowOff>163830</xdr:rowOff>
    </xdr:to>
    <xdr:cxnSp macro="">
      <xdr:nvCxnSpPr>
        <xdr:cNvPr id="306" name="直線コネクタ 305"/>
        <xdr:cNvCxnSpPr/>
      </xdr:nvCxnSpPr>
      <xdr:spPr>
        <a:xfrm flipV="1">
          <a:off x="2019300" y="14072236"/>
          <a:ext cx="889000" cy="150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93980</xdr:rowOff>
    </xdr:from>
    <xdr:to>
      <xdr:col>6</xdr:col>
      <xdr:colOff>38100</xdr:colOff>
      <xdr:row>83</xdr:row>
      <xdr:rowOff>24130</xdr:rowOff>
    </xdr:to>
    <xdr:sp macro="" textlink="">
      <xdr:nvSpPr>
        <xdr:cNvPr id="307" name="楕円 306"/>
        <xdr:cNvSpPr/>
      </xdr:nvSpPr>
      <xdr:spPr>
        <a:xfrm>
          <a:off x="1079500" y="1415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144780</xdr:rowOff>
    </xdr:from>
    <xdr:to>
      <xdr:col>10</xdr:col>
      <xdr:colOff>114300</xdr:colOff>
      <xdr:row>82</xdr:row>
      <xdr:rowOff>163830</xdr:rowOff>
    </xdr:to>
    <xdr:cxnSp macro="">
      <xdr:nvCxnSpPr>
        <xdr:cNvPr id="308" name="直線コネクタ 307"/>
        <xdr:cNvCxnSpPr/>
      </xdr:nvCxnSpPr>
      <xdr:spPr>
        <a:xfrm>
          <a:off x="1130300" y="1420368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28591</xdr:rowOff>
    </xdr:from>
    <xdr:ext cx="405111" cy="259045"/>
    <xdr:sp macro="" textlink="">
      <xdr:nvSpPr>
        <xdr:cNvPr id="309" name="n_1aveValue【公営住宅】&#10;有形固定資産減価償却率"/>
        <xdr:cNvSpPr txBox="1"/>
      </xdr:nvSpPr>
      <xdr:spPr>
        <a:xfrm>
          <a:off x="3582044" y="14258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5732</xdr:rowOff>
    </xdr:from>
    <xdr:ext cx="405111" cy="259045"/>
    <xdr:sp macro="" textlink="">
      <xdr:nvSpPr>
        <xdr:cNvPr id="310" name="n_2aveValue【公営住宅】&#10;有形固定資産減価償却率"/>
        <xdr:cNvSpPr txBox="1"/>
      </xdr:nvSpPr>
      <xdr:spPr>
        <a:xfrm>
          <a:off x="2705744" y="1423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2557</xdr:rowOff>
    </xdr:from>
    <xdr:ext cx="405111" cy="259045"/>
    <xdr:sp macro="" textlink="">
      <xdr:nvSpPr>
        <xdr:cNvPr id="311" name="n_3aveValue【公営住宅】&#10;有形固定資産減価償却率"/>
        <xdr:cNvSpPr txBox="1"/>
      </xdr:nvSpPr>
      <xdr:spPr>
        <a:xfrm>
          <a:off x="1816744" y="1389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143527</xdr:rowOff>
    </xdr:from>
    <xdr:ext cx="405111" cy="259045"/>
    <xdr:sp macro="" textlink="">
      <xdr:nvSpPr>
        <xdr:cNvPr id="312" name="n_4aveValue【公営住宅】&#10;有形固定資産減価償却率"/>
        <xdr:cNvSpPr txBox="1"/>
      </xdr:nvSpPr>
      <xdr:spPr>
        <a:xfrm>
          <a:off x="927744" y="1385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139716</xdr:rowOff>
    </xdr:from>
    <xdr:ext cx="405111" cy="259045"/>
    <xdr:sp macro="" textlink="">
      <xdr:nvSpPr>
        <xdr:cNvPr id="313" name="n_1mainValue【公営住宅】&#10;有形固定資産減価償却率"/>
        <xdr:cNvSpPr txBox="1"/>
      </xdr:nvSpPr>
      <xdr:spPr>
        <a:xfrm>
          <a:off x="35820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80663</xdr:rowOff>
    </xdr:from>
    <xdr:ext cx="405111" cy="259045"/>
    <xdr:sp macro="" textlink="">
      <xdr:nvSpPr>
        <xdr:cNvPr id="314" name="n_2mainValue【公営住宅】&#10;有形固定資産減価償却率"/>
        <xdr:cNvSpPr txBox="1"/>
      </xdr:nvSpPr>
      <xdr:spPr>
        <a:xfrm>
          <a:off x="2705744" y="13796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34307</xdr:rowOff>
    </xdr:from>
    <xdr:ext cx="405111" cy="259045"/>
    <xdr:sp macro="" textlink="">
      <xdr:nvSpPr>
        <xdr:cNvPr id="315" name="n_3mainValue【公営住宅】&#10;有形固定資産減価償却率"/>
        <xdr:cNvSpPr txBox="1"/>
      </xdr:nvSpPr>
      <xdr:spPr>
        <a:xfrm>
          <a:off x="1816744" y="1426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15257</xdr:rowOff>
    </xdr:from>
    <xdr:ext cx="405111" cy="259045"/>
    <xdr:sp macro="" textlink="">
      <xdr:nvSpPr>
        <xdr:cNvPr id="316" name="n_4mainValue【公営住宅】&#10;有形固定資産減価償却率"/>
        <xdr:cNvSpPr txBox="1"/>
      </xdr:nvSpPr>
      <xdr:spPr>
        <a:xfrm>
          <a:off x="927744" y="1424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7" name="正方形/長方形 31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8" name="正方形/長方形 31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9" name="正方形/長方形 31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0" name="正方形/長方形 31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1" name="正方形/長方形 32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2" name="正方形/長方形 32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3" name="正方形/長方形 32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4" name="正方形/長方形 32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5" name="テキスト ボックス 32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6" name="直線コネクタ 32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7" name="直線コネクタ 326"/>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8" name="テキスト ボックス 327"/>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9" name="直線コネクタ 328"/>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0" name="テキスト ボックス 329"/>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1" name="直線コネクタ 330"/>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2" name="テキスト ボックス 331"/>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3" name="直線コネクタ 332"/>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4" name="テキスト ボックス 333"/>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5" name="直線コネクタ 33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36" name="テキスト ボックス 335"/>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7"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135530</xdr:rowOff>
    </xdr:from>
    <xdr:to>
      <xdr:col>54</xdr:col>
      <xdr:colOff>189865</xdr:colOff>
      <xdr:row>86</xdr:row>
      <xdr:rowOff>32979</xdr:rowOff>
    </xdr:to>
    <xdr:cxnSp macro="">
      <xdr:nvCxnSpPr>
        <xdr:cNvPr id="338" name="直線コネクタ 337"/>
        <xdr:cNvCxnSpPr/>
      </xdr:nvCxnSpPr>
      <xdr:spPr>
        <a:xfrm flipV="1">
          <a:off x="10476865" y="13680080"/>
          <a:ext cx="0" cy="1097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36806</xdr:rowOff>
    </xdr:from>
    <xdr:ext cx="469744" cy="259045"/>
    <xdr:sp macro="" textlink="">
      <xdr:nvSpPr>
        <xdr:cNvPr id="339" name="【公営住宅】&#10;一人当たり面積最小値テキスト"/>
        <xdr:cNvSpPr txBox="1"/>
      </xdr:nvSpPr>
      <xdr:spPr>
        <a:xfrm>
          <a:off x="10515600" y="14781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32979</xdr:rowOff>
    </xdr:from>
    <xdr:to>
      <xdr:col>55</xdr:col>
      <xdr:colOff>88900</xdr:colOff>
      <xdr:row>86</xdr:row>
      <xdr:rowOff>32979</xdr:rowOff>
    </xdr:to>
    <xdr:cxnSp macro="">
      <xdr:nvCxnSpPr>
        <xdr:cNvPr id="340" name="直線コネクタ 339"/>
        <xdr:cNvCxnSpPr/>
      </xdr:nvCxnSpPr>
      <xdr:spPr>
        <a:xfrm>
          <a:off x="10388600" y="14777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82207</xdr:rowOff>
    </xdr:from>
    <xdr:ext cx="534377" cy="259045"/>
    <xdr:sp macro="" textlink="">
      <xdr:nvSpPr>
        <xdr:cNvPr id="341" name="【公営住宅】&#10;一人当たり面積最大値テキスト"/>
        <xdr:cNvSpPr txBox="1"/>
      </xdr:nvSpPr>
      <xdr:spPr>
        <a:xfrm>
          <a:off x="10515600" y="1345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135530</xdr:rowOff>
    </xdr:from>
    <xdr:to>
      <xdr:col>55</xdr:col>
      <xdr:colOff>88900</xdr:colOff>
      <xdr:row>79</xdr:row>
      <xdr:rowOff>135530</xdr:rowOff>
    </xdr:to>
    <xdr:cxnSp macro="">
      <xdr:nvCxnSpPr>
        <xdr:cNvPr id="342" name="直線コネクタ 341"/>
        <xdr:cNvCxnSpPr/>
      </xdr:nvCxnSpPr>
      <xdr:spPr>
        <a:xfrm>
          <a:off x="10388600" y="1368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79021</xdr:rowOff>
    </xdr:from>
    <xdr:ext cx="469744" cy="259045"/>
    <xdr:sp macro="" textlink="">
      <xdr:nvSpPr>
        <xdr:cNvPr id="343" name="【公営住宅】&#10;一人当たり面積平均値テキスト"/>
        <xdr:cNvSpPr txBox="1"/>
      </xdr:nvSpPr>
      <xdr:spPr>
        <a:xfrm>
          <a:off x="10515600" y="146522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100594</xdr:rowOff>
    </xdr:from>
    <xdr:to>
      <xdr:col>55</xdr:col>
      <xdr:colOff>50800</xdr:colOff>
      <xdr:row>86</xdr:row>
      <xdr:rowOff>30744</xdr:rowOff>
    </xdr:to>
    <xdr:sp macro="" textlink="">
      <xdr:nvSpPr>
        <xdr:cNvPr id="344" name="フローチャート: 判断 343"/>
        <xdr:cNvSpPr/>
      </xdr:nvSpPr>
      <xdr:spPr>
        <a:xfrm>
          <a:off x="10426700" y="1467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101828</xdr:rowOff>
    </xdr:from>
    <xdr:to>
      <xdr:col>50</xdr:col>
      <xdr:colOff>165100</xdr:colOff>
      <xdr:row>86</xdr:row>
      <xdr:rowOff>31978</xdr:rowOff>
    </xdr:to>
    <xdr:sp macro="" textlink="">
      <xdr:nvSpPr>
        <xdr:cNvPr id="345" name="フローチャート: 判断 344"/>
        <xdr:cNvSpPr/>
      </xdr:nvSpPr>
      <xdr:spPr>
        <a:xfrm>
          <a:off x="9588500" y="1467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104023</xdr:rowOff>
    </xdr:from>
    <xdr:to>
      <xdr:col>46</xdr:col>
      <xdr:colOff>38100</xdr:colOff>
      <xdr:row>86</xdr:row>
      <xdr:rowOff>34173</xdr:rowOff>
    </xdr:to>
    <xdr:sp macro="" textlink="">
      <xdr:nvSpPr>
        <xdr:cNvPr id="346" name="フローチャート: 判断 345"/>
        <xdr:cNvSpPr/>
      </xdr:nvSpPr>
      <xdr:spPr>
        <a:xfrm>
          <a:off x="8699500" y="1467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104708</xdr:rowOff>
    </xdr:from>
    <xdr:to>
      <xdr:col>41</xdr:col>
      <xdr:colOff>101600</xdr:colOff>
      <xdr:row>86</xdr:row>
      <xdr:rowOff>34858</xdr:rowOff>
    </xdr:to>
    <xdr:sp macro="" textlink="">
      <xdr:nvSpPr>
        <xdr:cNvPr id="347" name="フローチャート: 判断 346"/>
        <xdr:cNvSpPr/>
      </xdr:nvSpPr>
      <xdr:spPr>
        <a:xfrm>
          <a:off x="7810500" y="14677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113854</xdr:rowOff>
    </xdr:from>
    <xdr:to>
      <xdr:col>36</xdr:col>
      <xdr:colOff>165100</xdr:colOff>
      <xdr:row>86</xdr:row>
      <xdr:rowOff>44004</xdr:rowOff>
    </xdr:to>
    <xdr:sp macro="" textlink="">
      <xdr:nvSpPr>
        <xdr:cNvPr id="348" name="フローチャート: 判断 347"/>
        <xdr:cNvSpPr/>
      </xdr:nvSpPr>
      <xdr:spPr>
        <a:xfrm>
          <a:off x="6921500" y="14687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9" name="テキスト ボックス 34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0" name="テキスト ボックス 34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1" name="テキスト ボックス 35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2" name="テキスト ボックス 35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3" name="テキスト ボックス 35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86878</xdr:rowOff>
    </xdr:from>
    <xdr:to>
      <xdr:col>55</xdr:col>
      <xdr:colOff>50800</xdr:colOff>
      <xdr:row>86</xdr:row>
      <xdr:rowOff>17028</xdr:rowOff>
    </xdr:to>
    <xdr:sp macro="" textlink="">
      <xdr:nvSpPr>
        <xdr:cNvPr id="354" name="楕円 353"/>
        <xdr:cNvSpPr/>
      </xdr:nvSpPr>
      <xdr:spPr>
        <a:xfrm>
          <a:off x="10426700" y="14660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46255</xdr:rowOff>
    </xdr:from>
    <xdr:ext cx="469744" cy="259045"/>
    <xdr:sp macro="" textlink="">
      <xdr:nvSpPr>
        <xdr:cNvPr id="355" name="【公営住宅】&#10;一人当たり面積該当値テキスト"/>
        <xdr:cNvSpPr txBox="1"/>
      </xdr:nvSpPr>
      <xdr:spPr>
        <a:xfrm>
          <a:off x="10515600" y="14448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90627</xdr:rowOff>
    </xdr:from>
    <xdr:to>
      <xdr:col>50</xdr:col>
      <xdr:colOff>165100</xdr:colOff>
      <xdr:row>86</xdr:row>
      <xdr:rowOff>20777</xdr:rowOff>
    </xdr:to>
    <xdr:sp macro="" textlink="">
      <xdr:nvSpPr>
        <xdr:cNvPr id="356" name="楕円 355"/>
        <xdr:cNvSpPr/>
      </xdr:nvSpPr>
      <xdr:spPr>
        <a:xfrm>
          <a:off x="9588500" y="14663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137678</xdr:rowOff>
    </xdr:from>
    <xdr:to>
      <xdr:col>55</xdr:col>
      <xdr:colOff>0</xdr:colOff>
      <xdr:row>85</xdr:row>
      <xdr:rowOff>141427</xdr:rowOff>
    </xdr:to>
    <xdr:cxnSp macro="">
      <xdr:nvCxnSpPr>
        <xdr:cNvPr id="357" name="直線コネクタ 356"/>
        <xdr:cNvCxnSpPr/>
      </xdr:nvCxnSpPr>
      <xdr:spPr>
        <a:xfrm flipV="1">
          <a:off x="9639300" y="14710928"/>
          <a:ext cx="838200" cy="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91678</xdr:rowOff>
    </xdr:from>
    <xdr:to>
      <xdr:col>46</xdr:col>
      <xdr:colOff>38100</xdr:colOff>
      <xdr:row>86</xdr:row>
      <xdr:rowOff>21828</xdr:rowOff>
    </xdr:to>
    <xdr:sp macro="" textlink="">
      <xdr:nvSpPr>
        <xdr:cNvPr id="358" name="楕円 357"/>
        <xdr:cNvSpPr/>
      </xdr:nvSpPr>
      <xdr:spPr>
        <a:xfrm>
          <a:off x="8699500" y="14664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141427</xdr:rowOff>
    </xdr:from>
    <xdr:to>
      <xdr:col>50</xdr:col>
      <xdr:colOff>114300</xdr:colOff>
      <xdr:row>85</xdr:row>
      <xdr:rowOff>142478</xdr:rowOff>
    </xdr:to>
    <xdr:cxnSp macro="">
      <xdr:nvCxnSpPr>
        <xdr:cNvPr id="359" name="直線コネクタ 358"/>
        <xdr:cNvCxnSpPr/>
      </xdr:nvCxnSpPr>
      <xdr:spPr>
        <a:xfrm flipV="1">
          <a:off x="8750300" y="14714677"/>
          <a:ext cx="889000" cy="1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100137</xdr:rowOff>
    </xdr:from>
    <xdr:to>
      <xdr:col>41</xdr:col>
      <xdr:colOff>101600</xdr:colOff>
      <xdr:row>86</xdr:row>
      <xdr:rowOff>30287</xdr:rowOff>
    </xdr:to>
    <xdr:sp macro="" textlink="">
      <xdr:nvSpPr>
        <xdr:cNvPr id="360" name="楕円 359"/>
        <xdr:cNvSpPr/>
      </xdr:nvSpPr>
      <xdr:spPr>
        <a:xfrm>
          <a:off x="7810500" y="14673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142478</xdr:rowOff>
    </xdr:from>
    <xdr:to>
      <xdr:col>45</xdr:col>
      <xdr:colOff>177800</xdr:colOff>
      <xdr:row>85</xdr:row>
      <xdr:rowOff>150937</xdr:rowOff>
    </xdr:to>
    <xdr:cxnSp macro="">
      <xdr:nvCxnSpPr>
        <xdr:cNvPr id="361" name="直線コネクタ 360"/>
        <xdr:cNvCxnSpPr/>
      </xdr:nvCxnSpPr>
      <xdr:spPr>
        <a:xfrm flipV="1">
          <a:off x="7861300" y="14715728"/>
          <a:ext cx="889000" cy="8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95016</xdr:rowOff>
    </xdr:from>
    <xdr:to>
      <xdr:col>36</xdr:col>
      <xdr:colOff>165100</xdr:colOff>
      <xdr:row>86</xdr:row>
      <xdr:rowOff>25166</xdr:rowOff>
    </xdr:to>
    <xdr:sp macro="" textlink="">
      <xdr:nvSpPr>
        <xdr:cNvPr id="362" name="楕円 361"/>
        <xdr:cNvSpPr/>
      </xdr:nvSpPr>
      <xdr:spPr>
        <a:xfrm>
          <a:off x="6921500" y="14668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145816</xdr:rowOff>
    </xdr:from>
    <xdr:to>
      <xdr:col>41</xdr:col>
      <xdr:colOff>50800</xdr:colOff>
      <xdr:row>85</xdr:row>
      <xdr:rowOff>150937</xdr:rowOff>
    </xdr:to>
    <xdr:cxnSp macro="">
      <xdr:nvCxnSpPr>
        <xdr:cNvPr id="363" name="直線コネクタ 362"/>
        <xdr:cNvCxnSpPr/>
      </xdr:nvCxnSpPr>
      <xdr:spPr>
        <a:xfrm>
          <a:off x="6972300" y="14719066"/>
          <a:ext cx="889000" cy="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23105</xdr:rowOff>
    </xdr:from>
    <xdr:ext cx="469744" cy="259045"/>
    <xdr:sp macro="" textlink="">
      <xdr:nvSpPr>
        <xdr:cNvPr id="364" name="n_1aveValue【公営住宅】&#10;一人当たり面積"/>
        <xdr:cNvSpPr txBox="1"/>
      </xdr:nvSpPr>
      <xdr:spPr>
        <a:xfrm>
          <a:off x="9391727" y="14767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25300</xdr:rowOff>
    </xdr:from>
    <xdr:ext cx="469744" cy="259045"/>
    <xdr:sp macro="" textlink="">
      <xdr:nvSpPr>
        <xdr:cNvPr id="365" name="n_2aveValue【公営住宅】&#10;一人当たり面積"/>
        <xdr:cNvSpPr txBox="1"/>
      </xdr:nvSpPr>
      <xdr:spPr>
        <a:xfrm>
          <a:off x="8515427" y="14770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25985</xdr:rowOff>
    </xdr:from>
    <xdr:ext cx="469744" cy="259045"/>
    <xdr:sp macro="" textlink="">
      <xdr:nvSpPr>
        <xdr:cNvPr id="366" name="n_3aveValue【公営住宅】&#10;一人当たり面積"/>
        <xdr:cNvSpPr txBox="1"/>
      </xdr:nvSpPr>
      <xdr:spPr>
        <a:xfrm>
          <a:off x="7626427" y="14770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35131</xdr:rowOff>
    </xdr:from>
    <xdr:ext cx="469744" cy="259045"/>
    <xdr:sp macro="" textlink="">
      <xdr:nvSpPr>
        <xdr:cNvPr id="367" name="n_4aveValue【公営住宅】&#10;一人当たり面積"/>
        <xdr:cNvSpPr txBox="1"/>
      </xdr:nvSpPr>
      <xdr:spPr>
        <a:xfrm>
          <a:off x="6737427" y="14779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37304</xdr:rowOff>
    </xdr:from>
    <xdr:ext cx="469744" cy="259045"/>
    <xdr:sp macro="" textlink="">
      <xdr:nvSpPr>
        <xdr:cNvPr id="368" name="n_1mainValue【公営住宅】&#10;一人当たり面積"/>
        <xdr:cNvSpPr txBox="1"/>
      </xdr:nvSpPr>
      <xdr:spPr>
        <a:xfrm>
          <a:off x="9391727" y="14439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38355</xdr:rowOff>
    </xdr:from>
    <xdr:ext cx="469744" cy="259045"/>
    <xdr:sp macro="" textlink="">
      <xdr:nvSpPr>
        <xdr:cNvPr id="369" name="n_2mainValue【公営住宅】&#10;一人当たり面積"/>
        <xdr:cNvSpPr txBox="1"/>
      </xdr:nvSpPr>
      <xdr:spPr>
        <a:xfrm>
          <a:off x="8515427" y="14440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46814</xdr:rowOff>
    </xdr:from>
    <xdr:ext cx="469744" cy="259045"/>
    <xdr:sp macro="" textlink="">
      <xdr:nvSpPr>
        <xdr:cNvPr id="370" name="n_3mainValue【公営住宅】&#10;一人当たり面積"/>
        <xdr:cNvSpPr txBox="1"/>
      </xdr:nvSpPr>
      <xdr:spPr>
        <a:xfrm>
          <a:off x="7626427" y="14448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41693</xdr:rowOff>
    </xdr:from>
    <xdr:ext cx="469744" cy="259045"/>
    <xdr:sp macro="" textlink="">
      <xdr:nvSpPr>
        <xdr:cNvPr id="371" name="n_4mainValue【公営住宅】&#10;一人当たり面積"/>
        <xdr:cNvSpPr txBox="1"/>
      </xdr:nvSpPr>
      <xdr:spPr>
        <a:xfrm>
          <a:off x="6737427" y="14443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2" name="正方形/長方形 37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3" name="正方形/長方形 37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4" name="正方形/長方形 37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5" name="正方形/長方形 37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6" name="正方形/長方形 37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7" name="正方形/長方形 37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8" name="正方形/長方形 37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9" name="正方形/長方形 37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0" name="正方形/長方形 37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1" name="正方形/長方形 38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2" name="正方形/長方形 38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3" name="正方形/長方形 38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4" name="正方形/長方形 38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5" name="正方形/長方形 38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6" name="正方形/長方形 38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7" name="正方形/長方形 38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8" name="正方形/長方形 38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9" name="正方形/長方形 38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0" name="正方形/長方形 38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1" name="正方形/長方形 39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2" name="正方形/長方形 39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3" name="正方形/長方形 39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4" name="正方形/長方形 39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5" name="正方形/長方形 39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6" name="テキスト ボックス 39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7" name="直線コネクタ 39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8" name="テキスト ボックス 397"/>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99" name="直線コネクタ 398"/>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0" name="テキスト ボックス 399"/>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1" name="直線コネクタ 400"/>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2" name="テキスト ボックス 401"/>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3" name="直線コネクタ 402"/>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4" name="テキスト ボックス 403"/>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5" name="直線コネクタ 404"/>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6" name="テキスト ボックス 405"/>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7" name="直線コネクタ 406"/>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08" name="テキスト ボックス 407"/>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9" name="直線コネクタ 40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0" name="テキスト ボックス 409"/>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xdr:rowOff>
    </xdr:from>
    <xdr:to>
      <xdr:col>85</xdr:col>
      <xdr:colOff>126364</xdr:colOff>
      <xdr:row>42</xdr:row>
      <xdr:rowOff>38100</xdr:rowOff>
    </xdr:to>
    <xdr:cxnSp macro="">
      <xdr:nvCxnSpPr>
        <xdr:cNvPr id="412" name="直線コネクタ 411"/>
        <xdr:cNvCxnSpPr/>
      </xdr:nvCxnSpPr>
      <xdr:spPr>
        <a:xfrm flipV="1">
          <a:off x="16318864" y="5663565"/>
          <a:ext cx="0" cy="1575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13"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14" name="直線コネクタ 413"/>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123842</xdr:rowOff>
    </xdr:from>
    <xdr:ext cx="405111" cy="259045"/>
    <xdr:sp macro="" textlink="">
      <xdr:nvSpPr>
        <xdr:cNvPr id="415" name="【認定こども園・幼稚園・保育所】&#10;有形固定資産減価償却率最大値テキスト"/>
        <xdr:cNvSpPr txBox="1"/>
      </xdr:nvSpPr>
      <xdr:spPr>
        <a:xfrm>
          <a:off x="16357600" y="5438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xdr:rowOff>
    </xdr:from>
    <xdr:to>
      <xdr:col>86</xdr:col>
      <xdr:colOff>25400</xdr:colOff>
      <xdr:row>33</xdr:row>
      <xdr:rowOff>5715</xdr:rowOff>
    </xdr:to>
    <xdr:cxnSp macro="">
      <xdr:nvCxnSpPr>
        <xdr:cNvPr id="416" name="直線コネクタ 415"/>
        <xdr:cNvCxnSpPr/>
      </xdr:nvCxnSpPr>
      <xdr:spPr>
        <a:xfrm>
          <a:off x="16230600" y="5663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73042</xdr:rowOff>
    </xdr:from>
    <xdr:ext cx="405111" cy="259045"/>
    <xdr:sp macro="" textlink="">
      <xdr:nvSpPr>
        <xdr:cNvPr id="417" name="【認定こども園・幼稚園・保育所】&#10;有形固定資産減価償却率平均値テキスト"/>
        <xdr:cNvSpPr txBox="1"/>
      </xdr:nvSpPr>
      <xdr:spPr>
        <a:xfrm>
          <a:off x="16357600" y="6245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50165</xdr:rowOff>
    </xdr:from>
    <xdr:to>
      <xdr:col>85</xdr:col>
      <xdr:colOff>177800</xdr:colOff>
      <xdr:row>37</xdr:row>
      <xdr:rowOff>151765</xdr:rowOff>
    </xdr:to>
    <xdr:sp macro="" textlink="">
      <xdr:nvSpPr>
        <xdr:cNvPr id="418" name="フローチャート: 判断 417"/>
        <xdr:cNvSpPr/>
      </xdr:nvSpPr>
      <xdr:spPr>
        <a:xfrm>
          <a:off x="162687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10160</xdr:rowOff>
    </xdr:from>
    <xdr:to>
      <xdr:col>81</xdr:col>
      <xdr:colOff>101600</xdr:colOff>
      <xdr:row>37</xdr:row>
      <xdr:rowOff>111760</xdr:rowOff>
    </xdr:to>
    <xdr:sp macro="" textlink="">
      <xdr:nvSpPr>
        <xdr:cNvPr id="419" name="フローチャート: 判断 418"/>
        <xdr:cNvSpPr/>
      </xdr:nvSpPr>
      <xdr:spPr>
        <a:xfrm>
          <a:off x="15430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38735</xdr:rowOff>
    </xdr:from>
    <xdr:to>
      <xdr:col>76</xdr:col>
      <xdr:colOff>165100</xdr:colOff>
      <xdr:row>37</xdr:row>
      <xdr:rowOff>140335</xdr:rowOff>
    </xdr:to>
    <xdr:sp macro="" textlink="">
      <xdr:nvSpPr>
        <xdr:cNvPr id="420" name="フローチャート: 判断 419"/>
        <xdr:cNvSpPr/>
      </xdr:nvSpPr>
      <xdr:spPr>
        <a:xfrm>
          <a:off x="14541500" y="63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80645</xdr:rowOff>
    </xdr:from>
    <xdr:to>
      <xdr:col>72</xdr:col>
      <xdr:colOff>38100</xdr:colOff>
      <xdr:row>38</xdr:row>
      <xdr:rowOff>10795</xdr:rowOff>
    </xdr:to>
    <xdr:sp macro="" textlink="">
      <xdr:nvSpPr>
        <xdr:cNvPr id="421" name="フローチャート: 判断 420"/>
        <xdr:cNvSpPr/>
      </xdr:nvSpPr>
      <xdr:spPr>
        <a:xfrm>
          <a:off x="13652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153035</xdr:rowOff>
    </xdr:from>
    <xdr:to>
      <xdr:col>67</xdr:col>
      <xdr:colOff>101600</xdr:colOff>
      <xdr:row>37</xdr:row>
      <xdr:rowOff>83185</xdr:rowOff>
    </xdr:to>
    <xdr:sp macro="" textlink="">
      <xdr:nvSpPr>
        <xdr:cNvPr id="422" name="フローチャート: 判断 421"/>
        <xdr:cNvSpPr/>
      </xdr:nvSpPr>
      <xdr:spPr>
        <a:xfrm>
          <a:off x="12763500" y="632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3" name="テキスト ボックス 42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4" name="テキスト ボックス 42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5" name="テキスト ボックス 42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6" name="テキスト ボックス 42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7" name="テキスト ボックス 42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12065</xdr:rowOff>
    </xdr:from>
    <xdr:to>
      <xdr:col>85</xdr:col>
      <xdr:colOff>177800</xdr:colOff>
      <xdr:row>38</xdr:row>
      <xdr:rowOff>113665</xdr:rowOff>
    </xdr:to>
    <xdr:sp macro="" textlink="">
      <xdr:nvSpPr>
        <xdr:cNvPr id="428" name="楕円 427"/>
        <xdr:cNvSpPr/>
      </xdr:nvSpPr>
      <xdr:spPr>
        <a:xfrm>
          <a:off x="16268700" y="652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161942</xdr:rowOff>
    </xdr:from>
    <xdr:ext cx="405111" cy="259045"/>
    <xdr:sp macro="" textlink="">
      <xdr:nvSpPr>
        <xdr:cNvPr id="429" name="【認定こども園・幼稚園・保育所】&#10;有形固定資産減価償却率該当値テキスト"/>
        <xdr:cNvSpPr txBox="1"/>
      </xdr:nvSpPr>
      <xdr:spPr>
        <a:xfrm>
          <a:off x="16357600" y="650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128270</xdr:rowOff>
    </xdr:from>
    <xdr:to>
      <xdr:col>81</xdr:col>
      <xdr:colOff>101600</xdr:colOff>
      <xdr:row>38</xdr:row>
      <xdr:rowOff>58420</xdr:rowOff>
    </xdr:to>
    <xdr:sp macro="" textlink="">
      <xdr:nvSpPr>
        <xdr:cNvPr id="430" name="楕円 429"/>
        <xdr:cNvSpPr/>
      </xdr:nvSpPr>
      <xdr:spPr>
        <a:xfrm>
          <a:off x="154305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7620</xdr:rowOff>
    </xdr:from>
    <xdr:to>
      <xdr:col>85</xdr:col>
      <xdr:colOff>127000</xdr:colOff>
      <xdr:row>38</xdr:row>
      <xdr:rowOff>62865</xdr:rowOff>
    </xdr:to>
    <xdr:cxnSp macro="">
      <xdr:nvCxnSpPr>
        <xdr:cNvPr id="431" name="直線コネクタ 430"/>
        <xdr:cNvCxnSpPr/>
      </xdr:nvCxnSpPr>
      <xdr:spPr>
        <a:xfrm>
          <a:off x="15481300" y="6522720"/>
          <a:ext cx="8382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82550</xdr:rowOff>
    </xdr:from>
    <xdr:to>
      <xdr:col>76</xdr:col>
      <xdr:colOff>165100</xdr:colOff>
      <xdr:row>38</xdr:row>
      <xdr:rowOff>12700</xdr:rowOff>
    </xdr:to>
    <xdr:sp macro="" textlink="">
      <xdr:nvSpPr>
        <xdr:cNvPr id="432" name="楕円 431"/>
        <xdr:cNvSpPr/>
      </xdr:nvSpPr>
      <xdr:spPr>
        <a:xfrm>
          <a:off x="14541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133350</xdr:rowOff>
    </xdr:from>
    <xdr:to>
      <xdr:col>81</xdr:col>
      <xdr:colOff>50800</xdr:colOff>
      <xdr:row>38</xdr:row>
      <xdr:rowOff>7620</xdr:rowOff>
    </xdr:to>
    <xdr:cxnSp macro="">
      <xdr:nvCxnSpPr>
        <xdr:cNvPr id="433" name="直線コネクタ 432"/>
        <xdr:cNvCxnSpPr/>
      </xdr:nvCxnSpPr>
      <xdr:spPr>
        <a:xfrm>
          <a:off x="14592300" y="64770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21590</xdr:rowOff>
    </xdr:from>
    <xdr:to>
      <xdr:col>72</xdr:col>
      <xdr:colOff>38100</xdr:colOff>
      <xdr:row>37</xdr:row>
      <xdr:rowOff>123190</xdr:rowOff>
    </xdr:to>
    <xdr:sp macro="" textlink="">
      <xdr:nvSpPr>
        <xdr:cNvPr id="434" name="楕円 433"/>
        <xdr:cNvSpPr/>
      </xdr:nvSpPr>
      <xdr:spPr>
        <a:xfrm>
          <a:off x="13652500" y="636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72390</xdr:rowOff>
    </xdr:from>
    <xdr:to>
      <xdr:col>76</xdr:col>
      <xdr:colOff>114300</xdr:colOff>
      <xdr:row>37</xdr:row>
      <xdr:rowOff>133350</xdr:rowOff>
    </xdr:to>
    <xdr:cxnSp macro="">
      <xdr:nvCxnSpPr>
        <xdr:cNvPr id="435" name="直線コネクタ 434"/>
        <xdr:cNvCxnSpPr/>
      </xdr:nvCxnSpPr>
      <xdr:spPr>
        <a:xfrm>
          <a:off x="13703300" y="64160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50165</xdr:rowOff>
    </xdr:from>
    <xdr:to>
      <xdr:col>67</xdr:col>
      <xdr:colOff>101600</xdr:colOff>
      <xdr:row>37</xdr:row>
      <xdr:rowOff>151765</xdr:rowOff>
    </xdr:to>
    <xdr:sp macro="" textlink="">
      <xdr:nvSpPr>
        <xdr:cNvPr id="436" name="楕円 435"/>
        <xdr:cNvSpPr/>
      </xdr:nvSpPr>
      <xdr:spPr>
        <a:xfrm>
          <a:off x="12763500" y="639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72390</xdr:rowOff>
    </xdr:from>
    <xdr:to>
      <xdr:col>71</xdr:col>
      <xdr:colOff>177800</xdr:colOff>
      <xdr:row>37</xdr:row>
      <xdr:rowOff>100965</xdr:rowOff>
    </xdr:to>
    <xdr:cxnSp macro="">
      <xdr:nvCxnSpPr>
        <xdr:cNvPr id="437" name="直線コネクタ 436"/>
        <xdr:cNvCxnSpPr/>
      </xdr:nvCxnSpPr>
      <xdr:spPr>
        <a:xfrm flipV="1">
          <a:off x="12814300" y="641604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128287</xdr:rowOff>
    </xdr:from>
    <xdr:ext cx="405111" cy="259045"/>
    <xdr:sp macro="" textlink="">
      <xdr:nvSpPr>
        <xdr:cNvPr id="438" name="n_1aveValue【認定こども園・幼稚園・保育所】&#10;有形固定資産減価償却率"/>
        <xdr:cNvSpPr txBox="1"/>
      </xdr:nvSpPr>
      <xdr:spPr>
        <a:xfrm>
          <a:off x="15266044"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156862</xdr:rowOff>
    </xdr:from>
    <xdr:ext cx="405111" cy="259045"/>
    <xdr:sp macro="" textlink="">
      <xdr:nvSpPr>
        <xdr:cNvPr id="439" name="n_2aveValue【認定こども園・幼稚園・保育所】&#10;有形固定資産減価償却率"/>
        <xdr:cNvSpPr txBox="1"/>
      </xdr:nvSpPr>
      <xdr:spPr>
        <a:xfrm>
          <a:off x="14389744" y="615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1922</xdr:rowOff>
    </xdr:from>
    <xdr:ext cx="405111" cy="259045"/>
    <xdr:sp macro="" textlink="">
      <xdr:nvSpPr>
        <xdr:cNvPr id="440" name="n_3aveValue【認定こども園・幼稚園・保育所】&#10;有形固定資産減価償却率"/>
        <xdr:cNvSpPr txBox="1"/>
      </xdr:nvSpPr>
      <xdr:spPr>
        <a:xfrm>
          <a:off x="13500744" y="651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99712</xdr:rowOff>
    </xdr:from>
    <xdr:ext cx="405111" cy="259045"/>
    <xdr:sp macro="" textlink="">
      <xdr:nvSpPr>
        <xdr:cNvPr id="441" name="n_4aveValue【認定こども園・幼稚園・保育所】&#10;有形固定資産減価償却率"/>
        <xdr:cNvSpPr txBox="1"/>
      </xdr:nvSpPr>
      <xdr:spPr>
        <a:xfrm>
          <a:off x="12611744" y="6100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49547</xdr:rowOff>
    </xdr:from>
    <xdr:ext cx="405111" cy="259045"/>
    <xdr:sp macro="" textlink="">
      <xdr:nvSpPr>
        <xdr:cNvPr id="442" name="n_1mainValue【認定こども園・幼稚園・保育所】&#10;有形固定資産減価償却率"/>
        <xdr:cNvSpPr txBox="1"/>
      </xdr:nvSpPr>
      <xdr:spPr>
        <a:xfrm>
          <a:off x="15266044" y="656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3827</xdr:rowOff>
    </xdr:from>
    <xdr:ext cx="405111" cy="259045"/>
    <xdr:sp macro="" textlink="">
      <xdr:nvSpPr>
        <xdr:cNvPr id="443" name="n_2mainValue【認定こども園・幼稚園・保育所】&#10;有形固定資産減価償却率"/>
        <xdr:cNvSpPr txBox="1"/>
      </xdr:nvSpPr>
      <xdr:spPr>
        <a:xfrm>
          <a:off x="143897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139717</xdr:rowOff>
    </xdr:from>
    <xdr:ext cx="405111" cy="259045"/>
    <xdr:sp macro="" textlink="">
      <xdr:nvSpPr>
        <xdr:cNvPr id="444" name="n_3mainValue【認定こども園・幼稚園・保育所】&#10;有形固定資産減価償却率"/>
        <xdr:cNvSpPr txBox="1"/>
      </xdr:nvSpPr>
      <xdr:spPr>
        <a:xfrm>
          <a:off x="13500744" y="6140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142892</xdr:rowOff>
    </xdr:from>
    <xdr:ext cx="405111" cy="259045"/>
    <xdr:sp macro="" textlink="">
      <xdr:nvSpPr>
        <xdr:cNvPr id="445" name="n_4mainValue【認定こども園・幼稚園・保育所】&#10;有形固定資産減価償却率"/>
        <xdr:cNvSpPr txBox="1"/>
      </xdr:nvSpPr>
      <xdr:spPr>
        <a:xfrm>
          <a:off x="12611744" y="6486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6" name="正方形/長方形 44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7" name="正方形/長方形 44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8" name="正方形/長方形 44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9" name="正方形/長方形 44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0" name="正方形/長方形 44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1" name="正方形/長方形 45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2" name="正方形/長方形 45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3" name="正方形/長方形 45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4" name="テキスト ボックス 45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5" name="直線コネクタ 45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6" name="直線コネクタ 455"/>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57" name="テキスト ボックス 456"/>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58" name="直線コネクタ 457"/>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59" name="テキスト ボックス 458"/>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0" name="直線コネクタ 459"/>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1" name="テキスト ボックス 460"/>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2" name="直線コネクタ 461"/>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3" name="テキスト ボックス 462"/>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4" name="直線コネクタ 46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5" name="テキスト ボックス 46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44196</xdr:rowOff>
    </xdr:from>
    <xdr:to>
      <xdr:col>116</xdr:col>
      <xdr:colOff>62864</xdr:colOff>
      <xdr:row>41</xdr:row>
      <xdr:rowOff>119634</xdr:rowOff>
    </xdr:to>
    <xdr:cxnSp macro="">
      <xdr:nvCxnSpPr>
        <xdr:cNvPr id="467" name="直線コネクタ 466"/>
        <xdr:cNvCxnSpPr/>
      </xdr:nvCxnSpPr>
      <xdr:spPr>
        <a:xfrm flipV="1">
          <a:off x="22160864" y="5873496"/>
          <a:ext cx="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123461</xdr:rowOff>
    </xdr:from>
    <xdr:ext cx="469744" cy="259045"/>
    <xdr:sp macro="" textlink="">
      <xdr:nvSpPr>
        <xdr:cNvPr id="468" name="【認定こども園・幼稚園・保育所】&#10;一人当たり面積最小値テキスト"/>
        <xdr:cNvSpPr txBox="1"/>
      </xdr:nvSpPr>
      <xdr:spPr>
        <a:xfrm>
          <a:off x="22199600" y="715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119634</xdr:rowOff>
    </xdr:from>
    <xdr:to>
      <xdr:col>116</xdr:col>
      <xdr:colOff>152400</xdr:colOff>
      <xdr:row>41</xdr:row>
      <xdr:rowOff>119634</xdr:rowOff>
    </xdr:to>
    <xdr:cxnSp macro="">
      <xdr:nvCxnSpPr>
        <xdr:cNvPr id="469" name="直線コネクタ 468"/>
        <xdr:cNvCxnSpPr/>
      </xdr:nvCxnSpPr>
      <xdr:spPr>
        <a:xfrm>
          <a:off x="22072600" y="714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162323</xdr:rowOff>
    </xdr:from>
    <xdr:ext cx="469744" cy="259045"/>
    <xdr:sp macro="" textlink="">
      <xdr:nvSpPr>
        <xdr:cNvPr id="470" name="【認定こども園・幼稚園・保育所】&#10;一人当たり面積最大値テキスト"/>
        <xdr:cNvSpPr txBox="1"/>
      </xdr:nvSpPr>
      <xdr:spPr>
        <a:xfrm>
          <a:off x="22199600" y="5648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44196</xdr:rowOff>
    </xdr:from>
    <xdr:to>
      <xdr:col>116</xdr:col>
      <xdr:colOff>152400</xdr:colOff>
      <xdr:row>34</xdr:row>
      <xdr:rowOff>44196</xdr:rowOff>
    </xdr:to>
    <xdr:cxnSp macro="">
      <xdr:nvCxnSpPr>
        <xdr:cNvPr id="471" name="直線コネクタ 470"/>
        <xdr:cNvCxnSpPr/>
      </xdr:nvCxnSpPr>
      <xdr:spPr>
        <a:xfrm>
          <a:off x="22072600" y="587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39133</xdr:rowOff>
    </xdr:from>
    <xdr:ext cx="469744" cy="259045"/>
    <xdr:sp macro="" textlink="">
      <xdr:nvSpPr>
        <xdr:cNvPr id="472" name="【認定こども園・幼稚園・保育所】&#10;一人当たり面積平均値テキスト"/>
        <xdr:cNvSpPr txBox="1"/>
      </xdr:nvSpPr>
      <xdr:spPr>
        <a:xfrm>
          <a:off x="22199600" y="6554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16256</xdr:rowOff>
    </xdr:from>
    <xdr:to>
      <xdr:col>116</xdr:col>
      <xdr:colOff>114300</xdr:colOff>
      <xdr:row>39</xdr:row>
      <xdr:rowOff>117856</xdr:rowOff>
    </xdr:to>
    <xdr:sp macro="" textlink="">
      <xdr:nvSpPr>
        <xdr:cNvPr id="473" name="フローチャート: 判断 472"/>
        <xdr:cNvSpPr/>
      </xdr:nvSpPr>
      <xdr:spPr>
        <a:xfrm>
          <a:off x="22110700" y="670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4826</xdr:rowOff>
    </xdr:from>
    <xdr:to>
      <xdr:col>112</xdr:col>
      <xdr:colOff>38100</xdr:colOff>
      <xdr:row>39</xdr:row>
      <xdr:rowOff>106426</xdr:rowOff>
    </xdr:to>
    <xdr:sp macro="" textlink="">
      <xdr:nvSpPr>
        <xdr:cNvPr id="474" name="フローチャート: 判断 473"/>
        <xdr:cNvSpPr/>
      </xdr:nvSpPr>
      <xdr:spPr>
        <a:xfrm>
          <a:off x="21272500" y="669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2540</xdr:rowOff>
    </xdr:from>
    <xdr:to>
      <xdr:col>107</xdr:col>
      <xdr:colOff>101600</xdr:colOff>
      <xdr:row>39</xdr:row>
      <xdr:rowOff>104140</xdr:rowOff>
    </xdr:to>
    <xdr:sp macro="" textlink="">
      <xdr:nvSpPr>
        <xdr:cNvPr id="475" name="フローチャート: 判断 474"/>
        <xdr:cNvSpPr/>
      </xdr:nvSpPr>
      <xdr:spPr>
        <a:xfrm>
          <a:off x="20383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23114</xdr:rowOff>
    </xdr:from>
    <xdr:to>
      <xdr:col>102</xdr:col>
      <xdr:colOff>165100</xdr:colOff>
      <xdr:row>39</xdr:row>
      <xdr:rowOff>124714</xdr:rowOff>
    </xdr:to>
    <xdr:sp macro="" textlink="">
      <xdr:nvSpPr>
        <xdr:cNvPr id="476" name="フローチャート: 判断 475"/>
        <xdr:cNvSpPr/>
      </xdr:nvSpPr>
      <xdr:spPr>
        <a:xfrm>
          <a:off x="19494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45974</xdr:rowOff>
    </xdr:from>
    <xdr:to>
      <xdr:col>98</xdr:col>
      <xdr:colOff>38100</xdr:colOff>
      <xdr:row>39</xdr:row>
      <xdr:rowOff>147574</xdr:rowOff>
    </xdr:to>
    <xdr:sp macro="" textlink="">
      <xdr:nvSpPr>
        <xdr:cNvPr id="477" name="フローチャート: 判断 476"/>
        <xdr:cNvSpPr/>
      </xdr:nvSpPr>
      <xdr:spPr>
        <a:xfrm>
          <a:off x="18605500" y="673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8" name="テキスト ボックス 47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9" name="テキスト ボックス 47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0" name="テキスト ボックス 47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1" name="テキスト ボックス 48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2" name="テキスト ボックス 48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50546</xdr:rowOff>
    </xdr:from>
    <xdr:to>
      <xdr:col>116</xdr:col>
      <xdr:colOff>114300</xdr:colOff>
      <xdr:row>39</xdr:row>
      <xdr:rowOff>152146</xdr:rowOff>
    </xdr:to>
    <xdr:sp macro="" textlink="">
      <xdr:nvSpPr>
        <xdr:cNvPr id="483" name="楕円 482"/>
        <xdr:cNvSpPr/>
      </xdr:nvSpPr>
      <xdr:spPr>
        <a:xfrm>
          <a:off x="22110700" y="673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28973</xdr:rowOff>
    </xdr:from>
    <xdr:ext cx="469744" cy="259045"/>
    <xdr:sp macro="" textlink="">
      <xdr:nvSpPr>
        <xdr:cNvPr id="484" name="【認定こども園・幼稚園・保育所】&#10;一人当たり面積該当値テキスト"/>
        <xdr:cNvSpPr txBox="1"/>
      </xdr:nvSpPr>
      <xdr:spPr>
        <a:xfrm>
          <a:off x="22199600" y="6715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59690</xdr:rowOff>
    </xdr:from>
    <xdr:to>
      <xdr:col>112</xdr:col>
      <xdr:colOff>38100</xdr:colOff>
      <xdr:row>39</xdr:row>
      <xdr:rowOff>161290</xdr:rowOff>
    </xdr:to>
    <xdr:sp macro="" textlink="">
      <xdr:nvSpPr>
        <xdr:cNvPr id="485" name="楕円 484"/>
        <xdr:cNvSpPr/>
      </xdr:nvSpPr>
      <xdr:spPr>
        <a:xfrm>
          <a:off x="212725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101346</xdr:rowOff>
    </xdr:from>
    <xdr:to>
      <xdr:col>116</xdr:col>
      <xdr:colOff>63500</xdr:colOff>
      <xdr:row>39</xdr:row>
      <xdr:rowOff>110490</xdr:rowOff>
    </xdr:to>
    <xdr:cxnSp macro="">
      <xdr:nvCxnSpPr>
        <xdr:cNvPr id="486" name="直線コネクタ 485"/>
        <xdr:cNvCxnSpPr/>
      </xdr:nvCxnSpPr>
      <xdr:spPr>
        <a:xfrm flipV="1">
          <a:off x="21323300" y="678789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68834</xdr:rowOff>
    </xdr:from>
    <xdr:to>
      <xdr:col>107</xdr:col>
      <xdr:colOff>101600</xdr:colOff>
      <xdr:row>39</xdr:row>
      <xdr:rowOff>170434</xdr:rowOff>
    </xdr:to>
    <xdr:sp macro="" textlink="">
      <xdr:nvSpPr>
        <xdr:cNvPr id="487" name="楕円 486"/>
        <xdr:cNvSpPr/>
      </xdr:nvSpPr>
      <xdr:spPr>
        <a:xfrm>
          <a:off x="20383500" y="6755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110490</xdr:rowOff>
    </xdr:from>
    <xdr:to>
      <xdr:col>111</xdr:col>
      <xdr:colOff>177800</xdr:colOff>
      <xdr:row>39</xdr:row>
      <xdr:rowOff>119634</xdr:rowOff>
    </xdr:to>
    <xdr:cxnSp macro="">
      <xdr:nvCxnSpPr>
        <xdr:cNvPr id="488" name="直線コネクタ 487"/>
        <xdr:cNvCxnSpPr/>
      </xdr:nvCxnSpPr>
      <xdr:spPr>
        <a:xfrm flipV="1">
          <a:off x="20434300" y="679704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73406</xdr:rowOff>
    </xdr:from>
    <xdr:to>
      <xdr:col>102</xdr:col>
      <xdr:colOff>165100</xdr:colOff>
      <xdr:row>40</xdr:row>
      <xdr:rowOff>3556</xdr:rowOff>
    </xdr:to>
    <xdr:sp macro="" textlink="">
      <xdr:nvSpPr>
        <xdr:cNvPr id="489" name="楕円 488"/>
        <xdr:cNvSpPr/>
      </xdr:nvSpPr>
      <xdr:spPr>
        <a:xfrm>
          <a:off x="19494500" y="675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119634</xdr:rowOff>
    </xdr:from>
    <xdr:to>
      <xdr:col>107</xdr:col>
      <xdr:colOff>50800</xdr:colOff>
      <xdr:row>39</xdr:row>
      <xdr:rowOff>124206</xdr:rowOff>
    </xdr:to>
    <xdr:cxnSp macro="">
      <xdr:nvCxnSpPr>
        <xdr:cNvPr id="490" name="直線コネクタ 489"/>
        <xdr:cNvCxnSpPr/>
      </xdr:nvCxnSpPr>
      <xdr:spPr>
        <a:xfrm flipV="1">
          <a:off x="19545300" y="680618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75692</xdr:rowOff>
    </xdr:from>
    <xdr:to>
      <xdr:col>98</xdr:col>
      <xdr:colOff>38100</xdr:colOff>
      <xdr:row>39</xdr:row>
      <xdr:rowOff>5842</xdr:rowOff>
    </xdr:to>
    <xdr:sp macro="" textlink="">
      <xdr:nvSpPr>
        <xdr:cNvPr id="491" name="楕円 490"/>
        <xdr:cNvSpPr/>
      </xdr:nvSpPr>
      <xdr:spPr>
        <a:xfrm>
          <a:off x="18605500" y="659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126492</xdr:rowOff>
    </xdr:from>
    <xdr:to>
      <xdr:col>102</xdr:col>
      <xdr:colOff>114300</xdr:colOff>
      <xdr:row>39</xdr:row>
      <xdr:rowOff>124206</xdr:rowOff>
    </xdr:to>
    <xdr:cxnSp macro="">
      <xdr:nvCxnSpPr>
        <xdr:cNvPr id="492" name="直線コネクタ 491"/>
        <xdr:cNvCxnSpPr/>
      </xdr:nvCxnSpPr>
      <xdr:spPr>
        <a:xfrm>
          <a:off x="18656300" y="6641592"/>
          <a:ext cx="8890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122953</xdr:rowOff>
    </xdr:from>
    <xdr:ext cx="469744" cy="259045"/>
    <xdr:sp macro="" textlink="">
      <xdr:nvSpPr>
        <xdr:cNvPr id="493" name="n_1aveValue【認定こども園・幼稚園・保育所】&#10;一人当たり面積"/>
        <xdr:cNvSpPr txBox="1"/>
      </xdr:nvSpPr>
      <xdr:spPr>
        <a:xfrm>
          <a:off x="21075727" y="646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120667</xdr:rowOff>
    </xdr:from>
    <xdr:ext cx="469744" cy="259045"/>
    <xdr:sp macro="" textlink="">
      <xdr:nvSpPr>
        <xdr:cNvPr id="494" name="n_2aveValue【認定こども園・幼稚園・保育所】&#10;一人当たり面積"/>
        <xdr:cNvSpPr txBox="1"/>
      </xdr:nvSpPr>
      <xdr:spPr>
        <a:xfrm>
          <a:off x="20199427" y="646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141241</xdr:rowOff>
    </xdr:from>
    <xdr:ext cx="469744" cy="259045"/>
    <xdr:sp macro="" textlink="">
      <xdr:nvSpPr>
        <xdr:cNvPr id="495" name="n_3aveValue【認定こども園・幼稚園・保育所】&#10;一人当たり面積"/>
        <xdr:cNvSpPr txBox="1"/>
      </xdr:nvSpPr>
      <xdr:spPr>
        <a:xfrm>
          <a:off x="19310427" y="64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138701</xdr:rowOff>
    </xdr:from>
    <xdr:ext cx="469744" cy="259045"/>
    <xdr:sp macro="" textlink="">
      <xdr:nvSpPr>
        <xdr:cNvPr id="496" name="n_4aveValue【認定こども園・幼稚園・保育所】&#10;一人当たり面積"/>
        <xdr:cNvSpPr txBox="1"/>
      </xdr:nvSpPr>
      <xdr:spPr>
        <a:xfrm>
          <a:off x="18421427" y="6825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152417</xdr:rowOff>
    </xdr:from>
    <xdr:ext cx="469744" cy="259045"/>
    <xdr:sp macro="" textlink="">
      <xdr:nvSpPr>
        <xdr:cNvPr id="497" name="n_1mainValue【認定こども園・幼稚園・保育所】&#10;一人当たり面積"/>
        <xdr:cNvSpPr txBox="1"/>
      </xdr:nvSpPr>
      <xdr:spPr>
        <a:xfrm>
          <a:off x="21075727" y="683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161561</xdr:rowOff>
    </xdr:from>
    <xdr:ext cx="469744" cy="259045"/>
    <xdr:sp macro="" textlink="">
      <xdr:nvSpPr>
        <xdr:cNvPr id="498" name="n_2mainValue【認定こども園・幼稚園・保育所】&#10;一人当たり面積"/>
        <xdr:cNvSpPr txBox="1"/>
      </xdr:nvSpPr>
      <xdr:spPr>
        <a:xfrm>
          <a:off x="20199427" y="6848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166133</xdr:rowOff>
    </xdr:from>
    <xdr:ext cx="469744" cy="259045"/>
    <xdr:sp macro="" textlink="">
      <xdr:nvSpPr>
        <xdr:cNvPr id="499" name="n_3mainValue【認定こども園・幼稚園・保育所】&#10;一人当たり面積"/>
        <xdr:cNvSpPr txBox="1"/>
      </xdr:nvSpPr>
      <xdr:spPr>
        <a:xfrm>
          <a:off x="19310427" y="6852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22369</xdr:rowOff>
    </xdr:from>
    <xdr:ext cx="469744" cy="259045"/>
    <xdr:sp macro="" textlink="">
      <xdr:nvSpPr>
        <xdr:cNvPr id="500" name="n_4mainValue【認定こども園・幼稚園・保育所】&#10;一人当たり面積"/>
        <xdr:cNvSpPr txBox="1"/>
      </xdr:nvSpPr>
      <xdr:spPr>
        <a:xfrm>
          <a:off x="18421427" y="636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1" name="正方形/長方形 50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2" name="正方形/長方形 50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3" name="正方形/長方形 50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4" name="正方形/長方形 50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5" name="正方形/長方形 50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6" name="正方形/長方形 50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7" name="正方形/長方形 50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8" name="正方形/長方形 50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9" name="テキスト ボックス 50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0" name="直線コネクタ 50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1" name="テキスト ボックス 510"/>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2" name="直線コネクタ 51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13" name="テキスト ボックス 512"/>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4" name="直線コネクタ 51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15" name="テキスト ボックス 51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16" name="直線コネクタ 51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17" name="テキスト ボックス 51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18" name="直線コネクタ 51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19" name="テキスト ボックス 51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0" name="直線コネクタ 51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1" name="テキスト ボックス 520"/>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2" name="直線コネクタ 52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23" name="テキスト ボックス 522"/>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139065</xdr:rowOff>
    </xdr:from>
    <xdr:to>
      <xdr:col>85</xdr:col>
      <xdr:colOff>126364</xdr:colOff>
      <xdr:row>63</xdr:row>
      <xdr:rowOff>26670</xdr:rowOff>
    </xdr:to>
    <xdr:cxnSp macro="">
      <xdr:nvCxnSpPr>
        <xdr:cNvPr id="525" name="直線コネクタ 524"/>
        <xdr:cNvCxnSpPr/>
      </xdr:nvCxnSpPr>
      <xdr:spPr>
        <a:xfrm flipV="1">
          <a:off x="16318864" y="9740265"/>
          <a:ext cx="0" cy="1087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30497</xdr:rowOff>
    </xdr:from>
    <xdr:ext cx="405111" cy="259045"/>
    <xdr:sp macro="" textlink="">
      <xdr:nvSpPr>
        <xdr:cNvPr id="526" name="【学校施設】&#10;有形固定資産減価償却率最小値テキスト"/>
        <xdr:cNvSpPr txBox="1"/>
      </xdr:nvSpPr>
      <xdr:spPr>
        <a:xfrm>
          <a:off x="16357600" y="1083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26670</xdr:rowOff>
    </xdr:from>
    <xdr:to>
      <xdr:col>86</xdr:col>
      <xdr:colOff>25400</xdr:colOff>
      <xdr:row>63</xdr:row>
      <xdr:rowOff>26670</xdr:rowOff>
    </xdr:to>
    <xdr:cxnSp macro="">
      <xdr:nvCxnSpPr>
        <xdr:cNvPr id="527" name="直線コネクタ 526"/>
        <xdr:cNvCxnSpPr/>
      </xdr:nvCxnSpPr>
      <xdr:spPr>
        <a:xfrm>
          <a:off x="16230600" y="1082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85742</xdr:rowOff>
    </xdr:from>
    <xdr:ext cx="405111" cy="259045"/>
    <xdr:sp macro="" textlink="">
      <xdr:nvSpPr>
        <xdr:cNvPr id="528" name="【学校施設】&#10;有形固定資産減価償却率最大値テキスト"/>
        <xdr:cNvSpPr txBox="1"/>
      </xdr:nvSpPr>
      <xdr:spPr>
        <a:xfrm>
          <a:off x="16357600" y="9515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139065</xdr:rowOff>
    </xdr:from>
    <xdr:to>
      <xdr:col>86</xdr:col>
      <xdr:colOff>25400</xdr:colOff>
      <xdr:row>56</xdr:row>
      <xdr:rowOff>139065</xdr:rowOff>
    </xdr:to>
    <xdr:cxnSp macro="">
      <xdr:nvCxnSpPr>
        <xdr:cNvPr id="529" name="直線コネクタ 528"/>
        <xdr:cNvCxnSpPr/>
      </xdr:nvCxnSpPr>
      <xdr:spPr>
        <a:xfrm>
          <a:off x="16230600" y="9740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166387</xdr:rowOff>
    </xdr:from>
    <xdr:ext cx="405111" cy="259045"/>
    <xdr:sp macro="" textlink="">
      <xdr:nvSpPr>
        <xdr:cNvPr id="530" name="【学校施設】&#10;有形固定資産減価償却率平均値テキスト"/>
        <xdr:cNvSpPr txBox="1"/>
      </xdr:nvSpPr>
      <xdr:spPr>
        <a:xfrm>
          <a:off x="16357600" y="10110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143510</xdr:rowOff>
    </xdr:from>
    <xdr:to>
      <xdr:col>85</xdr:col>
      <xdr:colOff>177800</xdr:colOff>
      <xdr:row>60</xdr:row>
      <xdr:rowOff>73660</xdr:rowOff>
    </xdr:to>
    <xdr:sp macro="" textlink="">
      <xdr:nvSpPr>
        <xdr:cNvPr id="531" name="フローチャート: 判断 530"/>
        <xdr:cNvSpPr/>
      </xdr:nvSpPr>
      <xdr:spPr>
        <a:xfrm>
          <a:off x="162687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128270</xdr:rowOff>
    </xdr:from>
    <xdr:to>
      <xdr:col>81</xdr:col>
      <xdr:colOff>101600</xdr:colOff>
      <xdr:row>60</xdr:row>
      <xdr:rowOff>58420</xdr:rowOff>
    </xdr:to>
    <xdr:sp macro="" textlink="">
      <xdr:nvSpPr>
        <xdr:cNvPr id="532" name="フローチャート: 判断 531"/>
        <xdr:cNvSpPr/>
      </xdr:nvSpPr>
      <xdr:spPr>
        <a:xfrm>
          <a:off x="15430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122555</xdr:rowOff>
    </xdr:from>
    <xdr:to>
      <xdr:col>76</xdr:col>
      <xdr:colOff>165100</xdr:colOff>
      <xdr:row>60</xdr:row>
      <xdr:rowOff>52705</xdr:rowOff>
    </xdr:to>
    <xdr:sp macro="" textlink="">
      <xdr:nvSpPr>
        <xdr:cNvPr id="533" name="フローチャート: 判断 532"/>
        <xdr:cNvSpPr/>
      </xdr:nvSpPr>
      <xdr:spPr>
        <a:xfrm>
          <a:off x="14541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111125</xdr:rowOff>
    </xdr:from>
    <xdr:to>
      <xdr:col>72</xdr:col>
      <xdr:colOff>38100</xdr:colOff>
      <xdr:row>60</xdr:row>
      <xdr:rowOff>41275</xdr:rowOff>
    </xdr:to>
    <xdr:sp macro="" textlink="">
      <xdr:nvSpPr>
        <xdr:cNvPr id="534" name="フローチャート: 判断 533"/>
        <xdr:cNvSpPr/>
      </xdr:nvSpPr>
      <xdr:spPr>
        <a:xfrm>
          <a:off x="13652500" y="1022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95885</xdr:rowOff>
    </xdr:from>
    <xdr:to>
      <xdr:col>67</xdr:col>
      <xdr:colOff>101600</xdr:colOff>
      <xdr:row>60</xdr:row>
      <xdr:rowOff>26035</xdr:rowOff>
    </xdr:to>
    <xdr:sp macro="" textlink="">
      <xdr:nvSpPr>
        <xdr:cNvPr id="535" name="フローチャート: 判断 534"/>
        <xdr:cNvSpPr/>
      </xdr:nvSpPr>
      <xdr:spPr>
        <a:xfrm>
          <a:off x="12763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6" name="テキスト ボックス 53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7" name="テキスト ボックス 53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8" name="テキスト ボックス 53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9" name="テキスト ボックス 53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0" name="テキスト ボックス 53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74930</xdr:rowOff>
    </xdr:from>
    <xdr:to>
      <xdr:col>85</xdr:col>
      <xdr:colOff>177800</xdr:colOff>
      <xdr:row>61</xdr:row>
      <xdr:rowOff>5080</xdr:rowOff>
    </xdr:to>
    <xdr:sp macro="" textlink="">
      <xdr:nvSpPr>
        <xdr:cNvPr id="541" name="楕円 540"/>
        <xdr:cNvSpPr/>
      </xdr:nvSpPr>
      <xdr:spPr>
        <a:xfrm>
          <a:off x="16268700" y="1036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53357</xdr:rowOff>
    </xdr:from>
    <xdr:ext cx="405111" cy="259045"/>
    <xdr:sp macro="" textlink="">
      <xdr:nvSpPr>
        <xdr:cNvPr id="542" name="【学校施設】&#10;有形固定資産減価償却率該当値テキスト"/>
        <xdr:cNvSpPr txBox="1"/>
      </xdr:nvSpPr>
      <xdr:spPr>
        <a:xfrm>
          <a:off x="16357600" y="1034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84455</xdr:rowOff>
    </xdr:from>
    <xdr:to>
      <xdr:col>81</xdr:col>
      <xdr:colOff>101600</xdr:colOff>
      <xdr:row>61</xdr:row>
      <xdr:rowOff>14605</xdr:rowOff>
    </xdr:to>
    <xdr:sp macro="" textlink="">
      <xdr:nvSpPr>
        <xdr:cNvPr id="543" name="楕円 542"/>
        <xdr:cNvSpPr/>
      </xdr:nvSpPr>
      <xdr:spPr>
        <a:xfrm>
          <a:off x="15430500" y="1037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125730</xdr:rowOff>
    </xdr:from>
    <xdr:to>
      <xdr:col>85</xdr:col>
      <xdr:colOff>127000</xdr:colOff>
      <xdr:row>60</xdr:row>
      <xdr:rowOff>135255</xdr:rowOff>
    </xdr:to>
    <xdr:cxnSp macro="">
      <xdr:nvCxnSpPr>
        <xdr:cNvPr id="544" name="直線コネクタ 543"/>
        <xdr:cNvCxnSpPr/>
      </xdr:nvCxnSpPr>
      <xdr:spPr>
        <a:xfrm flipV="1">
          <a:off x="15481300" y="1041273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92075</xdr:rowOff>
    </xdr:from>
    <xdr:to>
      <xdr:col>76</xdr:col>
      <xdr:colOff>165100</xdr:colOff>
      <xdr:row>61</xdr:row>
      <xdr:rowOff>22225</xdr:rowOff>
    </xdr:to>
    <xdr:sp macro="" textlink="">
      <xdr:nvSpPr>
        <xdr:cNvPr id="545" name="楕円 544"/>
        <xdr:cNvSpPr/>
      </xdr:nvSpPr>
      <xdr:spPr>
        <a:xfrm>
          <a:off x="14541500" y="1037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135255</xdr:rowOff>
    </xdr:from>
    <xdr:to>
      <xdr:col>81</xdr:col>
      <xdr:colOff>50800</xdr:colOff>
      <xdr:row>60</xdr:row>
      <xdr:rowOff>142875</xdr:rowOff>
    </xdr:to>
    <xdr:cxnSp macro="">
      <xdr:nvCxnSpPr>
        <xdr:cNvPr id="546" name="直線コネクタ 545"/>
        <xdr:cNvCxnSpPr/>
      </xdr:nvCxnSpPr>
      <xdr:spPr>
        <a:xfrm flipV="1">
          <a:off x="14592300" y="1042225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635</xdr:rowOff>
    </xdr:from>
    <xdr:to>
      <xdr:col>72</xdr:col>
      <xdr:colOff>38100</xdr:colOff>
      <xdr:row>60</xdr:row>
      <xdr:rowOff>102235</xdr:rowOff>
    </xdr:to>
    <xdr:sp macro="" textlink="">
      <xdr:nvSpPr>
        <xdr:cNvPr id="547" name="楕円 546"/>
        <xdr:cNvSpPr/>
      </xdr:nvSpPr>
      <xdr:spPr>
        <a:xfrm>
          <a:off x="13652500" y="1028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51435</xdr:rowOff>
    </xdr:from>
    <xdr:to>
      <xdr:col>76</xdr:col>
      <xdr:colOff>114300</xdr:colOff>
      <xdr:row>60</xdr:row>
      <xdr:rowOff>142875</xdr:rowOff>
    </xdr:to>
    <xdr:cxnSp macro="">
      <xdr:nvCxnSpPr>
        <xdr:cNvPr id="548" name="直線コネクタ 547"/>
        <xdr:cNvCxnSpPr/>
      </xdr:nvCxnSpPr>
      <xdr:spPr>
        <a:xfrm>
          <a:off x="13703300" y="10338435"/>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135890</xdr:rowOff>
    </xdr:from>
    <xdr:to>
      <xdr:col>67</xdr:col>
      <xdr:colOff>101600</xdr:colOff>
      <xdr:row>60</xdr:row>
      <xdr:rowOff>66040</xdr:rowOff>
    </xdr:to>
    <xdr:sp macro="" textlink="">
      <xdr:nvSpPr>
        <xdr:cNvPr id="549" name="楕円 548"/>
        <xdr:cNvSpPr/>
      </xdr:nvSpPr>
      <xdr:spPr>
        <a:xfrm>
          <a:off x="12763500" y="1025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15240</xdr:rowOff>
    </xdr:from>
    <xdr:to>
      <xdr:col>71</xdr:col>
      <xdr:colOff>177800</xdr:colOff>
      <xdr:row>60</xdr:row>
      <xdr:rowOff>51435</xdr:rowOff>
    </xdr:to>
    <xdr:cxnSp macro="">
      <xdr:nvCxnSpPr>
        <xdr:cNvPr id="550" name="直線コネクタ 549"/>
        <xdr:cNvCxnSpPr/>
      </xdr:nvCxnSpPr>
      <xdr:spPr>
        <a:xfrm>
          <a:off x="12814300" y="1030224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74947</xdr:rowOff>
    </xdr:from>
    <xdr:ext cx="405111" cy="259045"/>
    <xdr:sp macro="" textlink="">
      <xdr:nvSpPr>
        <xdr:cNvPr id="551" name="n_1aveValue【学校施設】&#10;有形固定資産減価償却率"/>
        <xdr:cNvSpPr txBox="1"/>
      </xdr:nvSpPr>
      <xdr:spPr>
        <a:xfrm>
          <a:off x="15266044" y="1001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69232</xdr:rowOff>
    </xdr:from>
    <xdr:ext cx="405111" cy="259045"/>
    <xdr:sp macro="" textlink="">
      <xdr:nvSpPr>
        <xdr:cNvPr id="552" name="n_2aveValue【学校施設】&#10;有形固定資産減価償却率"/>
        <xdr:cNvSpPr txBox="1"/>
      </xdr:nvSpPr>
      <xdr:spPr>
        <a:xfrm>
          <a:off x="143897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57802</xdr:rowOff>
    </xdr:from>
    <xdr:ext cx="405111" cy="259045"/>
    <xdr:sp macro="" textlink="">
      <xdr:nvSpPr>
        <xdr:cNvPr id="553" name="n_3aveValue【学校施設】&#10;有形固定資産減価償却率"/>
        <xdr:cNvSpPr txBox="1"/>
      </xdr:nvSpPr>
      <xdr:spPr>
        <a:xfrm>
          <a:off x="13500744" y="1000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42562</xdr:rowOff>
    </xdr:from>
    <xdr:ext cx="405111" cy="259045"/>
    <xdr:sp macro="" textlink="">
      <xdr:nvSpPr>
        <xdr:cNvPr id="554" name="n_4aveValue【学校施設】&#10;有形固定資産減価償却率"/>
        <xdr:cNvSpPr txBox="1"/>
      </xdr:nvSpPr>
      <xdr:spPr>
        <a:xfrm>
          <a:off x="12611744" y="998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5732</xdr:rowOff>
    </xdr:from>
    <xdr:ext cx="405111" cy="259045"/>
    <xdr:sp macro="" textlink="">
      <xdr:nvSpPr>
        <xdr:cNvPr id="555" name="n_1mainValue【学校施設】&#10;有形固定資産減価償却率"/>
        <xdr:cNvSpPr txBox="1"/>
      </xdr:nvSpPr>
      <xdr:spPr>
        <a:xfrm>
          <a:off x="15266044" y="1046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13352</xdr:rowOff>
    </xdr:from>
    <xdr:ext cx="405111" cy="259045"/>
    <xdr:sp macro="" textlink="">
      <xdr:nvSpPr>
        <xdr:cNvPr id="556" name="n_2mainValue【学校施設】&#10;有形固定資産減価償却率"/>
        <xdr:cNvSpPr txBox="1"/>
      </xdr:nvSpPr>
      <xdr:spPr>
        <a:xfrm>
          <a:off x="14389744" y="10471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93362</xdr:rowOff>
    </xdr:from>
    <xdr:ext cx="405111" cy="259045"/>
    <xdr:sp macro="" textlink="">
      <xdr:nvSpPr>
        <xdr:cNvPr id="557" name="n_3mainValue【学校施設】&#10;有形固定資産減価償却率"/>
        <xdr:cNvSpPr txBox="1"/>
      </xdr:nvSpPr>
      <xdr:spPr>
        <a:xfrm>
          <a:off x="13500744" y="1038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57167</xdr:rowOff>
    </xdr:from>
    <xdr:ext cx="405111" cy="259045"/>
    <xdr:sp macro="" textlink="">
      <xdr:nvSpPr>
        <xdr:cNvPr id="558" name="n_4mainValue【学校施設】&#10;有形固定資産減価償却率"/>
        <xdr:cNvSpPr txBox="1"/>
      </xdr:nvSpPr>
      <xdr:spPr>
        <a:xfrm>
          <a:off x="12611744" y="1034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9" name="正方形/長方形 55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0" name="正方形/長方形 55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1" name="正方形/長方形 56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2" name="正方形/長方形 56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3" name="正方形/長方形 56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4" name="正方形/長方形 56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5" name="正方形/長方形 56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6" name="正方形/長方形 56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7" name="テキスト ボックス 56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8" name="直線コネクタ 56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69" name="直線コネクタ 56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0" name="テキスト ボックス 56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1" name="直線コネクタ 57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2" name="テキスト ボックス 57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3" name="直線コネクタ 57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4" name="テキスト ボックス 57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75" name="直線コネクタ 57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76" name="テキスト ボックス 575"/>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77" name="直線コネクタ 57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78" name="テキスト ボックス 577"/>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9" name="直線コネクタ 57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0" name="テキスト ボックス 579"/>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78486</xdr:rowOff>
    </xdr:from>
    <xdr:to>
      <xdr:col>116</xdr:col>
      <xdr:colOff>62864</xdr:colOff>
      <xdr:row>62</xdr:row>
      <xdr:rowOff>169735</xdr:rowOff>
    </xdr:to>
    <xdr:cxnSp macro="">
      <xdr:nvCxnSpPr>
        <xdr:cNvPr id="582" name="直線コネクタ 581"/>
        <xdr:cNvCxnSpPr/>
      </xdr:nvCxnSpPr>
      <xdr:spPr>
        <a:xfrm flipV="1">
          <a:off x="22160864" y="9679686"/>
          <a:ext cx="0" cy="1119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2112</xdr:rowOff>
    </xdr:from>
    <xdr:ext cx="469744" cy="259045"/>
    <xdr:sp macro="" textlink="">
      <xdr:nvSpPr>
        <xdr:cNvPr id="583" name="【学校施設】&#10;一人当たり面積最小値テキスト"/>
        <xdr:cNvSpPr txBox="1"/>
      </xdr:nvSpPr>
      <xdr:spPr>
        <a:xfrm>
          <a:off x="22199600" y="10803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169735</xdr:rowOff>
    </xdr:from>
    <xdr:to>
      <xdr:col>116</xdr:col>
      <xdr:colOff>152400</xdr:colOff>
      <xdr:row>62</xdr:row>
      <xdr:rowOff>169735</xdr:rowOff>
    </xdr:to>
    <xdr:cxnSp macro="">
      <xdr:nvCxnSpPr>
        <xdr:cNvPr id="584" name="直線コネクタ 583"/>
        <xdr:cNvCxnSpPr/>
      </xdr:nvCxnSpPr>
      <xdr:spPr>
        <a:xfrm>
          <a:off x="22072600" y="10799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25163</xdr:rowOff>
    </xdr:from>
    <xdr:ext cx="469744" cy="259045"/>
    <xdr:sp macro="" textlink="">
      <xdr:nvSpPr>
        <xdr:cNvPr id="585" name="【学校施設】&#10;一人当たり面積最大値テキスト"/>
        <xdr:cNvSpPr txBox="1"/>
      </xdr:nvSpPr>
      <xdr:spPr>
        <a:xfrm>
          <a:off x="22199600" y="9454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78486</xdr:rowOff>
    </xdr:from>
    <xdr:to>
      <xdr:col>116</xdr:col>
      <xdr:colOff>152400</xdr:colOff>
      <xdr:row>56</xdr:row>
      <xdr:rowOff>78486</xdr:rowOff>
    </xdr:to>
    <xdr:cxnSp macro="">
      <xdr:nvCxnSpPr>
        <xdr:cNvPr id="586" name="直線コネクタ 585"/>
        <xdr:cNvCxnSpPr/>
      </xdr:nvCxnSpPr>
      <xdr:spPr>
        <a:xfrm>
          <a:off x="22072600" y="9679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82313</xdr:rowOff>
    </xdr:from>
    <xdr:ext cx="469744" cy="259045"/>
    <xdr:sp macro="" textlink="">
      <xdr:nvSpPr>
        <xdr:cNvPr id="587" name="【学校施設】&#10;一人当たり面積平均値テキスト"/>
        <xdr:cNvSpPr txBox="1"/>
      </xdr:nvSpPr>
      <xdr:spPr>
        <a:xfrm>
          <a:off x="22199600" y="105407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103886</xdr:rowOff>
    </xdr:from>
    <xdr:to>
      <xdr:col>116</xdr:col>
      <xdr:colOff>114300</xdr:colOff>
      <xdr:row>62</xdr:row>
      <xdr:rowOff>34036</xdr:rowOff>
    </xdr:to>
    <xdr:sp macro="" textlink="">
      <xdr:nvSpPr>
        <xdr:cNvPr id="588" name="フローチャート: 判断 587"/>
        <xdr:cNvSpPr/>
      </xdr:nvSpPr>
      <xdr:spPr>
        <a:xfrm>
          <a:off x="22110700" y="1056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106172</xdr:rowOff>
    </xdr:from>
    <xdr:to>
      <xdr:col>112</xdr:col>
      <xdr:colOff>38100</xdr:colOff>
      <xdr:row>62</xdr:row>
      <xdr:rowOff>36322</xdr:rowOff>
    </xdr:to>
    <xdr:sp macro="" textlink="">
      <xdr:nvSpPr>
        <xdr:cNvPr id="589" name="フローチャート: 判断 588"/>
        <xdr:cNvSpPr/>
      </xdr:nvSpPr>
      <xdr:spPr>
        <a:xfrm>
          <a:off x="21272500" y="1056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85979</xdr:rowOff>
    </xdr:from>
    <xdr:to>
      <xdr:col>107</xdr:col>
      <xdr:colOff>101600</xdr:colOff>
      <xdr:row>62</xdr:row>
      <xdr:rowOff>16129</xdr:rowOff>
    </xdr:to>
    <xdr:sp macro="" textlink="">
      <xdr:nvSpPr>
        <xdr:cNvPr id="590" name="フローチャート: 判断 589"/>
        <xdr:cNvSpPr/>
      </xdr:nvSpPr>
      <xdr:spPr>
        <a:xfrm>
          <a:off x="20383500" y="10544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107124</xdr:rowOff>
    </xdr:from>
    <xdr:to>
      <xdr:col>102</xdr:col>
      <xdr:colOff>165100</xdr:colOff>
      <xdr:row>62</xdr:row>
      <xdr:rowOff>37274</xdr:rowOff>
    </xdr:to>
    <xdr:sp macro="" textlink="">
      <xdr:nvSpPr>
        <xdr:cNvPr id="591" name="フローチャート: 判断 590"/>
        <xdr:cNvSpPr/>
      </xdr:nvSpPr>
      <xdr:spPr>
        <a:xfrm>
          <a:off x="19494500" y="1056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141795</xdr:rowOff>
    </xdr:from>
    <xdr:to>
      <xdr:col>98</xdr:col>
      <xdr:colOff>38100</xdr:colOff>
      <xdr:row>62</xdr:row>
      <xdr:rowOff>71945</xdr:rowOff>
    </xdr:to>
    <xdr:sp macro="" textlink="">
      <xdr:nvSpPr>
        <xdr:cNvPr id="592" name="フローチャート: 判断 591"/>
        <xdr:cNvSpPr/>
      </xdr:nvSpPr>
      <xdr:spPr>
        <a:xfrm>
          <a:off x="18605500" y="10600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3" name="テキスト ボックス 59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4" name="テキスト ボックス 59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5" name="テキスト ボックス 59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6" name="テキスト ボックス 59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7" name="テキスト ボックス 59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69977</xdr:rowOff>
    </xdr:from>
    <xdr:to>
      <xdr:col>116</xdr:col>
      <xdr:colOff>114300</xdr:colOff>
      <xdr:row>61</xdr:row>
      <xdr:rowOff>127</xdr:rowOff>
    </xdr:to>
    <xdr:sp macro="" textlink="">
      <xdr:nvSpPr>
        <xdr:cNvPr id="598" name="楕円 597"/>
        <xdr:cNvSpPr/>
      </xdr:nvSpPr>
      <xdr:spPr>
        <a:xfrm>
          <a:off x="22110700" y="10356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92854</xdr:rowOff>
    </xdr:from>
    <xdr:ext cx="469744" cy="259045"/>
    <xdr:sp macro="" textlink="">
      <xdr:nvSpPr>
        <xdr:cNvPr id="599" name="【学校施設】&#10;一人当たり面積該当値テキスト"/>
        <xdr:cNvSpPr txBox="1"/>
      </xdr:nvSpPr>
      <xdr:spPr>
        <a:xfrm>
          <a:off x="22199600" y="10208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80264</xdr:rowOff>
    </xdr:from>
    <xdr:to>
      <xdr:col>112</xdr:col>
      <xdr:colOff>38100</xdr:colOff>
      <xdr:row>61</xdr:row>
      <xdr:rowOff>10414</xdr:rowOff>
    </xdr:to>
    <xdr:sp macro="" textlink="">
      <xdr:nvSpPr>
        <xdr:cNvPr id="600" name="楕円 599"/>
        <xdr:cNvSpPr/>
      </xdr:nvSpPr>
      <xdr:spPr>
        <a:xfrm>
          <a:off x="21272500" y="10367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120777</xdr:rowOff>
    </xdr:from>
    <xdr:to>
      <xdr:col>116</xdr:col>
      <xdr:colOff>63500</xdr:colOff>
      <xdr:row>60</xdr:row>
      <xdr:rowOff>131064</xdr:rowOff>
    </xdr:to>
    <xdr:cxnSp macro="">
      <xdr:nvCxnSpPr>
        <xdr:cNvPr id="601" name="直線コネクタ 600"/>
        <xdr:cNvCxnSpPr/>
      </xdr:nvCxnSpPr>
      <xdr:spPr>
        <a:xfrm flipV="1">
          <a:off x="21323300" y="10407777"/>
          <a:ext cx="8382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53213</xdr:rowOff>
    </xdr:from>
    <xdr:to>
      <xdr:col>107</xdr:col>
      <xdr:colOff>101600</xdr:colOff>
      <xdr:row>60</xdr:row>
      <xdr:rowOff>154813</xdr:rowOff>
    </xdr:to>
    <xdr:sp macro="" textlink="">
      <xdr:nvSpPr>
        <xdr:cNvPr id="602" name="楕円 601"/>
        <xdr:cNvSpPr/>
      </xdr:nvSpPr>
      <xdr:spPr>
        <a:xfrm>
          <a:off x="20383500" y="10340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104013</xdr:rowOff>
    </xdr:from>
    <xdr:to>
      <xdr:col>111</xdr:col>
      <xdr:colOff>177800</xdr:colOff>
      <xdr:row>60</xdr:row>
      <xdr:rowOff>131064</xdr:rowOff>
    </xdr:to>
    <xdr:cxnSp macro="">
      <xdr:nvCxnSpPr>
        <xdr:cNvPr id="603" name="直線コネクタ 602"/>
        <xdr:cNvCxnSpPr/>
      </xdr:nvCxnSpPr>
      <xdr:spPr>
        <a:xfrm>
          <a:off x="20434300" y="10391013"/>
          <a:ext cx="889000" cy="27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165418</xdr:rowOff>
    </xdr:from>
    <xdr:to>
      <xdr:col>102</xdr:col>
      <xdr:colOff>165100</xdr:colOff>
      <xdr:row>61</xdr:row>
      <xdr:rowOff>95568</xdr:rowOff>
    </xdr:to>
    <xdr:sp macro="" textlink="">
      <xdr:nvSpPr>
        <xdr:cNvPr id="604" name="楕円 603"/>
        <xdr:cNvSpPr/>
      </xdr:nvSpPr>
      <xdr:spPr>
        <a:xfrm>
          <a:off x="19494500" y="10452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104013</xdr:rowOff>
    </xdr:from>
    <xdr:to>
      <xdr:col>107</xdr:col>
      <xdr:colOff>50800</xdr:colOff>
      <xdr:row>61</xdr:row>
      <xdr:rowOff>44768</xdr:rowOff>
    </xdr:to>
    <xdr:cxnSp macro="">
      <xdr:nvCxnSpPr>
        <xdr:cNvPr id="605" name="直線コネクタ 604"/>
        <xdr:cNvCxnSpPr/>
      </xdr:nvCxnSpPr>
      <xdr:spPr>
        <a:xfrm flipV="1">
          <a:off x="19545300" y="10391013"/>
          <a:ext cx="889000" cy="112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60452</xdr:rowOff>
    </xdr:from>
    <xdr:to>
      <xdr:col>98</xdr:col>
      <xdr:colOff>38100</xdr:colOff>
      <xdr:row>60</xdr:row>
      <xdr:rowOff>162052</xdr:rowOff>
    </xdr:to>
    <xdr:sp macro="" textlink="">
      <xdr:nvSpPr>
        <xdr:cNvPr id="606" name="楕円 605"/>
        <xdr:cNvSpPr/>
      </xdr:nvSpPr>
      <xdr:spPr>
        <a:xfrm>
          <a:off x="18605500" y="10347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111252</xdr:rowOff>
    </xdr:from>
    <xdr:to>
      <xdr:col>102</xdr:col>
      <xdr:colOff>114300</xdr:colOff>
      <xdr:row>61</xdr:row>
      <xdr:rowOff>44768</xdr:rowOff>
    </xdr:to>
    <xdr:cxnSp macro="">
      <xdr:nvCxnSpPr>
        <xdr:cNvPr id="607" name="直線コネクタ 606"/>
        <xdr:cNvCxnSpPr/>
      </xdr:nvCxnSpPr>
      <xdr:spPr>
        <a:xfrm>
          <a:off x="18656300" y="10398252"/>
          <a:ext cx="889000" cy="104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27449</xdr:rowOff>
    </xdr:from>
    <xdr:ext cx="469744" cy="259045"/>
    <xdr:sp macro="" textlink="">
      <xdr:nvSpPr>
        <xdr:cNvPr id="608" name="n_1aveValue【学校施設】&#10;一人当たり面積"/>
        <xdr:cNvSpPr txBox="1"/>
      </xdr:nvSpPr>
      <xdr:spPr>
        <a:xfrm>
          <a:off x="21075727" y="10657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7256</xdr:rowOff>
    </xdr:from>
    <xdr:ext cx="469744" cy="259045"/>
    <xdr:sp macro="" textlink="">
      <xdr:nvSpPr>
        <xdr:cNvPr id="609" name="n_2aveValue【学校施設】&#10;一人当たり面積"/>
        <xdr:cNvSpPr txBox="1"/>
      </xdr:nvSpPr>
      <xdr:spPr>
        <a:xfrm>
          <a:off x="20199427" y="10637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28401</xdr:rowOff>
    </xdr:from>
    <xdr:ext cx="469744" cy="259045"/>
    <xdr:sp macro="" textlink="">
      <xdr:nvSpPr>
        <xdr:cNvPr id="610" name="n_3aveValue【学校施設】&#10;一人当たり面積"/>
        <xdr:cNvSpPr txBox="1"/>
      </xdr:nvSpPr>
      <xdr:spPr>
        <a:xfrm>
          <a:off x="19310427" y="10658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63072</xdr:rowOff>
    </xdr:from>
    <xdr:ext cx="469744" cy="259045"/>
    <xdr:sp macro="" textlink="">
      <xdr:nvSpPr>
        <xdr:cNvPr id="611" name="n_4aveValue【学校施設】&#10;一人当たり面積"/>
        <xdr:cNvSpPr txBox="1"/>
      </xdr:nvSpPr>
      <xdr:spPr>
        <a:xfrm>
          <a:off x="18421427" y="10692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26941</xdr:rowOff>
    </xdr:from>
    <xdr:ext cx="469744" cy="259045"/>
    <xdr:sp macro="" textlink="">
      <xdr:nvSpPr>
        <xdr:cNvPr id="612" name="n_1mainValue【学校施設】&#10;一人当たり面積"/>
        <xdr:cNvSpPr txBox="1"/>
      </xdr:nvSpPr>
      <xdr:spPr>
        <a:xfrm>
          <a:off x="21075727" y="10142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171340</xdr:rowOff>
    </xdr:from>
    <xdr:ext cx="469744" cy="259045"/>
    <xdr:sp macro="" textlink="">
      <xdr:nvSpPr>
        <xdr:cNvPr id="613" name="n_2mainValue【学校施設】&#10;一人当たり面積"/>
        <xdr:cNvSpPr txBox="1"/>
      </xdr:nvSpPr>
      <xdr:spPr>
        <a:xfrm>
          <a:off x="20199427" y="10115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112095</xdr:rowOff>
    </xdr:from>
    <xdr:ext cx="469744" cy="259045"/>
    <xdr:sp macro="" textlink="">
      <xdr:nvSpPr>
        <xdr:cNvPr id="614" name="n_3mainValue【学校施設】&#10;一人当たり面積"/>
        <xdr:cNvSpPr txBox="1"/>
      </xdr:nvSpPr>
      <xdr:spPr>
        <a:xfrm>
          <a:off x="19310427" y="10227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7129</xdr:rowOff>
    </xdr:from>
    <xdr:ext cx="469744" cy="259045"/>
    <xdr:sp macro="" textlink="">
      <xdr:nvSpPr>
        <xdr:cNvPr id="615" name="n_4mainValue【学校施設】&#10;一人当たり面積"/>
        <xdr:cNvSpPr txBox="1"/>
      </xdr:nvSpPr>
      <xdr:spPr>
        <a:xfrm>
          <a:off x="18421427" y="10122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6" name="正方形/長方形 61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7" name="正方形/長方形 61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8" name="正方形/長方形 61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19" name="正方形/長方形 61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0" name="正方形/長方形 61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1" name="正方形/長方形 62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2" name="正方形/長方形 62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3" name="正方形/長方形 62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4" name="テキスト ボックス 62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5" name="直線コネクタ 62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6" name="テキスト ボックス 62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27" name="直線コネクタ 62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28" name="テキスト ボックス 627"/>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29" name="直線コネクタ 62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0" name="テキスト ボックス 62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1" name="直線コネクタ 63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2" name="テキスト ボックス 63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3" name="直線コネクタ 63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34" name="テキスト ボックス 63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35" name="直線コネクタ 63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36" name="テキスト ボックス 63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37" name="直線コネクタ 63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38" name="テキスト ボックス 637"/>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9" name="直線コネクタ 63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0"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25037</xdr:rowOff>
    </xdr:from>
    <xdr:to>
      <xdr:col>85</xdr:col>
      <xdr:colOff>126364</xdr:colOff>
      <xdr:row>86</xdr:row>
      <xdr:rowOff>168729</xdr:rowOff>
    </xdr:to>
    <xdr:cxnSp macro="">
      <xdr:nvCxnSpPr>
        <xdr:cNvPr id="641" name="直線コネクタ 640"/>
        <xdr:cNvCxnSpPr/>
      </xdr:nvCxnSpPr>
      <xdr:spPr>
        <a:xfrm flipV="1">
          <a:off x="16318864" y="13398137"/>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2"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43" name="直線コネクタ 642"/>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143164</xdr:rowOff>
    </xdr:from>
    <xdr:ext cx="340478" cy="259045"/>
    <xdr:sp macro="" textlink="">
      <xdr:nvSpPr>
        <xdr:cNvPr id="644" name="【児童館】&#10;有形固定資産減価償却率最大値テキスト"/>
        <xdr:cNvSpPr txBox="1"/>
      </xdr:nvSpPr>
      <xdr:spPr>
        <a:xfrm>
          <a:off x="16357600" y="1317336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25037</xdr:rowOff>
    </xdr:from>
    <xdr:to>
      <xdr:col>86</xdr:col>
      <xdr:colOff>25400</xdr:colOff>
      <xdr:row>78</xdr:row>
      <xdr:rowOff>25037</xdr:rowOff>
    </xdr:to>
    <xdr:cxnSp macro="">
      <xdr:nvCxnSpPr>
        <xdr:cNvPr id="645" name="直線コネクタ 644"/>
        <xdr:cNvCxnSpPr/>
      </xdr:nvCxnSpPr>
      <xdr:spPr>
        <a:xfrm>
          <a:off x="16230600" y="1339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34307</xdr:rowOff>
    </xdr:from>
    <xdr:ext cx="405111" cy="259045"/>
    <xdr:sp macro="" textlink="">
      <xdr:nvSpPr>
        <xdr:cNvPr id="646" name="【児童館】&#10;有形固定資産減価償却率平均値テキスト"/>
        <xdr:cNvSpPr txBox="1"/>
      </xdr:nvSpPr>
      <xdr:spPr>
        <a:xfrm>
          <a:off x="16357600" y="1409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55880</xdr:rowOff>
    </xdr:from>
    <xdr:to>
      <xdr:col>85</xdr:col>
      <xdr:colOff>177800</xdr:colOff>
      <xdr:row>82</xdr:row>
      <xdr:rowOff>157480</xdr:rowOff>
    </xdr:to>
    <xdr:sp macro="" textlink="">
      <xdr:nvSpPr>
        <xdr:cNvPr id="647" name="フローチャート: 判断 646"/>
        <xdr:cNvSpPr/>
      </xdr:nvSpPr>
      <xdr:spPr>
        <a:xfrm>
          <a:off x="162687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85271</xdr:rowOff>
    </xdr:from>
    <xdr:to>
      <xdr:col>81</xdr:col>
      <xdr:colOff>101600</xdr:colOff>
      <xdr:row>83</xdr:row>
      <xdr:rowOff>15421</xdr:rowOff>
    </xdr:to>
    <xdr:sp macro="" textlink="">
      <xdr:nvSpPr>
        <xdr:cNvPr id="648" name="フローチャート: 判断 647"/>
        <xdr:cNvSpPr/>
      </xdr:nvSpPr>
      <xdr:spPr>
        <a:xfrm>
          <a:off x="15430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95069</xdr:rowOff>
    </xdr:from>
    <xdr:to>
      <xdr:col>76</xdr:col>
      <xdr:colOff>165100</xdr:colOff>
      <xdr:row>83</xdr:row>
      <xdr:rowOff>25219</xdr:rowOff>
    </xdr:to>
    <xdr:sp macro="" textlink="">
      <xdr:nvSpPr>
        <xdr:cNvPr id="649" name="フローチャート: 判断 648"/>
        <xdr:cNvSpPr/>
      </xdr:nvSpPr>
      <xdr:spPr>
        <a:xfrm>
          <a:off x="14541500" y="1415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60779</xdr:rowOff>
    </xdr:from>
    <xdr:to>
      <xdr:col>72</xdr:col>
      <xdr:colOff>38100</xdr:colOff>
      <xdr:row>82</xdr:row>
      <xdr:rowOff>162379</xdr:rowOff>
    </xdr:to>
    <xdr:sp macro="" textlink="">
      <xdr:nvSpPr>
        <xdr:cNvPr id="650" name="フローチャート: 判断 649"/>
        <xdr:cNvSpPr/>
      </xdr:nvSpPr>
      <xdr:spPr>
        <a:xfrm>
          <a:off x="13652500" y="1411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140788</xdr:rowOff>
    </xdr:from>
    <xdr:to>
      <xdr:col>67</xdr:col>
      <xdr:colOff>101600</xdr:colOff>
      <xdr:row>83</xdr:row>
      <xdr:rowOff>70938</xdr:rowOff>
    </xdr:to>
    <xdr:sp macro="" textlink="">
      <xdr:nvSpPr>
        <xdr:cNvPr id="651" name="フローチャート: 判断 650"/>
        <xdr:cNvSpPr/>
      </xdr:nvSpPr>
      <xdr:spPr>
        <a:xfrm>
          <a:off x="127635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2" name="テキスト ボックス 65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3" name="テキスト ボックス 65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4" name="テキスト ボックス 65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5" name="テキスト ボックス 65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6" name="テキスト ボックス 65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86</xdr:row>
      <xdr:rowOff>117929</xdr:rowOff>
    </xdr:from>
    <xdr:to>
      <xdr:col>72</xdr:col>
      <xdr:colOff>38100</xdr:colOff>
      <xdr:row>87</xdr:row>
      <xdr:rowOff>48079</xdr:rowOff>
    </xdr:to>
    <xdr:sp macro="" textlink="">
      <xdr:nvSpPr>
        <xdr:cNvPr id="657" name="楕円 656"/>
        <xdr:cNvSpPr/>
      </xdr:nvSpPr>
      <xdr:spPr>
        <a:xfrm>
          <a:off x="13652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31948</xdr:rowOff>
    </xdr:from>
    <xdr:ext cx="405111" cy="259045"/>
    <xdr:sp macro="" textlink="">
      <xdr:nvSpPr>
        <xdr:cNvPr id="658" name="n_1aveValue【児童館】&#10;有形固定資産減価償却率"/>
        <xdr:cNvSpPr txBox="1"/>
      </xdr:nvSpPr>
      <xdr:spPr>
        <a:xfrm>
          <a:off x="15266044" y="13919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41746</xdr:rowOff>
    </xdr:from>
    <xdr:ext cx="405111" cy="259045"/>
    <xdr:sp macro="" textlink="">
      <xdr:nvSpPr>
        <xdr:cNvPr id="659" name="n_2aveValue【児童館】&#10;有形固定資産減価償却率"/>
        <xdr:cNvSpPr txBox="1"/>
      </xdr:nvSpPr>
      <xdr:spPr>
        <a:xfrm>
          <a:off x="14389744" y="1392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7456</xdr:rowOff>
    </xdr:from>
    <xdr:ext cx="405111" cy="259045"/>
    <xdr:sp macro="" textlink="">
      <xdr:nvSpPr>
        <xdr:cNvPr id="660" name="n_3aveValue【児童館】&#10;有形固定資産減価償却率"/>
        <xdr:cNvSpPr txBox="1"/>
      </xdr:nvSpPr>
      <xdr:spPr>
        <a:xfrm>
          <a:off x="13500744" y="13894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87465</xdr:rowOff>
    </xdr:from>
    <xdr:ext cx="405111" cy="259045"/>
    <xdr:sp macro="" textlink="">
      <xdr:nvSpPr>
        <xdr:cNvPr id="661" name="n_4aveValue【児童館】&#10;有形固定資産減価償却率"/>
        <xdr:cNvSpPr txBox="1"/>
      </xdr:nvSpPr>
      <xdr:spPr>
        <a:xfrm>
          <a:off x="12611744" y="1397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87</xdr:row>
      <xdr:rowOff>39206</xdr:rowOff>
    </xdr:from>
    <xdr:ext cx="469744" cy="259045"/>
    <xdr:sp macro="" textlink="">
      <xdr:nvSpPr>
        <xdr:cNvPr id="662" name="n_3mainValue【児童館】&#10;有形固定資産減価償却率"/>
        <xdr:cNvSpPr txBox="1"/>
      </xdr:nvSpPr>
      <xdr:spPr>
        <a:xfrm>
          <a:off x="13468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63" name="正方形/長方形 66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64" name="正方形/長方形 66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65" name="正方形/長方形 66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66" name="正方形/長方形 66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67" name="正方形/長方形 66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68" name="正方形/長方形 66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69" name="正方形/長方形 66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70" name="正方形/長方形 66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71" name="テキスト ボックス 67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72" name="直線コネクタ 67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73" name="直線コネクタ 672"/>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74" name="テキスト ボックス 673"/>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75" name="直線コネクタ 674"/>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76" name="テキスト ボックス 675"/>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77" name="直線コネクタ 676"/>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78" name="テキスト ボックス 677"/>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79" name="直線コネクタ 678"/>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80" name="テキスト ボックス 679"/>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81" name="直線コネクタ 68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82" name="テキスト ボックス 68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83"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140970</xdr:rowOff>
    </xdr:from>
    <xdr:to>
      <xdr:col>116</xdr:col>
      <xdr:colOff>62864</xdr:colOff>
      <xdr:row>86</xdr:row>
      <xdr:rowOff>19813</xdr:rowOff>
    </xdr:to>
    <xdr:cxnSp macro="">
      <xdr:nvCxnSpPr>
        <xdr:cNvPr id="684" name="直線コネクタ 683"/>
        <xdr:cNvCxnSpPr/>
      </xdr:nvCxnSpPr>
      <xdr:spPr>
        <a:xfrm flipV="1">
          <a:off x="22160864" y="13685520"/>
          <a:ext cx="0" cy="1078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23640</xdr:rowOff>
    </xdr:from>
    <xdr:ext cx="469744" cy="259045"/>
    <xdr:sp macro="" textlink="">
      <xdr:nvSpPr>
        <xdr:cNvPr id="685" name="【児童館】&#10;一人当たり面積最小値テキスト"/>
        <xdr:cNvSpPr txBox="1"/>
      </xdr:nvSpPr>
      <xdr:spPr>
        <a:xfrm>
          <a:off x="22199600" y="1476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19813</xdr:rowOff>
    </xdr:from>
    <xdr:to>
      <xdr:col>116</xdr:col>
      <xdr:colOff>152400</xdr:colOff>
      <xdr:row>86</xdr:row>
      <xdr:rowOff>19813</xdr:rowOff>
    </xdr:to>
    <xdr:cxnSp macro="">
      <xdr:nvCxnSpPr>
        <xdr:cNvPr id="686" name="直線コネクタ 685"/>
        <xdr:cNvCxnSpPr/>
      </xdr:nvCxnSpPr>
      <xdr:spPr>
        <a:xfrm>
          <a:off x="22072600" y="1476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87647</xdr:rowOff>
    </xdr:from>
    <xdr:ext cx="469744" cy="259045"/>
    <xdr:sp macro="" textlink="">
      <xdr:nvSpPr>
        <xdr:cNvPr id="687" name="【児童館】&#10;一人当たり面積最大値テキスト"/>
        <xdr:cNvSpPr txBox="1"/>
      </xdr:nvSpPr>
      <xdr:spPr>
        <a:xfrm>
          <a:off x="22199600" y="13460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140970</xdr:rowOff>
    </xdr:from>
    <xdr:to>
      <xdr:col>116</xdr:col>
      <xdr:colOff>152400</xdr:colOff>
      <xdr:row>79</xdr:row>
      <xdr:rowOff>140970</xdr:rowOff>
    </xdr:to>
    <xdr:cxnSp macro="">
      <xdr:nvCxnSpPr>
        <xdr:cNvPr id="688" name="直線コネクタ 687"/>
        <xdr:cNvCxnSpPr/>
      </xdr:nvCxnSpPr>
      <xdr:spPr>
        <a:xfrm>
          <a:off x="22072600" y="13685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162323</xdr:rowOff>
    </xdr:from>
    <xdr:ext cx="469744" cy="259045"/>
    <xdr:sp macro="" textlink="">
      <xdr:nvSpPr>
        <xdr:cNvPr id="689" name="【児童館】&#10;一人当たり面積平均値テキスト"/>
        <xdr:cNvSpPr txBox="1"/>
      </xdr:nvSpPr>
      <xdr:spPr>
        <a:xfrm>
          <a:off x="22199600" y="145641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12446</xdr:rowOff>
    </xdr:from>
    <xdr:to>
      <xdr:col>116</xdr:col>
      <xdr:colOff>114300</xdr:colOff>
      <xdr:row>85</xdr:row>
      <xdr:rowOff>114046</xdr:rowOff>
    </xdr:to>
    <xdr:sp macro="" textlink="">
      <xdr:nvSpPr>
        <xdr:cNvPr id="690" name="フローチャート: 判断 689"/>
        <xdr:cNvSpPr/>
      </xdr:nvSpPr>
      <xdr:spPr>
        <a:xfrm>
          <a:off x="22110700" y="14585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21589</xdr:rowOff>
    </xdr:from>
    <xdr:to>
      <xdr:col>112</xdr:col>
      <xdr:colOff>38100</xdr:colOff>
      <xdr:row>85</xdr:row>
      <xdr:rowOff>123189</xdr:rowOff>
    </xdr:to>
    <xdr:sp macro="" textlink="">
      <xdr:nvSpPr>
        <xdr:cNvPr id="691" name="フローチャート: 判断 690"/>
        <xdr:cNvSpPr/>
      </xdr:nvSpPr>
      <xdr:spPr>
        <a:xfrm>
          <a:off x="21272500" y="1459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21589</xdr:rowOff>
    </xdr:from>
    <xdr:to>
      <xdr:col>107</xdr:col>
      <xdr:colOff>101600</xdr:colOff>
      <xdr:row>85</xdr:row>
      <xdr:rowOff>123189</xdr:rowOff>
    </xdr:to>
    <xdr:sp macro="" textlink="">
      <xdr:nvSpPr>
        <xdr:cNvPr id="692" name="フローチャート: 判断 691"/>
        <xdr:cNvSpPr/>
      </xdr:nvSpPr>
      <xdr:spPr>
        <a:xfrm>
          <a:off x="20383500" y="1459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30735</xdr:rowOff>
    </xdr:from>
    <xdr:to>
      <xdr:col>102</xdr:col>
      <xdr:colOff>165100</xdr:colOff>
      <xdr:row>85</xdr:row>
      <xdr:rowOff>132335</xdr:rowOff>
    </xdr:to>
    <xdr:sp macro="" textlink="">
      <xdr:nvSpPr>
        <xdr:cNvPr id="693" name="フローチャート: 判断 692"/>
        <xdr:cNvSpPr/>
      </xdr:nvSpPr>
      <xdr:spPr>
        <a:xfrm>
          <a:off x="19494500" y="1460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53594</xdr:rowOff>
    </xdr:from>
    <xdr:to>
      <xdr:col>98</xdr:col>
      <xdr:colOff>38100</xdr:colOff>
      <xdr:row>85</xdr:row>
      <xdr:rowOff>155194</xdr:rowOff>
    </xdr:to>
    <xdr:sp macro="" textlink="">
      <xdr:nvSpPr>
        <xdr:cNvPr id="694" name="フローチャート: 判断 693"/>
        <xdr:cNvSpPr/>
      </xdr:nvSpPr>
      <xdr:spPr>
        <a:xfrm>
          <a:off x="18605500" y="14626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95" name="テキスト ボックス 69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96" name="テキスト ボックス 69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97" name="テキスト ボックス 69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98" name="テキスト ボックス 69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99" name="テキスト ボックス 69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85</xdr:row>
      <xdr:rowOff>126746</xdr:rowOff>
    </xdr:from>
    <xdr:to>
      <xdr:col>102</xdr:col>
      <xdr:colOff>165100</xdr:colOff>
      <xdr:row>86</xdr:row>
      <xdr:rowOff>56896</xdr:rowOff>
    </xdr:to>
    <xdr:sp macro="" textlink="">
      <xdr:nvSpPr>
        <xdr:cNvPr id="700" name="楕円 699"/>
        <xdr:cNvSpPr/>
      </xdr:nvSpPr>
      <xdr:spPr>
        <a:xfrm>
          <a:off x="19494500" y="1469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83</xdr:row>
      <xdr:rowOff>139716</xdr:rowOff>
    </xdr:from>
    <xdr:ext cx="469744" cy="259045"/>
    <xdr:sp macro="" textlink="">
      <xdr:nvSpPr>
        <xdr:cNvPr id="701" name="n_1aveValue【児童館】&#10;一人当たり面積"/>
        <xdr:cNvSpPr txBox="1"/>
      </xdr:nvSpPr>
      <xdr:spPr>
        <a:xfrm>
          <a:off x="21075727" y="1437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139716</xdr:rowOff>
    </xdr:from>
    <xdr:ext cx="469744" cy="259045"/>
    <xdr:sp macro="" textlink="">
      <xdr:nvSpPr>
        <xdr:cNvPr id="702" name="n_2aveValue【児童館】&#10;一人当たり面積"/>
        <xdr:cNvSpPr txBox="1"/>
      </xdr:nvSpPr>
      <xdr:spPr>
        <a:xfrm>
          <a:off x="20199427" y="1437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148862</xdr:rowOff>
    </xdr:from>
    <xdr:ext cx="469744" cy="259045"/>
    <xdr:sp macro="" textlink="">
      <xdr:nvSpPr>
        <xdr:cNvPr id="703" name="n_3aveValue【児童館】&#10;一人当たり面積"/>
        <xdr:cNvSpPr txBox="1"/>
      </xdr:nvSpPr>
      <xdr:spPr>
        <a:xfrm>
          <a:off x="19310427" y="14379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271</xdr:rowOff>
    </xdr:from>
    <xdr:ext cx="469744" cy="259045"/>
    <xdr:sp macro="" textlink="">
      <xdr:nvSpPr>
        <xdr:cNvPr id="704" name="n_4aveValue【児童館】&#10;一人当たり面積"/>
        <xdr:cNvSpPr txBox="1"/>
      </xdr:nvSpPr>
      <xdr:spPr>
        <a:xfrm>
          <a:off x="18421427" y="14402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48023</xdr:rowOff>
    </xdr:from>
    <xdr:ext cx="469744" cy="259045"/>
    <xdr:sp macro="" textlink="">
      <xdr:nvSpPr>
        <xdr:cNvPr id="705" name="n_3mainValue【児童館】&#10;一人当たり面積"/>
        <xdr:cNvSpPr txBox="1"/>
      </xdr:nvSpPr>
      <xdr:spPr>
        <a:xfrm>
          <a:off x="19310427" y="14792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06" name="正方形/長方形 70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7" name="正方形/長方形 70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8" name="正方形/長方形 70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9" name="正方形/長方形 70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10" name="正方形/長方形 70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11" name="正方形/長方形 71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12" name="正方形/長方形 71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3" name="正方形/長方形 71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14" name="テキスト ボックス 71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15" name="直線コネクタ 71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16" name="テキスト ボックス 715"/>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17" name="直線コネクタ 716"/>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18" name="テキスト ボックス 717"/>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19" name="直線コネクタ 718"/>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20" name="テキスト ボックス 719"/>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21" name="直線コネクタ 720"/>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22" name="テキスト ボックス 721"/>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23" name="直線コネクタ 722"/>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24" name="テキスト ボックス 723"/>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25" name="直線コネクタ 724"/>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26" name="テキスト ボックス 725"/>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27" name="直線コネクタ 726"/>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28" name="テキスト ボックス 727"/>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9" name="直線コネクタ 72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0"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149679</xdr:rowOff>
    </xdr:from>
    <xdr:to>
      <xdr:col>85</xdr:col>
      <xdr:colOff>126364</xdr:colOff>
      <xdr:row>109</xdr:row>
      <xdr:rowOff>35379</xdr:rowOff>
    </xdr:to>
    <xdr:cxnSp macro="">
      <xdr:nvCxnSpPr>
        <xdr:cNvPr id="731" name="直線コネクタ 730"/>
        <xdr:cNvCxnSpPr/>
      </xdr:nvCxnSpPr>
      <xdr:spPr>
        <a:xfrm flipV="1">
          <a:off x="16318864" y="17294679"/>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32"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33" name="直線コネクタ 732"/>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96356</xdr:rowOff>
    </xdr:from>
    <xdr:ext cx="405111" cy="259045"/>
    <xdr:sp macro="" textlink="">
      <xdr:nvSpPr>
        <xdr:cNvPr id="734" name="【公民館】&#10;有形固定資産減価償却率最大値テキスト"/>
        <xdr:cNvSpPr txBox="1"/>
      </xdr:nvSpPr>
      <xdr:spPr>
        <a:xfrm>
          <a:off x="16357600" y="17069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149679</xdr:rowOff>
    </xdr:from>
    <xdr:to>
      <xdr:col>86</xdr:col>
      <xdr:colOff>25400</xdr:colOff>
      <xdr:row>100</xdr:row>
      <xdr:rowOff>149679</xdr:rowOff>
    </xdr:to>
    <xdr:cxnSp macro="">
      <xdr:nvCxnSpPr>
        <xdr:cNvPr id="735" name="直線コネクタ 734"/>
        <xdr:cNvCxnSpPr/>
      </xdr:nvCxnSpPr>
      <xdr:spPr>
        <a:xfrm>
          <a:off x="16230600" y="17294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72407</xdr:rowOff>
    </xdr:from>
    <xdr:ext cx="405111" cy="259045"/>
    <xdr:sp macro="" textlink="">
      <xdr:nvSpPr>
        <xdr:cNvPr id="736" name="【公民館】&#10;有形固定資産減価償却率平均値テキスト"/>
        <xdr:cNvSpPr txBox="1"/>
      </xdr:nvSpPr>
      <xdr:spPr>
        <a:xfrm>
          <a:off x="16357600" y="18074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93980</xdr:rowOff>
    </xdr:from>
    <xdr:to>
      <xdr:col>85</xdr:col>
      <xdr:colOff>177800</xdr:colOff>
      <xdr:row>106</xdr:row>
      <xdr:rowOff>24130</xdr:rowOff>
    </xdr:to>
    <xdr:sp macro="" textlink="">
      <xdr:nvSpPr>
        <xdr:cNvPr id="737" name="フローチャート: 判断 736"/>
        <xdr:cNvSpPr/>
      </xdr:nvSpPr>
      <xdr:spPr>
        <a:xfrm>
          <a:off x="162687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85816</xdr:rowOff>
    </xdr:from>
    <xdr:to>
      <xdr:col>81</xdr:col>
      <xdr:colOff>101600</xdr:colOff>
      <xdr:row>106</xdr:row>
      <xdr:rowOff>15966</xdr:rowOff>
    </xdr:to>
    <xdr:sp macro="" textlink="">
      <xdr:nvSpPr>
        <xdr:cNvPr id="738" name="フローチャート: 判断 737"/>
        <xdr:cNvSpPr/>
      </xdr:nvSpPr>
      <xdr:spPr>
        <a:xfrm>
          <a:off x="15430500" y="1808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95613</xdr:rowOff>
    </xdr:from>
    <xdr:to>
      <xdr:col>76</xdr:col>
      <xdr:colOff>165100</xdr:colOff>
      <xdr:row>106</xdr:row>
      <xdr:rowOff>25763</xdr:rowOff>
    </xdr:to>
    <xdr:sp macro="" textlink="">
      <xdr:nvSpPr>
        <xdr:cNvPr id="739" name="フローチャート: 判断 738"/>
        <xdr:cNvSpPr/>
      </xdr:nvSpPr>
      <xdr:spPr>
        <a:xfrm>
          <a:off x="14541500" y="180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72752</xdr:rowOff>
    </xdr:from>
    <xdr:to>
      <xdr:col>72</xdr:col>
      <xdr:colOff>38100</xdr:colOff>
      <xdr:row>106</xdr:row>
      <xdr:rowOff>2902</xdr:rowOff>
    </xdr:to>
    <xdr:sp macro="" textlink="">
      <xdr:nvSpPr>
        <xdr:cNvPr id="740" name="フローチャート: 判断 739"/>
        <xdr:cNvSpPr/>
      </xdr:nvSpPr>
      <xdr:spPr>
        <a:xfrm>
          <a:off x="13652500" y="1807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160927</xdr:rowOff>
    </xdr:from>
    <xdr:to>
      <xdr:col>67</xdr:col>
      <xdr:colOff>101600</xdr:colOff>
      <xdr:row>105</xdr:row>
      <xdr:rowOff>91077</xdr:rowOff>
    </xdr:to>
    <xdr:sp macro="" textlink="">
      <xdr:nvSpPr>
        <xdr:cNvPr id="741" name="フローチャート: 判断 740"/>
        <xdr:cNvSpPr/>
      </xdr:nvSpPr>
      <xdr:spPr>
        <a:xfrm>
          <a:off x="12763500" y="1799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42" name="テキスト ボックス 74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43" name="テキスト ボックス 74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44" name="テキスト ボックス 74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45" name="テキスト ボックス 74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46" name="テキスト ボックス 74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71120</xdr:rowOff>
    </xdr:from>
    <xdr:to>
      <xdr:col>85</xdr:col>
      <xdr:colOff>177800</xdr:colOff>
      <xdr:row>106</xdr:row>
      <xdr:rowOff>1270</xdr:rowOff>
    </xdr:to>
    <xdr:sp macro="" textlink="">
      <xdr:nvSpPr>
        <xdr:cNvPr id="747" name="楕円 746"/>
        <xdr:cNvSpPr/>
      </xdr:nvSpPr>
      <xdr:spPr>
        <a:xfrm>
          <a:off x="16268700" y="1807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93997</xdr:rowOff>
    </xdr:from>
    <xdr:ext cx="405111" cy="259045"/>
    <xdr:sp macro="" textlink="">
      <xdr:nvSpPr>
        <xdr:cNvPr id="748" name="【公民館】&#10;有形固定資産減価償却率該当値テキスト"/>
        <xdr:cNvSpPr txBox="1"/>
      </xdr:nvSpPr>
      <xdr:spPr>
        <a:xfrm>
          <a:off x="16357600" y="17924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103777</xdr:rowOff>
    </xdr:from>
    <xdr:to>
      <xdr:col>81</xdr:col>
      <xdr:colOff>101600</xdr:colOff>
      <xdr:row>106</xdr:row>
      <xdr:rowOff>33927</xdr:rowOff>
    </xdr:to>
    <xdr:sp macro="" textlink="">
      <xdr:nvSpPr>
        <xdr:cNvPr id="749" name="楕円 748"/>
        <xdr:cNvSpPr/>
      </xdr:nvSpPr>
      <xdr:spPr>
        <a:xfrm>
          <a:off x="15430500" y="1810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121920</xdr:rowOff>
    </xdr:from>
    <xdr:to>
      <xdr:col>85</xdr:col>
      <xdr:colOff>127000</xdr:colOff>
      <xdr:row>105</xdr:row>
      <xdr:rowOff>154577</xdr:rowOff>
    </xdr:to>
    <xdr:cxnSp macro="">
      <xdr:nvCxnSpPr>
        <xdr:cNvPr id="750" name="直線コネクタ 749"/>
        <xdr:cNvCxnSpPr/>
      </xdr:nvCxnSpPr>
      <xdr:spPr>
        <a:xfrm flipV="1">
          <a:off x="15481300" y="1812417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9071</xdr:rowOff>
    </xdr:from>
    <xdr:to>
      <xdr:col>76</xdr:col>
      <xdr:colOff>165100</xdr:colOff>
      <xdr:row>106</xdr:row>
      <xdr:rowOff>110671</xdr:rowOff>
    </xdr:to>
    <xdr:sp macro="" textlink="">
      <xdr:nvSpPr>
        <xdr:cNvPr id="751" name="楕円 750"/>
        <xdr:cNvSpPr/>
      </xdr:nvSpPr>
      <xdr:spPr>
        <a:xfrm>
          <a:off x="14541500" y="1818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154577</xdr:rowOff>
    </xdr:from>
    <xdr:to>
      <xdr:col>81</xdr:col>
      <xdr:colOff>50800</xdr:colOff>
      <xdr:row>106</xdr:row>
      <xdr:rowOff>59871</xdr:rowOff>
    </xdr:to>
    <xdr:cxnSp macro="">
      <xdr:nvCxnSpPr>
        <xdr:cNvPr id="752" name="直線コネクタ 751"/>
        <xdr:cNvCxnSpPr/>
      </xdr:nvCxnSpPr>
      <xdr:spPr>
        <a:xfrm flipV="1">
          <a:off x="14592300" y="18156827"/>
          <a:ext cx="889000" cy="7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61323</xdr:rowOff>
    </xdr:from>
    <xdr:to>
      <xdr:col>72</xdr:col>
      <xdr:colOff>38100</xdr:colOff>
      <xdr:row>105</xdr:row>
      <xdr:rowOff>162923</xdr:rowOff>
    </xdr:to>
    <xdr:sp macro="" textlink="">
      <xdr:nvSpPr>
        <xdr:cNvPr id="753" name="楕円 752"/>
        <xdr:cNvSpPr/>
      </xdr:nvSpPr>
      <xdr:spPr>
        <a:xfrm>
          <a:off x="13652500" y="1806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112123</xdr:rowOff>
    </xdr:from>
    <xdr:to>
      <xdr:col>76</xdr:col>
      <xdr:colOff>114300</xdr:colOff>
      <xdr:row>106</xdr:row>
      <xdr:rowOff>59871</xdr:rowOff>
    </xdr:to>
    <xdr:cxnSp macro="">
      <xdr:nvCxnSpPr>
        <xdr:cNvPr id="754" name="直線コネクタ 753"/>
        <xdr:cNvCxnSpPr/>
      </xdr:nvCxnSpPr>
      <xdr:spPr>
        <a:xfrm>
          <a:off x="13703300" y="18114373"/>
          <a:ext cx="889000" cy="119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40095</xdr:rowOff>
    </xdr:from>
    <xdr:to>
      <xdr:col>67</xdr:col>
      <xdr:colOff>101600</xdr:colOff>
      <xdr:row>105</xdr:row>
      <xdr:rowOff>141695</xdr:rowOff>
    </xdr:to>
    <xdr:sp macro="" textlink="">
      <xdr:nvSpPr>
        <xdr:cNvPr id="755" name="楕円 754"/>
        <xdr:cNvSpPr/>
      </xdr:nvSpPr>
      <xdr:spPr>
        <a:xfrm>
          <a:off x="12763500" y="1804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90895</xdr:rowOff>
    </xdr:from>
    <xdr:to>
      <xdr:col>71</xdr:col>
      <xdr:colOff>177800</xdr:colOff>
      <xdr:row>105</xdr:row>
      <xdr:rowOff>112123</xdr:rowOff>
    </xdr:to>
    <xdr:cxnSp macro="">
      <xdr:nvCxnSpPr>
        <xdr:cNvPr id="756" name="直線コネクタ 755"/>
        <xdr:cNvCxnSpPr/>
      </xdr:nvCxnSpPr>
      <xdr:spPr>
        <a:xfrm>
          <a:off x="12814300" y="18093145"/>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32493</xdr:rowOff>
    </xdr:from>
    <xdr:ext cx="405111" cy="259045"/>
    <xdr:sp macro="" textlink="">
      <xdr:nvSpPr>
        <xdr:cNvPr id="757" name="n_1aveValue【公民館】&#10;有形固定資産減価償却率"/>
        <xdr:cNvSpPr txBox="1"/>
      </xdr:nvSpPr>
      <xdr:spPr>
        <a:xfrm>
          <a:off x="15266044" y="17863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42290</xdr:rowOff>
    </xdr:from>
    <xdr:ext cx="405111" cy="259045"/>
    <xdr:sp macro="" textlink="">
      <xdr:nvSpPr>
        <xdr:cNvPr id="758" name="n_2aveValue【公民館】&#10;有形固定資産減価償却率"/>
        <xdr:cNvSpPr txBox="1"/>
      </xdr:nvSpPr>
      <xdr:spPr>
        <a:xfrm>
          <a:off x="14389744" y="17873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165479</xdr:rowOff>
    </xdr:from>
    <xdr:ext cx="405111" cy="259045"/>
    <xdr:sp macro="" textlink="">
      <xdr:nvSpPr>
        <xdr:cNvPr id="759" name="n_3aveValue【公民館】&#10;有形固定資産減価償却率"/>
        <xdr:cNvSpPr txBox="1"/>
      </xdr:nvSpPr>
      <xdr:spPr>
        <a:xfrm>
          <a:off x="13500744" y="18167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107604</xdr:rowOff>
    </xdr:from>
    <xdr:ext cx="405111" cy="259045"/>
    <xdr:sp macro="" textlink="">
      <xdr:nvSpPr>
        <xdr:cNvPr id="760" name="n_4aveValue【公民館】&#10;有形固定資産減価償却率"/>
        <xdr:cNvSpPr txBox="1"/>
      </xdr:nvSpPr>
      <xdr:spPr>
        <a:xfrm>
          <a:off x="12611744" y="1776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25054</xdr:rowOff>
    </xdr:from>
    <xdr:ext cx="405111" cy="259045"/>
    <xdr:sp macro="" textlink="">
      <xdr:nvSpPr>
        <xdr:cNvPr id="761" name="n_1mainValue【公民館】&#10;有形固定資産減価償却率"/>
        <xdr:cNvSpPr txBox="1"/>
      </xdr:nvSpPr>
      <xdr:spPr>
        <a:xfrm>
          <a:off x="15266044" y="1819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101798</xdr:rowOff>
    </xdr:from>
    <xdr:ext cx="405111" cy="259045"/>
    <xdr:sp macro="" textlink="">
      <xdr:nvSpPr>
        <xdr:cNvPr id="762" name="n_2mainValue【公民館】&#10;有形固定資産減価償却率"/>
        <xdr:cNvSpPr txBox="1"/>
      </xdr:nvSpPr>
      <xdr:spPr>
        <a:xfrm>
          <a:off x="14389744" y="18275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8000</xdr:rowOff>
    </xdr:from>
    <xdr:ext cx="405111" cy="259045"/>
    <xdr:sp macro="" textlink="">
      <xdr:nvSpPr>
        <xdr:cNvPr id="763" name="n_3mainValue【公民館】&#10;有形固定資産減価償却率"/>
        <xdr:cNvSpPr txBox="1"/>
      </xdr:nvSpPr>
      <xdr:spPr>
        <a:xfrm>
          <a:off x="13500744" y="17838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132822</xdr:rowOff>
    </xdr:from>
    <xdr:ext cx="405111" cy="259045"/>
    <xdr:sp macro="" textlink="">
      <xdr:nvSpPr>
        <xdr:cNvPr id="764" name="n_4mainValue【公民館】&#10;有形固定資産減価償却率"/>
        <xdr:cNvSpPr txBox="1"/>
      </xdr:nvSpPr>
      <xdr:spPr>
        <a:xfrm>
          <a:off x="12611744" y="18135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65" name="正方形/長方形 76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66" name="正方形/長方形 76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67" name="正方形/長方形 76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68" name="正方形/長方形 76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69" name="正方形/長方形 76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70" name="正方形/長方形 76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71" name="正方形/長方形 77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72" name="正方形/長方形 77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73" name="テキスト ボックス 77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74" name="直線コネクタ 77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75" name="直線コネクタ 774"/>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76" name="テキスト ボックス 775"/>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77" name="直線コネクタ 776"/>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78" name="テキスト ボックス 777"/>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79" name="直線コネクタ 778"/>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80" name="テキスト ボックス 779"/>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81" name="直線コネクタ 780"/>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82" name="テキスト ボックス 781"/>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83" name="直線コネクタ 782"/>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84" name="テキスト ボックス 783"/>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85" name="直線コネクタ 784"/>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86" name="テキスト ボックス 785"/>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87" name="直線コネクタ 78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88" name="テキスト ボックス 78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89"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71301</xdr:rowOff>
    </xdr:from>
    <xdr:to>
      <xdr:col>116</xdr:col>
      <xdr:colOff>62864</xdr:colOff>
      <xdr:row>109</xdr:row>
      <xdr:rowOff>20682</xdr:rowOff>
    </xdr:to>
    <xdr:cxnSp macro="">
      <xdr:nvCxnSpPr>
        <xdr:cNvPr id="790" name="直線コネクタ 789"/>
        <xdr:cNvCxnSpPr/>
      </xdr:nvCxnSpPr>
      <xdr:spPr>
        <a:xfrm flipV="1">
          <a:off x="22160864" y="17216301"/>
          <a:ext cx="0" cy="1492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24509</xdr:rowOff>
    </xdr:from>
    <xdr:ext cx="469744" cy="259045"/>
    <xdr:sp macro="" textlink="">
      <xdr:nvSpPr>
        <xdr:cNvPr id="791" name="【公民館】&#10;一人当たり面積最小値テキスト"/>
        <xdr:cNvSpPr txBox="1"/>
      </xdr:nvSpPr>
      <xdr:spPr>
        <a:xfrm>
          <a:off x="22199600" y="18712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20682</xdr:rowOff>
    </xdr:from>
    <xdr:to>
      <xdr:col>116</xdr:col>
      <xdr:colOff>152400</xdr:colOff>
      <xdr:row>109</xdr:row>
      <xdr:rowOff>20682</xdr:rowOff>
    </xdr:to>
    <xdr:cxnSp macro="">
      <xdr:nvCxnSpPr>
        <xdr:cNvPr id="792" name="直線コネクタ 791"/>
        <xdr:cNvCxnSpPr/>
      </xdr:nvCxnSpPr>
      <xdr:spPr>
        <a:xfrm>
          <a:off x="22072600" y="1870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17978</xdr:rowOff>
    </xdr:from>
    <xdr:ext cx="469744" cy="259045"/>
    <xdr:sp macro="" textlink="">
      <xdr:nvSpPr>
        <xdr:cNvPr id="793" name="【公民館】&#10;一人当たり面積最大値テキスト"/>
        <xdr:cNvSpPr txBox="1"/>
      </xdr:nvSpPr>
      <xdr:spPr>
        <a:xfrm>
          <a:off x="22199600" y="16991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71301</xdr:rowOff>
    </xdr:from>
    <xdr:to>
      <xdr:col>116</xdr:col>
      <xdr:colOff>152400</xdr:colOff>
      <xdr:row>100</xdr:row>
      <xdr:rowOff>71301</xdr:rowOff>
    </xdr:to>
    <xdr:cxnSp macro="">
      <xdr:nvCxnSpPr>
        <xdr:cNvPr id="794" name="直線コネクタ 793"/>
        <xdr:cNvCxnSpPr/>
      </xdr:nvCxnSpPr>
      <xdr:spPr>
        <a:xfrm>
          <a:off x="22072600" y="17216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118127</xdr:rowOff>
    </xdr:from>
    <xdr:ext cx="469744" cy="259045"/>
    <xdr:sp macro="" textlink="">
      <xdr:nvSpPr>
        <xdr:cNvPr id="795" name="【公民館】&#10;一人当たり面積平均値テキスト"/>
        <xdr:cNvSpPr txBox="1"/>
      </xdr:nvSpPr>
      <xdr:spPr>
        <a:xfrm>
          <a:off x="22199600" y="18291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139700</xdr:rowOff>
    </xdr:from>
    <xdr:to>
      <xdr:col>116</xdr:col>
      <xdr:colOff>114300</xdr:colOff>
      <xdr:row>107</xdr:row>
      <xdr:rowOff>69850</xdr:rowOff>
    </xdr:to>
    <xdr:sp macro="" textlink="">
      <xdr:nvSpPr>
        <xdr:cNvPr id="796" name="フローチャート: 判断 795"/>
        <xdr:cNvSpPr/>
      </xdr:nvSpPr>
      <xdr:spPr>
        <a:xfrm>
          <a:off x="22110700" y="1831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147864</xdr:rowOff>
    </xdr:from>
    <xdr:to>
      <xdr:col>112</xdr:col>
      <xdr:colOff>38100</xdr:colOff>
      <xdr:row>107</xdr:row>
      <xdr:rowOff>78014</xdr:rowOff>
    </xdr:to>
    <xdr:sp macro="" textlink="">
      <xdr:nvSpPr>
        <xdr:cNvPr id="797" name="フローチャート: 判断 796"/>
        <xdr:cNvSpPr/>
      </xdr:nvSpPr>
      <xdr:spPr>
        <a:xfrm>
          <a:off x="21272500" y="18321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151130</xdr:rowOff>
    </xdr:from>
    <xdr:to>
      <xdr:col>107</xdr:col>
      <xdr:colOff>101600</xdr:colOff>
      <xdr:row>107</xdr:row>
      <xdr:rowOff>81280</xdr:rowOff>
    </xdr:to>
    <xdr:sp macro="" textlink="">
      <xdr:nvSpPr>
        <xdr:cNvPr id="798" name="フローチャート: 判断 797"/>
        <xdr:cNvSpPr/>
      </xdr:nvSpPr>
      <xdr:spPr>
        <a:xfrm>
          <a:off x="20383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162561</xdr:rowOff>
    </xdr:from>
    <xdr:to>
      <xdr:col>102</xdr:col>
      <xdr:colOff>165100</xdr:colOff>
      <xdr:row>107</xdr:row>
      <xdr:rowOff>92711</xdr:rowOff>
    </xdr:to>
    <xdr:sp macro="" textlink="">
      <xdr:nvSpPr>
        <xdr:cNvPr id="799" name="フローチャート: 判断 798"/>
        <xdr:cNvSpPr/>
      </xdr:nvSpPr>
      <xdr:spPr>
        <a:xfrm>
          <a:off x="1949450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136434</xdr:rowOff>
    </xdr:from>
    <xdr:to>
      <xdr:col>98</xdr:col>
      <xdr:colOff>38100</xdr:colOff>
      <xdr:row>107</xdr:row>
      <xdr:rowOff>66584</xdr:rowOff>
    </xdr:to>
    <xdr:sp macro="" textlink="">
      <xdr:nvSpPr>
        <xdr:cNvPr id="800" name="フローチャート: 判断 799"/>
        <xdr:cNvSpPr/>
      </xdr:nvSpPr>
      <xdr:spPr>
        <a:xfrm>
          <a:off x="18605500" y="18310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01" name="テキスト ボックス 80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02" name="テキスト ボックス 80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03" name="テキスト ボックス 80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04" name="テキスト ボックス 80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05" name="テキスト ボックス 80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87449</xdr:rowOff>
    </xdr:from>
    <xdr:to>
      <xdr:col>116</xdr:col>
      <xdr:colOff>114300</xdr:colOff>
      <xdr:row>103</xdr:row>
      <xdr:rowOff>17599</xdr:rowOff>
    </xdr:to>
    <xdr:sp macro="" textlink="">
      <xdr:nvSpPr>
        <xdr:cNvPr id="806" name="楕円 805"/>
        <xdr:cNvSpPr/>
      </xdr:nvSpPr>
      <xdr:spPr>
        <a:xfrm>
          <a:off x="22110700" y="17575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110326</xdr:rowOff>
    </xdr:from>
    <xdr:ext cx="469744" cy="259045"/>
    <xdr:sp macro="" textlink="">
      <xdr:nvSpPr>
        <xdr:cNvPr id="807" name="【公民館】&#10;一人当たり面積該当値テキスト"/>
        <xdr:cNvSpPr txBox="1"/>
      </xdr:nvSpPr>
      <xdr:spPr>
        <a:xfrm>
          <a:off x="22199600" y="17426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76019</xdr:rowOff>
    </xdr:from>
    <xdr:to>
      <xdr:col>112</xdr:col>
      <xdr:colOff>38100</xdr:colOff>
      <xdr:row>103</xdr:row>
      <xdr:rowOff>6169</xdr:rowOff>
    </xdr:to>
    <xdr:sp macro="" textlink="">
      <xdr:nvSpPr>
        <xdr:cNvPr id="808" name="楕円 807"/>
        <xdr:cNvSpPr/>
      </xdr:nvSpPr>
      <xdr:spPr>
        <a:xfrm>
          <a:off x="21272500" y="17563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126819</xdr:rowOff>
    </xdr:from>
    <xdr:to>
      <xdr:col>116</xdr:col>
      <xdr:colOff>63500</xdr:colOff>
      <xdr:row>102</xdr:row>
      <xdr:rowOff>138249</xdr:rowOff>
    </xdr:to>
    <xdr:cxnSp macro="">
      <xdr:nvCxnSpPr>
        <xdr:cNvPr id="809" name="直線コネクタ 808"/>
        <xdr:cNvCxnSpPr/>
      </xdr:nvCxnSpPr>
      <xdr:spPr>
        <a:xfrm>
          <a:off x="21323300" y="17614719"/>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100</xdr:row>
      <xdr:rowOff>22134</xdr:rowOff>
    </xdr:from>
    <xdr:to>
      <xdr:col>107</xdr:col>
      <xdr:colOff>101600</xdr:colOff>
      <xdr:row>100</xdr:row>
      <xdr:rowOff>123734</xdr:rowOff>
    </xdr:to>
    <xdr:sp macro="" textlink="">
      <xdr:nvSpPr>
        <xdr:cNvPr id="810" name="楕円 809"/>
        <xdr:cNvSpPr/>
      </xdr:nvSpPr>
      <xdr:spPr>
        <a:xfrm>
          <a:off x="20383500" y="17167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100</xdr:row>
      <xdr:rowOff>72934</xdr:rowOff>
    </xdr:from>
    <xdr:to>
      <xdr:col>111</xdr:col>
      <xdr:colOff>177800</xdr:colOff>
      <xdr:row>102</xdr:row>
      <xdr:rowOff>126819</xdr:rowOff>
    </xdr:to>
    <xdr:cxnSp macro="">
      <xdr:nvCxnSpPr>
        <xdr:cNvPr id="811" name="直線コネクタ 810"/>
        <xdr:cNvCxnSpPr/>
      </xdr:nvCxnSpPr>
      <xdr:spPr>
        <a:xfrm>
          <a:off x="20434300" y="17217934"/>
          <a:ext cx="889000" cy="396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102</xdr:row>
      <xdr:rowOff>162561</xdr:rowOff>
    </xdr:from>
    <xdr:to>
      <xdr:col>102</xdr:col>
      <xdr:colOff>165100</xdr:colOff>
      <xdr:row>103</xdr:row>
      <xdr:rowOff>92711</xdr:rowOff>
    </xdr:to>
    <xdr:sp macro="" textlink="">
      <xdr:nvSpPr>
        <xdr:cNvPr id="812" name="楕円 811"/>
        <xdr:cNvSpPr/>
      </xdr:nvSpPr>
      <xdr:spPr>
        <a:xfrm>
          <a:off x="19494500" y="1765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100</xdr:row>
      <xdr:rowOff>72934</xdr:rowOff>
    </xdr:from>
    <xdr:to>
      <xdr:col>107</xdr:col>
      <xdr:colOff>50800</xdr:colOff>
      <xdr:row>103</xdr:row>
      <xdr:rowOff>41911</xdr:rowOff>
    </xdr:to>
    <xdr:cxnSp macro="">
      <xdr:nvCxnSpPr>
        <xdr:cNvPr id="813" name="直線コネクタ 812"/>
        <xdr:cNvCxnSpPr/>
      </xdr:nvCxnSpPr>
      <xdr:spPr>
        <a:xfrm flipV="1">
          <a:off x="19545300" y="17217934"/>
          <a:ext cx="889000" cy="483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5806</xdr:rowOff>
    </xdr:from>
    <xdr:to>
      <xdr:col>98</xdr:col>
      <xdr:colOff>38100</xdr:colOff>
      <xdr:row>103</xdr:row>
      <xdr:rowOff>107406</xdr:rowOff>
    </xdr:to>
    <xdr:sp macro="" textlink="">
      <xdr:nvSpPr>
        <xdr:cNvPr id="814" name="楕円 813"/>
        <xdr:cNvSpPr/>
      </xdr:nvSpPr>
      <xdr:spPr>
        <a:xfrm>
          <a:off x="18605500" y="1766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41911</xdr:rowOff>
    </xdr:from>
    <xdr:to>
      <xdr:col>102</xdr:col>
      <xdr:colOff>114300</xdr:colOff>
      <xdr:row>103</xdr:row>
      <xdr:rowOff>56606</xdr:rowOff>
    </xdr:to>
    <xdr:cxnSp macro="">
      <xdr:nvCxnSpPr>
        <xdr:cNvPr id="815" name="直線コネクタ 814"/>
        <xdr:cNvCxnSpPr/>
      </xdr:nvCxnSpPr>
      <xdr:spPr>
        <a:xfrm flipV="1">
          <a:off x="18656300" y="17701261"/>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69141</xdr:rowOff>
    </xdr:from>
    <xdr:ext cx="469744" cy="259045"/>
    <xdr:sp macro="" textlink="">
      <xdr:nvSpPr>
        <xdr:cNvPr id="816" name="n_1aveValue【公民館】&#10;一人当たり面積"/>
        <xdr:cNvSpPr txBox="1"/>
      </xdr:nvSpPr>
      <xdr:spPr>
        <a:xfrm>
          <a:off x="21075727" y="18414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72407</xdr:rowOff>
    </xdr:from>
    <xdr:ext cx="469744" cy="259045"/>
    <xdr:sp macro="" textlink="">
      <xdr:nvSpPr>
        <xdr:cNvPr id="817" name="n_2aveValue【公民館】&#10;一人当たり面積"/>
        <xdr:cNvSpPr txBox="1"/>
      </xdr:nvSpPr>
      <xdr:spPr>
        <a:xfrm>
          <a:off x="20199427"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83838</xdr:rowOff>
    </xdr:from>
    <xdr:ext cx="469744" cy="259045"/>
    <xdr:sp macro="" textlink="">
      <xdr:nvSpPr>
        <xdr:cNvPr id="818" name="n_3aveValue【公民館】&#10;一人当たり面積"/>
        <xdr:cNvSpPr txBox="1"/>
      </xdr:nvSpPr>
      <xdr:spPr>
        <a:xfrm>
          <a:off x="19310427" y="1842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57711</xdr:rowOff>
    </xdr:from>
    <xdr:ext cx="469744" cy="259045"/>
    <xdr:sp macro="" textlink="">
      <xdr:nvSpPr>
        <xdr:cNvPr id="819" name="n_4aveValue【公民館】&#10;一人当たり面積"/>
        <xdr:cNvSpPr txBox="1"/>
      </xdr:nvSpPr>
      <xdr:spPr>
        <a:xfrm>
          <a:off x="18421427" y="18402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22696</xdr:rowOff>
    </xdr:from>
    <xdr:ext cx="469744" cy="259045"/>
    <xdr:sp macro="" textlink="">
      <xdr:nvSpPr>
        <xdr:cNvPr id="820" name="n_1mainValue【公民館】&#10;一人当たり面積"/>
        <xdr:cNvSpPr txBox="1"/>
      </xdr:nvSpPr>
      <xdr:spPr>
        <a:xfrm>
          <a:off x="21075727" y="17339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98</xdr:row>
      <xdr:rowOff>140261</xdr:rowOff>
    </xdr:from>
    <xdr:ext cx="469744" cy="259045"/>
    <xdr:sp macro="" textlink="">
      <xdr:nvSpPr>
        <xdr:cNvPr id="821" name="n_2mainValue【公民館】&#10;一人当たり面積"/>
        <xdr:cNvSpPr txBox="1"/>
      </xdr:nvSpPr>
      <xdr:spPr>
        <a:xfrm>
          <a:off x="20199427" y="16942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109238</xdr:rowOff>
    </xdr:from>
    <xdr:ext cx="469744" cy="259045"/>
    <xdr:sp macro="" textlink="">
      <xdr:nvSpPr>
        <xdr:cNvPr id="822" name="n_3mainValue【公民館】&#10;一人当たり面積"/>
        <xdr:cNvSpPr txBox="1"/>
      </xdr:nvSpPr>
      <xdr:spPr>
        <a:xfrm>
          <a:off x="19310427" y="1742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101</xdr:row>
      <xdr:rowOff>123933</xdr:rowOff>
    </xdr:from>
    <xdr:ext cx="469744" cy="259045"/>
    <xdr:sp macro="" textlink="">
      <xdr:nvSpPr>
        <xdr:cNvPr id="823" name="n_4mainValue【公民館】&#10;一人当たり面積"/>
        <xdr:cNvSpPr txBox="1"/>
      </xdr:nvSpPr>
      <xdr:spPr>
        <a:xfrm>
          <a:off x="18421427" y="17440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24" name="正方形/長方形 82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25" name="正方形/長方形 82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26" name="テキスト ボックス 82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有形固定資産減価償却率は橋りょう・トンネルと公営住宅は類似団体平均を下回っているが、その他はほぼ同水準もしくは上回っており、中でも道路と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学校施設</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は比較的高い水準にある。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道路に関しては、集約・廃線等が困難なことから、順次改良工事を実施していく予定である。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学校施設</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に関しては、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不必要な施設については除却を進め、他</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施設</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については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集約化を図る必要がある。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大分県竹田市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21,386
21,152
477.53
20,656,651
19,879,613
563,960
9,447,077
16,818,350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36.9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127000</xdr:rowOff>
    </xdr:to>
    <xdr:cxnSp macro="">
      <xdr:nvCxnSpPr>
        <xdr:cNvPr id="56" name="直線コネクタ 55"/>
        <xdr:cNvCxnSpPr/>
      </xdr:nvCxnSpPr>
      <xdr:spPr>
        <a:xfrm flipV="1">
          <a:off x="4634865"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130827</xdr:rowOff>
    </xdr:from>
    <xdr:ext cx="469744" cy="259045"/>
    <xdr:sp macro="" textlink="">
      <xdr:nvSpPr>
        <xdr:cNvPr id="57" name="【図書館】&#10;有形固定資産減価償却率最小値テキスト"/>
        <xdr:cNvSpPr txBox="1"/>
      </xdr:nvSpPr>
      <xdr:spPr>
        <a:xfrm>
          <a:off x="4673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xdr:cNvCxnSpPr/>
      </xdr:nvCxnSpPr>
      <xdr:spPr>
        <a:xfrm>
          <a:off x="4546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3827</xdr:rowOff>
    </xdr:from>
    <xdr:ext cx="340478" cy="259045"/>
    <xdr:sp macro="" textlink="">
      <xdr:nvSpPr>
        <xdr:cNvPr id="59" name="【図書館】&#10;有形固定資産減価償却率最大値テキスト"/>
        <xdr:cNvSpPr txBox="1"/>
      </xdr:nvSpPr>
      <xdr:spPr>
        <a:xfrm>
          <a:off x="4673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2557</xdr:rowOff>
    </xdr:from>
    <xdr:ext cx="405111" cy="259045"/>
    <xdr:sp macro="" textlink="">
      <xdr:nvSpPr>
        <xdr:cNvPr id="61" name="【図書館】&#10;有形固定資産減価償却率平均値テキスト"/>
        <xdr:cNvSpPr txBox="1"/>
      </xdr:nvSpPr>
      <xdr:spPr>
        <a:xfrm>
          <a:off x="4673600" y="6174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24130</xdr:rowOff>
    </xdr:from>
    <xdr:to>
      <xdr:col>24</xdr:col>
      <xdr:colOff>114300</xdr:colOff>
      <xdr:row>36</xdr:row>
      <xdr:rowOff>125730</xdr:rowOff>
    </xdr:to>
    <xdr:sp macro="" textlink="">
      <xdr:nvSpPr>
        <xdr:cNvPr id="62" name="フローチャート: 判断 61"/>
        <xdr:cNvSpPr/>
      </xdr:nvSpPr>
      <xdr:spPr>
        <a:xfrm>
          <a:off x="4584700" y="619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17780</xdr:rowOff>
    </xdr:from>
    <xdr:to>
      <xdr:col>20</xdr:col>
      <xdr:colOff>38100</xdr:colOff>
      <xdr:row>36</xdr:row>
      <xdr:rowOff>119380</xdr:rowOff>
    </xdr:to>
    <xdr:sp macro="" textlink="">
      <xdr:nvSpPr>
        <xdr:cNvPr id="63" name="フローチャート: 判断 62"/>
        <xdr:cNvSpPr/>
      </xdr:nvSpPr>
      <xdr:spPr>
        <a:xfrm>
          <a:off x="3746500" y="618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19050</xdr:rowOff>
    </xdr:from>
    <xdr:to>
      <xdr:col>15</xdr:col>
      <xdr:colOff>101600</xdr:colOff>
      <xdr:row>36</xdr:row>
      <xdr:rowOff>120650</xdr:rowOff>
    </xdr:to>
    <xdr:sp macro="" textlink="">
      <xdr:nvSpPr>
        <xdr:cNvPr id="64" name="フローチャート: 判断 63"/>
        <xdr:cNvSpPr/>
      </xdr:nvSpPr>
      <xdr:spPr>
        <a:xfrm>
          <a:off x="2857500" y="619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8890</xdr:rowOff>
    </xdr:from>
    <xdr:to>
      <xdr:col>10</xdr:col>
      <xdr:colOff>165100</xdr:colOff>
      <xdr:row>36</xdr:row>
      <xdr:rowOff>110490</xdr:rowOff>
    </xdr:to>
    <xdr:sp macro="" textlink="">
      <xdr:nvSpPr>
        <xdr:cNvPr id="65" name="フローチャート: 判断 64"/>
        <xdr:cNvSpPr/>
      </xdr:nvSpPr>
      <xdr:spPr>
        <a:xfrm>
          <a:off x="1968500" y="618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57150</xdr:rowOff>
    </xdr:from>
    <xdr:to>
      <xdr:col>6</xdr:col>
      <xdr:colOff>38100</xdr:colOff>
      <xdr:row>36</xdr:row>
      <xdr:rowOff>158750</xdr:rowOff>
    </xdr:to>
    <xdr:sp macro="" textlink="">
      <xdr:nvSpPr>
        <xdr:cNvPr id="66" name="フローチャート: 判断 65"/>
        <xdr:cNvSpPr/>
      </xdr:nvSpPr>
      <xdr:spPr>
        <a:xfrm>
          <a:off x="1079500" y="622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48260</xdr:rowOff>
    </xdr:from>
    <xdr:to>
      <xdr:col>24</xdr:col>
      <xdr:colOff>114300</xdr:colOff>
      <xdr:row>34</xdr:row>
      <xdr:rowOff>149860</xdr:rowOff>
    </xdr:to>
    <xdr:sp macro="" textlink="">
      <xdr:nvSpPr>
        <xdr:cNvPr id="72" name="楕円 71"/>
        <xdr:cNvSpPr/>
      </xdr:nvSpPr>
      <xdr:spPr>
        <a:xfrm>
          <a:off x="4584700" y="587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71137</xdr:rowOff>
    </xdr:from>
    <xdr:ext cx="405111" cy="259045"/>
    <xdr:sp macro="" textlink="">
      <xdr:nvSpPr>
        <xdr:cNvPr id="73" name="【図書館】&#10;有形固定資産減価償却率該当値テキスト"/>
        <xdr:cNvSpPr txBox="1"/>
      </xdr:nvSpPr>
      <xdr:spPr>
        <a:xfrm>
          <a:off x="4673600" y="572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17780</xdr:rowOff>
    </xdr:from>
    <xdr:to>
      <xdr:col>20</xdr:col>
      <xdr:colOff>38100</xdr:colOff>
      <xdr:row>34</xdr:row>
      <xdr:rowOff>119380</xdr:rowOff>
    </xdr:to>
    <xdr:sp macro="" textlink="">
      <xdr:nvSpPr>
        <xdr:cNvPr id="74" name="楕円 73"/>
        <xdr:cNvSpPr/>
      </xdr:nvSpPr>
      <xdr:spPr>
        <a:xfrm>
          <a:off x="3746500" y="584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68580</xdr:rowOff>
    </xdr:from>
    <xdr:to>
      <xdr:col>24</xdr:col>
      <xdr:colOff>63500</xdr:colOff>
      <xdr:row>34</xdr:row>
      <xdr:rowOff>99060</xdr:rowOff>
    </xdr:to>
    <xdr:cxnSp macro="">
      <xdr:nvCxnSpPr>
        <xdr:cNvPr id="75" name="直線コネクタ 74"/>
        <xdr:cNvCxnSpPr/>
      </xdr:nvCxnSpPr>
      <xdr:spPr>
        <a:xfrm>
          <a:off x="3797300" y="589788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157480</xdr:rowOff>
    </xdr:from>
    <xdr:to>
      <xdr:col>15</xdr:col>
      <xdr:colOff>101600</xdr:colOff>
      <xdr:row>34</xdr:row>
      <xdr:rowOff>87630</xdr:rowOff>
    </xdr:to>
    <xdr:sp macro="" textlink="">
      <xdr:nvSpPr>
        <xdr:cNvPr id="76" name="楕円 75"/>
        <xdr:cNvSpPr/>
      </xdr:nvSpPr>
      <xdr:spPr>
        <a:xfrm>
          <a:off x="2857500" y="581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36830</xdr:rowOff>
    </xdr:from>
    <xdr:to>
      <xdr:col>19</xdr:col>
      <xdr:colOff>177800</xdr:colOff>
      <xdr:row>34</xdr:row>
      <xdr:rowOff>68580</xdr:rowOff>
    </xdr:to>
    <xdr:cxnSp macro="">
      <xdr:nvCxnSpPr>
        <xdr:cNvPr id="77" name="直線コネクタ 76"/>
        <xdr:cNvCxnSpPr/>
      </xdr:nvCxnSpPr>
      <xdr:spPr>
        <a:xfrm>
          <a:off x="2908300" y="5866130"/>
          <a:ext cx="889000"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6350</xdr:rowOff>
    </xdr:from>
    <xdr:to>
      <xdr:col>10</xdr:col>
      <xdr:colOff>165100</xdr:colOff>
      <xdr:row>33</xdr:row>
      <xdr:rowOff>107950</xdr:rowOff>
    </xdr:to>
    <xdr:sp macro="" textlink="">
      <xdr:nvSpPr>
        <xdr:cNvPr id="78" name="楕円 77"/>
        <xdr:cNvSpPr/>
      </xdr:nvSpPr>
      <xdr:spPr>
        <a:xfrm>
          <a:off x="1968500" y="56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57150</xdr:rowOff>
    </xdr:from>
    <xdr:to>
      <xdr:col>15</xdr:col>
      <xdr:colOff>50800</xdr:colOff>
      <xdr:row>34</xdr:row>
      <xdr:rowOff>36830</xdr:rowOff>
    </xdr:to>
    <xdr:cxnSp macro="">
      <xdr:nvCxnSpPr>
        <xdr:cNvPr id="79" name="直線コネクタ 78"/>
        <xdr:cNvCxnSpPr/>
      </xdr:nvCxnSpPr>
      <xdr:spPr>
        <a:xfrm>
          <a:off x="2019300" y="5715000"/>
          <a:ext cx="889000" cy="151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64770</xdr:rowOff>
    </xdr:from>
    <xdr:to>
      <xdr:col>6</xdr:col>
      <xdr:colOff>38100</xdr:colOff>
      <xdr:row>40</xdr:row>
      <xdr:rowOff>166370</xdr:rowOff>
    </xdr:to>
    <xdr:sp macro="" textlink="">
      <xdr:nvSpPr>
        <xdr:cNvPr id="80" name="楕円 79"/>
        <xdr:cNvSpPr/>
      </xdr:nvSpPr>
      <xdr:spPr>
        <a:xfrm>
          <a:off x="1079500" y="6922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33</xdr:row>
      <xdr:rowOff>57150</xdr:rowOff>
    </xdr:from>
    <xdr:to>
      <xdr:col>10</xdr:col>
      <xdr:colOff>114300</xdr:colOff>
      <xdr:row>40</xdr:row>
      <xdr:rowOff>115570</xdr:rowOff>
    </xdr:to>
    <xdr:cxnSp macro="">
      <xdr:nvCxnSpPr>
        <xdr:cNvPr id="81" name="直線コネクタ 80"/>
        <xdr:cNvCxnSpPr/>
      </xdr:nvCxnSpPr>
      <xdr:spPr>
        <a:xfrm flipV="1">
          <a:off x="1130300" y="5715000"/>
          <a:ext cx="889000" cy="1258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110507</xdr:rowOff>
    </xdr:from>
    <xdr:ext cx="405111" cy="259045"/>
    <xdr:sp macro="" textlink="">
      <xdr:nvSpPr>
        <xdr:cNvPr id="82" name="n_1aveValue【図書館】&#10;有形固定資産減価償却率"/>
        <xdr:cNvSpPr txBox="1"/>
      </xdr:nvSpPr>
      <xdr:spPr>
        <a:xfrm>
          <a:off x="3582044" y="6282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111777</xdr:rowOff>
    </xdr:from>
    <xdr:ext cx="405111" cy="259045"/>
    <xdr:sp macro="" textlink="">
      <xdr:nvSpPr>
        <xdr:cNvPr id="83" name="n_2aveValue【図書館】&#10;有形固定資産減価償却率"/>
        <xdr:cNvSpPr txBox="1"/>
      </xdr:nvSpPr>
      <xdr:spPr>
        <a:xfrm>
          <a:off x="2705744" y="6283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101617</xdr:rowOff>
    </xdr:from>
    <xdr:ext cx="405111" cy="259045"/>
    <xdr:sp macro="" textlink="">
      <xdr:nvSpPr>
        <xdr:cNvPr id="84" name="n_3aveValue【図書館】&#10;有形固定資産減価償却率"/>
        <xdr:cNvSpPr txBox="1"/>
      </xdr:nvSpPr>
      <xdr:spPr>
        <a:xfrm>
          <a:off x="1816744" y="627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3827</xdr:rowOff>
    </xdr:from>
    <xdr:ext cx="405111" cy="259045"/>
    <xdr:sp macro="" textlink="">
      <xdr:nvSpPr>
        <xdr:cNvPr id="85" name="n_4aveValue【図書館】&#10;有形固定資産減価償却率"/>
        <xdr:cNvSpPr txBox="1"/>
      </xdr:nvSpPr>
      <xdr:spPr>
        <a:xfrm>
          <a:off x="927744" y="6004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135907</xdr:rowOff>
    </xdr:from>
    <xdr:ext cx="405111" cy="259045"/>
    <xdr:sp macro="" textlink="">
      <xdr:nvSpPr>
        <xdr:cNvPr id="86" name="n_1mainValue【図書館】&#10;有形固定資産減価償却率"/>
        <xdr:cNvSpPr txBox="1"/>
      </xdr:nvSpPr>
      <xdr:spPr>
        <a:xfrm>
          <a:off x="3582044" y="562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104157</xdr:rowOff>
    </xdr:from>
    <xdr:ext cx="405111" cy="259045"/>
    <xdr:sp macro="" textlink="">
      <xdr:nvSpPr>
        <xdr:cNvPr id="87" name="n_2mainValue【図書館】&#10;有形固定資産減価償却率"/>
        <xdr:cNvSpPr txBox="1"/>
      </xdr:nvSpPr>
      <xdr:spPr>
        <a:xfrm>
          <a:off x="2705744" y="5590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31</xdr:row>
      <xdr:rowOff>124477</xdr:rowOff>
    </xdr:from>
    <xdr:ext cx="340478" cy="259045"/>
    <xdr:sp macro="" textlink="">
      <xdr:nvSpPr>
        <xdr:cNvPr id="88" name="n_3mainValue【図書館】&#10;有形固定資産減価償却率"/>
        <xdr:cNvSpPr txBox="1"/>
      </xdr:nvSpPr>
      <xdr:spPr>
        <a:xfrm>
          <a:off x="1849061" y="5439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157497</xdr:rowOff>
    </xdr:from>
    <xdr:ext cx="405111" cy="259045"/>
    <xdr:sp macro="" textlink="">
      <xdr:nvSpPr>
        <xdr:cNvPr id="89" name="n_4mainValue【図書館】&#10;有形固定資産減価償却率"/>
        <xdr:cNvSpPr txBox="1"/>
      </xdr:nvSpPr>
      <xdr:spPr>
        <a:xfrm>
          <a:off x="927744" y="7015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0" name="正方形/長方形 8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1" name="正方形/長方形 9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2" name="正方形/長方形 9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3" name="正方形/長方形 9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4" name="正方形/長方形 9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5" name="正方形/長方形 9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6" name="正方形/長方形 9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7" name="正方形/長方形 9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8" name="テキスト ボックス 97"/>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9" name="直線コネクタ 9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0" name="直線コネクタ 99"/>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1" name="テキスト ボックス 100"/>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2" name="直線コネクタ 101"/>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3" name="テキスト ボックス 102"/>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6" name="直線コネクタ 105"/>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7" name="テキスト ボックス 106"/>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8" name="直線コネクタ 107"/>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9" name="テキスト ボックス 108"/>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76200</xdr:rowOff>
    </xdr:from>
    <xdr:to>
      <xdr:col>54</xdr:col>
      <xdr:colOff>189865</xdr:colOff>
      <xdr:row>42</xdr:row>
      <xdr:rowOff>0</xdr:rowOff>
    </xdr:to>
    <xdr:cxnSp macro="">
      <xdr:nvCxnSpPr>
        <xdr:cNvPr id="113" name="直線コネクタ 112"/>
        <xdr:cNvCxnSpPr/>
      </xdr:nvCxnSpPr>
      <xdr:spPr>
        <a:xfrm flipV="1">
          <a:off x="10476865" y="59055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3827</xdr:rowOff>
    </xdr:from>
    <xdr:ext cx="469744" cy="259045"/>
    <xdr:sp macro="" textlink="">
      <xdr:nvSpPr>
        <xdr:cNvPr id="114" name="【図書館】&#10;一人当たり面積最小値テキスト"/>
        <xdr:cNvSpPr txBox="1"/>
      </xdr:nvSpPr>
      <xdr:spPr>
        <a:xfrm>
          <a:off x="10515600"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0</xdr:rowOff>
    </xdr:from>
    <xdr:to>
      <xdr:col>55</xdr:col>
      <xdr:colOff>88900</xdr:colOff>
      <xdr:row>42</xdr:row>
      <xdr:rowOff>0</xdr:rowOff>
    </xdr:to>
    <xdr:cxnSp macro="">
      <xdr:nvCxnSpPr>
        <xdr:cNvPr id="115" name="直線コネクタ 114"/>
        <xdr:cNvCxnSpPr/>
      </xdr:nvCxnSpPr>
      <xdr:spPr>
        <a:xfrm>
          <a:off x="10388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22877</xdr:rowOff>
    </xdr:from>
    <xdr:ext cx="469744" cy="259045"/>
    <xdr:sp macro="" textlink="">
      <xdr:nvSpPr>
        <xdr:cNvPr id="116" name="【図書館】&#10;一人当たり面積最大値テキスト"/>
        <xdr:cNvSpPr txBox="1"/>
      </xdr:nvSpPr>
      <xdr:spPr>
        <a:xfrm>
          <a:off x="10515600" y="568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76200</xdr:rowOff>
    </xdr:from>
    <xdr:to>
      <xdr:col>55</xdr:col>
      <xdr:colOff>88900</xdr:colOff>
      <xdr:row>34</xdr:row>
      <xdr:rowOff>76200</xdr:rowOff>
    </xdr:to>
    <xdr:cxnSp macro="">
      <xdr:nvCxnSpPr>
        <xdr:cNvPr id="117" name="直線コネクタ 116"/>
        <xdr:cNvCxnSpPr/>
      </xdr:nvCxnSpPr>
      <xdr:spPr>
        <a:xfrm>
          <a:off x="10388600" y="590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57167</xdr:rowOff>
    </xdr:from>
    <xdr:ext cx="469744" cy="259045"/>
    <xdr:sp macro="" textlink="">
      <xdr:nvSpPr>
        <xdr:cNvPr id="118" name="【図書館】&#10;一人当たり面積平均値テキスト"/>
        <xdr:cNvSpPr txBox="1"/>
      </xdr:nvSpPr>
      <xdr:spPr>
        <a:xfrm>
          <a:off x="10515600" y="69151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78740</xdr:rowOff>
    </xdr:from>
    <xdr:to>
      <xdr:col>55</xdr:col>
      <xdr:colOff>50800</xdr:colOff>
      <xdr:row>41</xdr:row>
      <xdr:rowOff>8890</xdr:rowOff>
    </xdr:to>
    <xdr:sp macro="" textlink="">
      <xdr:nvSpPr>
        <xdr:cNvPr id="119" name="フローチャート: 判断 118"/>
        <xdr:cNvSpPr/>
      </xdr:nvSpPr>
      <xdr:spPr>
        <a:xfrm>
          <a:off x="10426700" y="693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86360</xdr:rowOff>
    </xdr:from>
    <xdr:to>
      <xdr:col>50</xdr:col>
      <xdr:colOff>165100</xdr:colOff>
      <xdr:row>41</xdr:row>
      <xdr:rowOff>16510</xdr:rowOff>
    </xdr:to>
    <xdr:sp macro="" textlink="">
      <xdr:nvSpPr>
        <xdr:cNvPr id="120" name="フローチャート: 判断 119"/>
        <xdr:cNvSpPr/>
      </xdr:nvSpPr>
      <xdr:spPr>
        <a:xfrm>
          <a:off x="95885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101600</xdr:rowOff>
    </xdr:from>
    <xdr:to>
      <xdr:col>46</xdr:col>
      <xdr:colOff>38100</xdr:colOff>
      <xdr:row>41</xdr:row>
      <xdr:rowOff>31750</xdr:rowOff>
    </xdr:to>
    <xdr:sp macro="" textlink="">
      <xdr:nvSpPr>
        <xdr:cNvPr id="121" name="フローチャート: 判断 120"/>
        <xdr:cNvSpPr/>
      </xdr:nvSpPr>
      <xdr:spPr>
        <a:xfrm>
          <a:off x="8699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105410</xdr:rowOff>
    </xdr:from>
    <xdr:to>
      <xdr:col>41</xdr:col>
      <xdr:colOff>101600</xdr:colOff>
      <xdr:row>41</xdr:row>
      <xdr:rowOff>35560</xdr:rowOff>
    </xdr:to>
    <xdr:sp macro="" textlink="">
      <xdr:nvSpPr>
        <xdr:cNvPr id="122" name="フローチャート: 判断 121"/>
        <xdr:cNvSpPr/>
      </xdr:nvSpPr>
      <xdr:spPr>
        <a:xfrm>
          <a:off x="7810500" y="696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116840</xdr:rowOff>
    </xdr:from>
    <xdr:to>
      <xdr:col>36</xdr:col>
      <xdr:colOff>165100</xdr:colOff>
      <xdr:row>41</xdr:row>
      <xdr:rowOff>46990</xdr:rowOff>
    </xdr:to>
    <xdr:sp macro="" textlink="">
      <xdr:nvSpPr>
        <xdr:cNvPr id="123" name="フローチャート: 判断 122"/>
        <xdr:cNvSpPr/>
      </xdr:nvSpPr>
      <xdr:spPr>
        <a:xfrm>
          <a:off x="6921500" y="697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120650</xdr:rowOff>
    </xdr:from>
    <xdr:to>
      <xdr:col>55</xdr:col>
      <xdr:colOff>50800</xdr:colOff>
      <xdr:row>40</xdr:row>
      <xdr:rowOff>50800</xdr:rowOff>
    </xdr:to>
    <xdr:sp macro="" textlink="">
      <xdr:nvSpPr>
        <xdr:cNvPr id="129" name="楕円 128"/>
        <xdr:cNvSpPr/>
      </xdr:nvSpPr>
      <xdr:spPr>
        <a:xfrm>
          <a:off x="10426700" y="680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143527</xdr:rowOff>
    </xdr:from>
    <xdr:ext cx="469744" cy="259045"/>
    <xdr:sp macro="" textlink="">
      <xdr:nvSpPr>
        <xdr:cNvPr id="130" name="【図書館】&#10;一人当たり面積該当値テキスト"/>
        <xdr:cNvSpPr txBox="1"/>
      </xdr:nvSpPr>
      <xdr:spPr>
        <a:xfrm>
          <a:off x="10515600" y="665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128270</xdr:rowOff>
    </xdr:from>
    <xdr:to>
      <xdr:col>50</xdr:col>
      <xdr:colOff>165100</xdr:colOff>
      <xdr:row>40</xdr:row>
      <xdr:rowOff>58420</xdr:rowOff>
    </xdr:to>
    <xdr:sp macro="" textlink="">
      <xdr:nvSpPr>
        <xdr:cNvPr id="131" name="楕円 130"/>
        <xdr:cNvSpPr/>
      </xdr:nvSpPr>
      <xdr:spPr>
        <a:xfrm>
          <a:off x="95885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0</xdr:rowOff>
    </xdr:from>
    <xdr:to>
      <xdr:col>55</xdr:col>
      <xdr:colOff>0</xdr:colOff>
      <xdr:row>40</xdr:row>
      <xdr:rowOff>7620</xdr:rowOff>
    </xdr:to>
    <xdr:cxnSp macro="">
      <xdr:nvCxnSpPr>
        <xdr:cNvPr id="132" name="直線コネクタ 131"/>
        <xdr:cNvCxnSpPr/>
      </xdr:nvCxnSpPr>
      <xdr:spPr>
        <a:xfrm flipV="1">
          <a:off x="9639300" y="68580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139700</xdr:rowOff>
    </xdr:from>
    <xdr:to>
      <xdr:col>46</xdr:col>
      <xdr:colOff>38100</xdr:colOff>
      <xdr:row>40</xdr:row>
      <xdr:rowOff>69850</xdr:rowOff>
    </xdr:to>
    <xdr:sp macro="" textlink="">
      <xdr:nvSpPr>
        <xdr:cNvPr id="133" name="楕円 132"/>
        <xdr:cNvSpPr/>
      </xdr:nvSpPr>
      <xdr:spPr>
        <a:xfrm>
          <a:off x="8699500" y="682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7620</xdr:rowOff>
    </xdr:from>
    <xdr:to>
      <xdr:col>50</xdr:col>
      <xdr:colOff>114300</xdr:colOff>
      <xdr:row>40</xdr:row>
      <xdr:rowOff>19050</xdr:rowOff>
    </xdr:to>
    <xdr:cxnSp macro="">
      <xdr:nvCxnSpPr>
        <xdr:cNvPr id="134" name="直線コネクタ 133"/>
        <xdr:cNvCxnSpPr/>
      </xdr:nvCxnSpPr>
      <xdr:spPr>
        <a:xfrm flipV="1">
          <a:off x="8750300" y="68656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67310</xdr:rowOff>
    </xdr:from>
    <xdr:to>
      <xdr:col>41</xdr:col>
      <xdr:colOff>101600</xdr:colOff>
      <xdr:row>40</xdr:row>
      <xdr:rowOff>168910</xdr:rowOff>
    </xdr:to>
    <xdr:sp macro="" textlink="">
      <xdr:nvSpPr>
        <xdr:cNvPr id="135" name="楕円 134"/>
        <xdr:cNvSpPr/>
      </xdr:nvSpPr>
      <xdr:spPr>
        <a:xfrm>
          <a:off x="7810500" y="692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19050</xdr:rowOff>
    </xdr:from>
    <xdr:to>
      <xdr:col>45</xdr:col>
      <xdr:colOff>177800</xdr:colOff>
      <xdr:row>40</xdr:row>
      <xdr:rowOff>118110</xdr:rowOff>
    </xdr:to>
    <xdr:cxnSp macro="">
      <xdr:nvCxnSpPr>
        <xdr:cNvPr id="136" name="直線コネクタ 135"/>
        <xdr:cNvCxnSpPr/>
      </xdr:nvCxnSpPr>
      <xdr:spPr>
        <a:xfrm flipV="1">
          <a:off x="7861300" y="687705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67310</xdr:rowOff>
    </xdr:from>
    <xdr:to>
      <xdr:col>36</xdr:col>
      <xdr:colOff>165100</xdr:colOff>
      <xdr:row>41</xdr:row>
      <xdr:rowOff>168910</xdr:rowOff>
    </xdr:to>
    <xdr:sp macro="" textlink="">
      <xdr:nvSpPr>
        <xdr:cNvPr id="137" name="楕円 136"/>
        <xdr:cNvSpPr/>
      </xdr:nvSpPr>
      <xdr:spPr>
        <a:xfrm>
          <a:off x="6921500" y="709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118110</xdr:rowOff>
    </xdr:from>
    <xdr:to>
      <xdr:col>41</xdr:col>
      <xdr:colOff>50800</xdr:colOff>
      <xdr:row>41</xdr:row>
      <xdr:rowOff>118110</xdr:rowOff>
    </xdr:to>
    <xdr:cxnSp macro="">
      <xdr:nvCxnSpPr>
        <xdr:cNvPr id="138" name="直線コネクタ 137"/>
        <xdr:cNvCxnSpPr/>
      </xdr:nvCxnSpPr>
      <xdr:spPr>
        <a:xfrm flipV="1">
          <a:off x="6972300" y="697611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7637</xdr:rowOff>
    </xdr:from>
    <xdr:ext cx="469744" cy="259045"/>
    <xdr:sp macro="" textlink="">
      <xdr:nvSpPr>
        <xdr:cNvPr id="139" name="n_1aveValue【図書館】&#10;一人当たり面積"/>
        <xdr:cNvSpPr txBox="1"/>
      </xdr:nvSpPr>
      <xdr:spPr>
        <a:xfrm>
          <a:off x="9391727" y="703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22877</xdr:rowOff>
    </xdr:from>
    <xdr:ext cx="469744" cy="259045"/>
    <xdr:sp macro="" textlink="">
      <xdr:nvSpPr>
        <xdr:cNvPr id="140" name="n_2aveValue【図書館】&#10;一人当たり面積"/>
        <xdr:cNvSpPr txBox="1"/>
      </xdr:nvSpPr>
      <xdr:spPr>
        <a:xfrm>
          <a:off x="85154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26687</xdr:rowOff>
    </xdr:from>
    <xdr:ext cx="469744" cy="259045"/>
    <xdr:sp macro="" textlink="">
      <xdr:nvSpPr>
        <xdr:cNvPr id="141" name="n_3aveValue【図書館】&#10;一人当たり面積"/>
        <xdr:cNvSpPr txBox="1"/>
      </xdr:nvSpPr>
      <xdr:spPr>
        <a:xfrm>
          <a:off x="7626427" y="7056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63517</xdr:rowOff>
    </xdr:from>
    <xdr:ext cx="469744" cy="259045"/>
    <xdr:sp macro="" textlink="">
      <xdr:nvSpPr>
        <xdr:cNvPr id="142" name="n_4aveValue【図書館】&#10;一人当たり面積"/>
        <xdr:cNvSpPr txBox="1"/>
      </xdr:nvSpPr>
      <xdr:spPr>
        <a:xfrm>
          <a:off x="6737427" y="6750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74947</xdr:rowOff>
    </xdr:from>
    <xdr:ext cx="469744" cy="259045"/>
    <xdr:sp macro="" textlink="">
      <xdr:nvSpPr>
        <xdr:cNvPr id="143" name="n_1mainValue【図書館】&#10;一人当たり面積"/>
        <xdr:cNvSpPr txBox="1"/>
      </xdr:nvSpPr>
      <xdr:spPr>
        <a:xfrm>
          <a:off x="9391727" y="659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86377</xdr:rowOff>
    </xdr:from>
    <xdr:ext cx="469744" cy="259045"/>
    <xdr:sp macro="" textlink="">
      <xdr:nvSpPr>
        <xdr:cNvPr id="144" name="n_2mainValue【図書館】&#10;一人当たり面積"/>
        <xdr:cNvSpPr txBox="1"/>
      </xdr:nvSpPr>
      <xdr:spPr>
        <a:xfrm>
          <a:off x="8515427" y="660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13987</xdr:rowOff>
    </xdr:from>
    <xdr:ext cx="469744" cy="259045"/>
    <xdr:sp macro="" textlink="">
      <xdr:nvSpPr>
        <xdr:cNvPr id="145" name="n_3mainValue【図書館】&#10;一人当たり面積"/>
        <xdr:cNvSpPr txBox="1"/>
      </xdr:nvSpPr>
      <xdr:spPr>
        <a:xfrm>
          <a:off x="7626427" y="670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160037</xdr:rowOff>
    </xdr:from>
    <xdr:ext cx="469744" cy="259045"/>
    <xdr:sp macro="" textlink="">
      <xdr:nvSpPr>
        <xdr:cNvPr id="146" name="n_4mainValue【図書館】&#10;一人当たり面積"/>
        <xdr:cNvSpPr txBox="1"/>
      </xdr:nvSpPr>
      <xdr:spPr>
        <a:xfrm>
          <a:off x="6737427" y="7189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106680</xdr:rowOff>
    </xdr:from>
    <xdr:to>
      <xdr:col>24</xdr:col>
      <xdr:colOff>62865</xdr:colOff>
      <xdr:row>64</xdr:row>
      <xdr:rowOff>76200</xdr:rowOff>
    </xdr:to>
    <xdr:cxnSp macro="">
      <xdr:nvCxnSpPr>
        <xdr:cNvPr id="171" name="直線コネクタ 170"/>
        <xdr:cNvCxnSpPr/>
      </xdr:nvCxnSpPr>
      <xdr:spPr>
        <a:xfrm flipV="1">
          <a:off x="4634865" y="953643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2"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3" name="直線コネクタ 172"/>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53357</xdr:rowOff>
    </xdr:from>
    <xdr:ext cx="405111" cy="259045"/>
    <xdr:sp macro="" textlink="">
      <xdr:nvSpPr>
        <xdr:cNvPr id="174" name="【体育館・プール】&#10;有形固定資産減価償却率最大値テキスト"/>
        <xdr:cNvSpPr txBox="1"/>
      </xdr:nvSpPr>
      <xdr:spPr>
        <a:xfrm>
          <a:off x="4673600" y="931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106680</xdr:rowOff>
    </xdr:from>
    <xdr:to>
      <xdr:col>24</xdr:col>
      <xdr:colOff>152400</xdr:colOff>
      <xdr:row>55</xdr:row>
      <xdr:rowOff>106680</xdr:rowOff>
    </xdr:to>
    <xdr:cxnSp macro="">
      <xdr:nvCxnSpPr>
        <xdr:cNvPr id="175" name="直線コネクタ 174"/>
        <xdr:cNvCxnSpPr/>
      </xdr:nvCxnSpPr>
      <xdr:spPr>
        <a:xfrm>
          <a:off x="4546600" y="953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21607</xdr:rowOff>
    </xdr:from>
    <xdr:ext cx="405111" cy="259045"/>
    <xdr:sp macro="" textlink="">
      <xdr:nvSpPr>
        <xdr:cNvPr id="176" name="【体育館・プール】&#10;有形固定資産減価償却率平均値テキスト"/>
        <xdr:cNvSpPr txBox="1"/>
      </xdr:nvSpPr>
      <xdr:spPr>
        <a:xfrm>
          <a:off x="4673600" y="10137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170180</xdr:rowOff>
    </xdr:from>
    <xdr:to>
      <xdr:col>24</xdr:col>
      <xdr:colOff>114300</xdr:colOff>
      <xdr:row>60</xdr:row>
      <xdr:rowOff>100330</xdr:rowOff>
    </xdr:to>
    <xdr:sp macro="" textlink="">
      <xdr:nvSpPr>
        <xdr:cNvPr id="177" name="フローチャート: 判断 176"/>
        <xdr:cNvSpPr/>
      </xdr:nvSpPr>
      <xdr:spPr>
        <a:xfrm>
          <a:off x="45847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154940</xdr:rowOff>
    </xdr:from>
    <xdr:to>
      <xdr:col>20</xdr:col>
      <xdr:colOff>38100</xdr:colOff>
      <xdr:row>60</xdr:row>
      <xdr:rowOff>85090</xdr:rowOff>
    </xdr:to>
    <xdr:sp macro="" textlink="">
      <xdr:nvSpPr>
        <xdr:cNvPr id="178" name="フローチャート: 判断 177"/>
        <xdr:cNvSpPr/>
      </xdr:nvSpPr>
      <xdr:spPr>
        <a:xfrm>
          <a:off x="3746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135890</xdr:rowOff>
    </xdr:from>
    <xdr:to>
      <xdr:col>15</xdr:col>
      <xdr:colOff>101600</xdr:colOff>
      <xdr:row>60</xdr:row>
      <xdr:rowOff>66040</xdr:rowOff>
    </xdr:to>
    <xdr:sp macro="" textlink="">
      <xdr:nvSpPr>
        <xdr:cNvPr id="179" name="フローチャート: 判断 178"/>
        <xdr:cNvSpPr/>
      </xdr:nvSpPr>
      <xdr:spPr>
        <a:xfrm>
          <a:off x="2857500" y="1025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118745</xdr:rowOff>
    </xdr:from>
    <xdr:to>
      <xdr:col>10</xdr:col>
      <xdr:colOff>165100</xdr:colOff>
      <xdr:row>60</xdr:row>
      <xdr:rowOff>48895</xdr:rowOff>
    </xdr:to>
    <xdr:sp macro="" textlink="">
      <xdr:nvSpPr>
        <xdr:cNvPr id="180" name="フローチャート: 判断 179"/>
        <xdr:cNvSpPr/>
      </xdr:nvSpPr>
      <xdr:spPr>
        <a:xfrm>
          <a:off x="1968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168275</xdr:rowOff>
    </xdr:from>
    <xdr:to>
      <xdr:col>6</xdr:col>
      <xdr:colOff>38100</xdr:colOff>
      <xdr:row>60</xdr:row>
      <xdr:rowOff>98425</xdr:rowOff>
    </xdr:to>
    <xdr:sp macro="" textlink="">
      <xdr:nvSpPr>
        <xdr:cNvPr id="181" name="フローチャート: 判断 180"/>
        <xdr:cNvSpPr/>
      </xdr:nvSpPr>
      <xdr:spPr>
        <a:xfrm>
          <a:off x="1079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635</xdr:rowOff>
    </xdr:from>
    <xdr:to>
      <xdr:col>24</xdr:col>
      <xdr:colOff>114300</xdr:colOff>
      <xdr:row>60</xdr:row>
      <xdr:rowOff>102235</xdr:rowOff>
    </xdr:to>
    <xdr:sp macro="" textlink="">
      <xdr:nvSpPr>
        <xdr:cNvPr id="187" name="楕円 186"/>
        <xdr:cNvSpPr/>
      </xdr:nvSpPr>
      <xdr:spPr>
        <a:xfrm>
          <a:off x="4584700" y="1028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150512</xdr:rowOff>
    </xdr:from>
    <xdr:ext cx="405111" cy="259045"/>
    <xdr:sp macro="" textlink="">
      <xdr:nvSpPr>
        <xdr:cNvPr id="188" name="【体育館・プール】&#10;有形固定資産減価償却率該当値テキスト"/>
        <xdr:cNvSpPr txBox="1"/>
      </xdr:nvSpPr>
      <xdr:spPr>
        <a:xfrm>
          <a:off x="4673600" y="10266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116840</xdr:rowOff>
    </xdr:from>
    <xdr:to>
      <xdr:col>20</xdr:col>
      <xdr:colOff>38100</xdr:colOff>
      <xdr:row>60</xdr:row>
      <xdr:rowOff>46990</xdr:rowOff>
    </xdr:to>
    <xdr:sp macro="" textlink="">
      <xdr:nvSpPr>
        <xdr:cNvPr id="189" name="楕円 188"/>
        <xdr:cNvSpPr/>
      </xdr:nvSpPr>
      <xdr:spPr>
        <a:xfrm>
          <a:off x="3746500" y="1023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167640</xdr:rowOff>
    </xdr:from>
    <xdr:to>
      <xdr:col>24</xdr:col>
      <xdr:colOff>63500</xdr:colOff>
      <xdr:row>60</xdr:row>
      <xdr:rowOff>51435</xdr:rowOff>
    </xdr:to>
    <xdr:cxnSp macro="">
      <xdr:nvCxnSpPr>
        <xdr:cNvPr id="190" name="直線コネクタ 189"/>
        <xdr:cNvCxnSpPr/>
      </xdr:nvCxnSpPr>
      <xdr:spPr>
        <a:xfrm>
          <a:off x="3797300" y="10283190"/>
          <a:ext cx="8382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107315</xdr:rowOff>
    </xdr:from>
    <xdr:to>
      <xdr:col>15</xdr:col>
      <xdr:colOff>101600</xdr:colOff>
      <xdr:row>61</xdr:row>
      <xdr:rowOff>37465</xdr:rowOff>
    </xdr:to>
    <xdr:sp macro="" textlink="">
      <xdr:nvSpPr>
        <xdr:cNvPr id="191" name="楕円 190"/>
        <xdr:cNvSpPr/>
      </xdr:nvSpPr>
      <xdr:spPr>
        <a:xfrm>
          <a:off x="2857500" y="1039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167640</xdr:rowOff>
    </xdr:from>
    <xdr:to>
      <xdr:col>19</xdr:col>
      <xdr:colOff>177800</xdr:colOff>
      <xdr:row>60</xdr:row>
      <xdr:rowOff>158115</xdr:rowOff>
    </xdr:to>
    <xdr:cxnSp macro="">
      <xdr:nvCxnSpPr>
        <xdr:cNvPr id="192" name="直線コネクタ 191"/>
        <xdr:cNvCxnSpPr/>
      </xdr:nvCxnSpPr>
      <xdr:spPr>
        <a:xfrm flipV="1">
          <a:off x="2908300" y="10283190"/>
          <a:ext cx="889000" cy="16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168275</xdr:rowOff>
    </xdr:from>
    <xdr:to>
      <xdr:col>10</xdr:col>
      <xdr:colOff>165100</xdr:colOff>
      <xdr:row>61</xdr:row>
      <xdr:rowOff>98425</xdr:rowOff>
    </xdr:to>
    <xdr:sp macro="" textlink="">
      <xdr:nvSpPr>
        <xdr:cNvPr id="193" name="楕円 192"/>
        <xdr:cNvSpPr/>
      </xdr:nvSpPr>
      <xdr:spPr>
        <a:xfrm>
          <a:off x="1968500" y="1045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158115</xdr:rowOff>
    </xdr:from>
    <xdr:to>
      <xdr:col>15</xdr:col>
      <xdr:colOff>50800</xdr:colOff>
      <xdr:row>61</xdr:row>
      <xdr:rowOff>47625</xdr:rowOff>
    </xdr:to>
    <xdr:cxnSp macro="">
      <xdr:nvCxnSpPr>
        <xdr:cNvPr id="194" name="直線コネクタ 193"/>
        <xdr:cNvCxnSpPr/>
      </xdr:nvCxnSpPr>
      <xdr:spPr>
        <a:xfrm flipV="1">
          <a:off x="2019300" y="10445115"/>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63500</xdr:rowOff>
    </xdr:from>
    <xdr:to>
      <xdr:col>6</xdr:col>
      <xdr:colOff>38100</xdr:colOff>
      <xdr:row>60</xdr:row>
      <xdr:rowOff>165100</xdr:rowOff>
    </xdr:to>
    <xdr:sp macro="" textlink="">
      <xdr:nvSpPr>
        <xdr:cNvPr id="195" name="楕円 194"/>
        <xdr:cNvSpPr/>
      </xdr:nvSpPr>
      <xdr:spPr>
        <a:xfrm>
          <a:off x="10795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114300</xdr:rowOff>
    </xdr:from>
    <xdr:to>
      <xdr:col>10</xdr:col>
      <xdr:colOff>114300</xdr:colOff>
      <xdr:row>61</xdr:row>
      <xdr:rowOff>47625</xdr:rowOff>
    </xdr:to>
    <xdr:cxnSp macro="">
      <xdr:nvCxnSpPr>
        <xdr:cNvPr id="196" name="直線コネクタ 195"/>
        <xdr:cNvCxnSpPr/>
      </xdr:nvCxnSpPr>
      <xdr:spPr>
        <a:xfrm>
          <a:off x="1130300" y="10401300"/>
          <a:ext cx="88900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76217</xdr:rowOff>
    </xdr:from>
    <xdr:ext cx="405111" cy="259045"/>
    <xdr:sp macro="" textlink="">
      <xdr:nvSpPr>
        <xdr:cNvPr id="197" name="n_1aveValue【体育館・プール】&#10;有形固定資産減価償却率"/>
        <xdr:cNvSpPr txBox="1"/>
      </xdr:nvSpPr>
      <xdr:spPr>
        <a:xfrm>
          <a:off x="35820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82567</xdr:rowOff>
    </xdr:from>
    <xdr:ext cx="405111" cy="259045"/>
    <xdr:sp macro="" textlink="">
      <xdr:nvSpPr>
        <xdr:cNvPr id="198" name="n_2aveValue【体育館・プール】&#10;有形固定資産減価償却率"/>
        <xdr:cNvSpPr txBox="1"/>
      </xdr:nvSpPr>
      <xdr:spPr>
        <a:xfrm>
          <a:off x="2705744" y="1002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65422</xdr:rowOff>
    </xdr:from>
    <xdr:ext cx="405111" cy="259045"/>
    <xdr:sp macro="" textlink="">
      <xdr:nvSpPr>
        <xdr:cNvPr id="199" name="n_3aveValue【体育館・プール】&#10;有形固定資産減価償却率"/>
        <xdr:cNvSpPr txBox="1"/>
      </xdr:nvSpPr>
      <xdr:spPr>
        <a:xfrm>
          <a:off x="18167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114952</xdr:rowOff>
    </xdr:from>
    <xdr:ext cx="405111" cy="259045"/>
    <xdr:sp macro="" textlink="">
      <xdr:nvSpPr>
        <xdr:cNvPr id="200" name="n_4aveValue【体育館・プール】&#10;有形固定資産減価償却率"/>
        <xdr:cNvSpPr txBox="1"/>
      </xdr:nvSpPr>
      <xdr:spPr>
        <a:xfrm>
          <a:off x="927744" y="1005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63517</xdr:rowOff>
    </xdr:from>
    <xdr:ext cx="405111" cy="259045"/>
    <xdr:sp macro="" textlink="">
      <xdr:nvSpPr>
        <xdr:cNvPr id="201" name="n_1mainValue【体育館・プール】&#10;有形固定資産減価償却率"/>
        <xdr:cNvSpPr txBox="1"/>
      </xdr:nvSpPr>
      <xdr:spPr>
        <a:xfrm>
          <a:off x="3582044" y="1000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28592</xdr:rowOff>
    </xdr:from>
    <xdr:ext cx="405111" cy="259045"/>
    <xdr:sp macro="" textlink="">
      <xdr:nvSpPr>
        <xdr:cNvPr id="202" name="n_2mainValue【体育館・プール】&#10;有形固定資産減価償却率"/>
        <xdr:cNvSpPr txBox="1"/>
      </xdr:nvSpPr>
      <xdr:spPr>
        <a:xfrm>
          <a:off x="2705744" y="10487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89552</xdr:rowOff>
    </xdr:from>
    <xdr:ext cx="405111" cy="259045"/>
    <xdr:sp macro="" textlink="">
      <xdr:nvSpPr>
        <xdr:cNvPr id="203" name="n_3mainValue【体育館・プール】&#10;有形固定資産減価償却率"/>
        <xdr:cNvSpPr txBox="1"/>
      </xdr:nvSpPr>
      <xdr:spPr>
        <a:xfrm>
          <a:off x="1816744" y="10548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156227</xdr:rowOff>
    </xdr:from>
    <xdr:ext cx="405111" cy="259045"/>
    <xdr:sp macro="" textlink="">
      <xdr:nvSpPr>
        <xdr:cNvPr id="204" name="n_4mainValue【体育館・プール】&#10;有形固定資産減価償却率"/>
        <xdr:cNvSpPr txBox="1"/>
      </xdr:nvSpPr>
      <xdr:spPr>
        <a:xfrm>
          <a:off x="927744"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5" name="直線コネクタ 214"/>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6" name="テキスト ボックス 215"/>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7" name="直線コネクタ 216"/>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8" name="テキスト ボックス 217"/>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9" name="直線コネクタ 218"/>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20" name="テキスト ボックス 219"/>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1" name="直線コネクタ 220"/>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2" name="テキスト ボックス 221"/>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4" name="テキスト ボックス 22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103784</xdr:rowOff>
    </xdr:from>
    <xdr:to>
      <xdr:col>54</xdr:col>
      <xdr:colOff>189865</xdr:colOff>
      <xdr:row>63</xdr:row>
      <xdr:rowOff>162763</xdr:rowOff>
    </xdr:to>
    <xdr:cxnSp macro="">
      <xdr:nvCxnSpPr>
        <xdr:cNvPr id="226" name="直線コネクタ 225"/>
        <xdr:cNvCxnSpPr/>
      </xdr:nvCxnSpPr>
      <xdr:spPr>
        <a:xfrm flipV="1">
          <a:off x="10476865" y="9876434"/>
          <a:ext cx="0" cy="10876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166590</xdr:rowOff>
    </xdr:from>
    <xdr:ext cx="469744" cy="259045"/>
    <xdr:sp macro="" textlink="">
      <xdr:nvSpPr>
        <xdr:cNvPr id="227" name="【体育館・プール】&#10;一人当たり面積最小値テキスト"/>
        <xdr:cNvSpPr txBox="1"/>
      </xdr:nvSpPr>
      <xdr:spPr>
        <a:xfrm>
          <a:off x="10515600" y="1096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162763</xdr:rowOff>
    </xdr:from>
    <xdr:to>
      <xdr:col>55</xdr:col>
      <xdr:colOff>88900</xdr:colOff>
      <xdr:row>63</xdr:row>
      <xdr:rowOff>162763</xdr:rowOff>
    </xdr:to>
    <xdr:cxnSp macro="">
      <xdr:nvCxnSpPr>
        <xdr:cNvPr id="228" name="直線コネクタ 227"/>
        <xdr:cNvCxnSpPr/>
      </xdr:nvCxnSpPr>
      <xdr:spPr>
        <a:xfrm>
          <a:off x="10388600" y="10964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50461</xdr:rowOff>
    </xdr:from>
    <xdr:ext cx="469744" cy="259045"/>
    <xdr:sp macro="" textlink="">
      <xdr:nvSpPr>
        <xdr:cNvPr id="229" name="【体育館・プール】&#10;一人当たり面積最大値テキスト"/>
        <xdr:cNvSpPr txBox="1"/>
      </xdr:nvSpPr>
      <xdr:spPr>
        <a:xfrm>
          <a:off x="10515600" y="9651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103784</xdr:rowOff>
    </xdr:from>
    <xdr:to>
      <xdr:col>55</xdr:col>
      <xdr:colOff>88900</xdr:colOff>
      <xdr:row>57</xdr:row>
      <xdr:rowOff>103784</xdr:rowOff>
    </xdr:to>
    <xdr:cxnSp macro="">
      <xdr:nvCxnSpPr>
        <xdr:cNvPr id="230" name="直線コネクタ 229"/>
        <xdr:cNvCxnSpPr/>
      </xdr:nvCxnSpPr>
      <xdr:spPr>
        <a:xfrm>
          <a:off x="10388600" y="9876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155414</xdr:rowOff>
    </xdr:from>
    <xdr:ext cx="469744" cy="259045"/>
    <xdr:sp macro="" textlink="">
      <xdr:nvSpPr>
        <xdr:cNvPr id="231" name="【体育館・プール】&#10;一人当たり面積平均値テキスト"/>
        <xdr:cNvSpPr txBox="1"/>
      </xdr:nvSpPr>
      <xdr:spPr>
        <a:xfrm>
          <a:off x="10515600" y="106138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132537</xdr:rowOff>
    </xdr:from>
    <xdr:to>
      <xdr:col>55</xdr:col>
      <xdr:colOff>50800</xdr:colOff>
      <xdr:row>63</xdr:row>
      <xdr:rowOff>62687</xdr:rowOff>
    </xdr:to>
    <xdr:sp macro="" textlink="">
      <xdr:nvSpPr>
        <xdr:cNvPr id="232" name="フローチャート: 判断 231"/>
        <xdr:cNvSpPr/>
      </xdr:nvSpPr>
      <xdr:spPr>
        <a:xfrm>
          <a:off x="10426700" y="10762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137566</xdr:rowOff>
    </xdr:from>
    <xdr:to>
      <xdr:col>50</xdr:col>
      <xdr:colOff>165100</xdr:colOff>
      <xdr:row>63</xdr:row>
      <xdr:rowOff>67716</xdr:rowOff>
    </xdr:to>
    <xdr:sp macro="" textlink="">
      <xdr:nvSpPr>
        <xdr:cNvPr id="233" name="フローチャート: 判断 232"/>
        <xdr:cNvSpPr/>
      </xdr:nvSpPr>
      <xdr:spPr>
        <a:xfrm>
          <a:off x="9588500" y="10767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143053</xdr:rowOff>
    </xdr:from>
    <xdr:to>
      <xdr:col>46</xdr:col>
      <xdr:colOff>38100</xdr:colOff>
      <xdr:row>63</xdr:row>
      <xdr:rowOff>73203</xdr:rowOff>
    </xdr:to>
    <xdr:sp macro="" textlink="">
      <xdr:nvSpPr>
        <xdr:cNvPr id="234" name="フローチャート: 判断 233"/>
        <xdr:cNvSpPr/>
      </xdr:nvSpPr>
      <xdr:spPr>
        <a:xfrm>
          <a:off x="8699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143053</xdr:rowOff>
    </xdr:from>
    <xdr:to>
      <xdr:col>41</xdr:col>
      <xdr:colOff>101600</xdr:colOff>
      <xdr:row>63</xdr:row>
      <xdr:rowOff>73203</xdr:rowOff>
    </xdr:to>
    <xdr:sp macro="" textlink="">
      <xdr:nvSpPr>
        <xdr:cNvPr id="235" name="フローチャート: 判断 234"/>
        <xdr:cNvSpPr/>
      </xdr:nvSpPr>
      <xdr:spPr>
        <a:xfrm>
          <a:off x="7810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144882</xdr:rowOff>
    </xdr:from>
    <xdr:to>
      <xdr:col>36</xdr:col>
      <xdr:colOff>165100</xdr:colOff>
      <xdr:row>63</xdr:row>
      <xdr:rowOff>75032</xdr:rowOff>
    </xdr:to>
    <xdr:sp macro="" textlink="">
      <xdr:nvSpPr>
        <xdr:cNvPr id="236" name="フローチャート: 判断 235"/>
        <xdr:cNvSpPr/>
      </xdr:nvSpPr>
      <xdr:spPr>
        <a:xfrm>
          <a:off x="6921500" y="10774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28753</xdr:rowOff>
    </xdr:from>
    <xdr:to>
      <xdr:col>55</xdr:col>
      <xdr:colOff>50800</xdr:colOff>
      <xdr:row>63</xdr:row>
      <xdr:rowOff>130353</xdr:rowOff>
    </xdr:to>
    <xdr:sp macro="" textlink="">
      <xdr:nvSpPr>
        <xdr:cNvPr id="242" name="楕円 241"/>
        <xdr:cNvSpPr/>
      </xdr:nvSpPr>
      <xdr:spPr>
        <a:xfrm>
          <a:off x="10426700" y="10830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115130</xdr:rowOff>
    </xdr:from>
    <xdr:ext cx="469744" cy="259045"/>
    <xdr:sp macro="" textlink="">
      <xdr:nvSpPr>
        <xdr:cNvPr id="243" name="【体育館・プール】&#10;一人当たり面積該当値テキスト"/>
        <xdr:cNvSpPr txBox="1"/>
      </xdr:nvSpPr>
      <xdr:spPr>
        <a:xfrm>
          <a:off x="10515600" y="10745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8179</xdr:rowOff>
    </xdr:from>
    <xdr:to>
      <xdr:col>50</xdr:col>
      <xdr:colOff>165100</xdr:colOff>
      <xdr:row>63</xdr:row>
      <xdr:rowOff>109779</xdr:rowOff>
    </xdr:to>
    <xdr:sp macro="" textlink="">
      <xdr:nvSpPr>
        <xdr:cNvPr id="244" name="楕円 243"/>
        <xdr:cNvSpPr/>
      </xdr:nvSpPr>
      <xdr:spPr>
        <a:xfrm>
          <a:off x="9588500" y="1080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58979</xdr:rowOff>
    </xdr:from>
    <xdr:to>
      <xdr:col>55</xdr:col>
      <xdr:colOff>0</xdr:colOff>
      <xdr:row>63</xdr:row>
      <xdr:rowOff>79553</xdr:rowOff>
    </xdr:to>
    <xdr:cxnSp macro="">
      <xdr:nvCxnSpPr>
        <xdr:cNvPr id="245" name="直線コネクタ 244"/>
        <xdr:cNvCxnSpPr/>
      </xdr:nvCxnSpPr>
      <xdr:spPr>
        <a:xfrm>
          <a:off x="9639300" y="10860329"/>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169570</xdr:rowOff>
    </xdr:from>
    <xdr:to>
      <xdr:col>46</xdr:col>
      <xdr:colOff>38100</xdr:colOff>
      <xdr:row>63</xdr:row>
      <xdr:rowOff>99720</xdr:rowOff>
    </xdr:to>
    <xdr:sp macro="" textlink="">
      <xdr:nvSpPr>
        <xdr:cNvPr id="246" name="楕円 245"/>
        <xdr:cNvSpPr/>
      </xdr:nvSpPr>
      <xdr:spPr>
        <a:xfrm>
          <a:off x="8699500" y="10799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48920</xdr:rowOff>
    </xdr:from>
    <xdr:to>
      <xdr:col>50</xdr:col>
      <xdr:colOff>114300</xdr:colOff>
      <xdr:row>63</xdr:row>
      <xdr:rowOff>58979</xdr:rowOff>
    </xdr:to>
    <xdr:cxnSp macro="">
      <xdr:nvCxnSpPr>
        <xdr:cNvPr id="247" name="直線コネクタ 246"/>
        <xdr:cNvCxnSpPr/>
      </xdr:nvCxnSpPr>
      <xdr:spPr>
        <a:xfrm>
          <a:off x="8750300" y="10850270"/>
          <a:ext cx="889000" cy="10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12294</xdr:rowOff>
    </xdr:from>
    <xdr:to>
      <xdr:col>41</xdr:col>
      <xdr:colOff>101600</xdr:colOff>
      <xdr:row>63</xdr:row>
      <xdr:rowOff>113894</xdr:rowOff>
    </xdr:to>
    <xdr:sp macro="" textlink="">
      <xdr:nvSpPr>
        <xdr:cNvPr id="248" name="楕円 247"/>
        <xdr:cNvSpPr/>
      </xdr:nvSpPr>
      <xdr:spPr>
        <a:xfrm>
          <a:off x="7810500" y="10813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48920</xdr:rowOff>
    </xdr:from>
    <xdr:to>
      <xdr:col>45</xdr:col>
      <xdr:colOff>177800</xdr:colOff>
      <xdr:row>63</xdr:row>
      <xdr:rowOff>63094</xdr:rowOff>
    </xdr:to>
    <xdr:cxnSp macro="">
      <xdr:nvCxnSpPr>
        <xdr:cNvPr id="249" name="直線コネクタ 248"/>
        <xdr:cNvCxnSpPr/>
      </xdr:nvCxnSpPr>
      <xdr:spPr>
        <a:xfrm flipV="1">
          <a:off x="7861300" y="10850270"/>
          <a:ext cx="889000" cy="14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36068</xdr:rowOff>
    </xdr:from>
    <xdr:to>
      <xdr:col>36</xdr:col>
      <xdr:colOff>165100</xdr:colOff>
      <xdr:row>63</xdr:row>
      <xdr:rowOff>137668</xdr:rowOff>
    </xdr:to>
    <xdr:sp macro="" textlink="">
      <xdr:nvSpPr>
        <xdr:cNvPr id="250" name="楕円 249"/>
        <xdr:cNvSpPr/>
      </xdr:nvSpPr>
      <xdr:spPr>
        <a:xfrm>
          <a:off x="6921500" y="1083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63094</xdr:rowOff>
    </xdr:from>
    <xdr:to>
      <xdr:col>41</xdr:col>
      <xdr:colOff>50800</xdr:colOff>
      <xdr:row>63</xdr:row>
      <xdr:rowOff>86868</xdr:rowOff>
    </xdr:to>
    <xdr:cxnSp macro="">
      <xdr:nvCxnSpPr>
        <xdr:cNvPr id="251" name="直線コネクタ 250"/>
        <xdr:cNvCxnSpPr/>
      </xdr:nvCxnSpPr>
      <xdr:spPr>
        <a:xfrm flipV="1">
          <a:off x="6972300" y="10864444"/>
          <a:ext cx="889000" cy="23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84243</xdr:rowOff>
    </xdr:from>
    <xdr:ext cx="469744" cy="259045"/>
    <xdr:sp macro="" textlink="">
      <xdr:nvSpPr>
        <xdr:cNvPr id="252" name="n_1aveValue【体育館・プール】&#10;一人当たり面積"/>
        <xdr:cNvSpPr txBox="1"/>
      </xdr:nvSpPr>
      <xdr:spPr>
        <a:xfrm>
          <a:off x="9391727" y="10542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89730</xdr:rowOff>
    </xdr:from>
    <xdr:ext cx="469744" cy="259045"/>
    <xdr:sp macro="" textlink="">
      <xdr:nvSpPr>
        <xdr:cNvPr id="253" name="n_2aveValue【体育館・プール】&#10;一人当たり面積"/>
        <xdr:cNvSpPr txBox="1"/>
      </xdr:nvSpPr>
      <xdr:spPr>
        <a:xfrm>
          <a:off x="8515427" y="10548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89730</xdr:rowOff>
    </xdr:from>
    <xdr:ext cx="469744" cy="259045"/>
    <xdr:sp macro="" textlink="">
      <xdr:nvSpPr>
        <xdr:cNvPr id="254" name="n_3aveValue【体育館・プール】&#10;一人当たり面積"/>
        <xdr:cNvSpPr txBox="1"/>
      </xdr:nvSpPr>
      <xdr:spPr>
        <a:xfrm>
          <a:off x="7626427" y="10548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91559</xdr:rowOff>
    </xdr:from>
    <xdr:ext cx="469744" cy="259045"/>
    <xdr:sp macro="" textlink="">
      <xdr:nvSpPr>
        <xdr:cNvPr id="255" name="n_4aveValue【体育館・プール】&#10;一人当たり面積"/>
        <xdr:cNvSpPr txBox="1"/>
      </xdr:nvSpPr>
      <xdr:spPr>
        <a:xfrm>
          <a:off x="6737427" y="10550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100906</xdr:rowOff>
    </xdr:from>
    <xdr:ext cx="469744" cy="259045"/>
    <xdr:sp macro="" textlink="">
      <xdr:nvSpPr>
        <xdr:cNvPr id="256" name="n_1mainValue【体育館・プール】&#10;一人当たり面積"/>
        <xdr:cNvSpPr txBox="1"/>
      </xdr:nvSpPr>
      <xdr:spPr>
        <a:xfrm>
          <a:off x="9391727" y="10902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90847</xdr:rowOff>
    </xdr:from>
    <xdr:ext cx="469744" cy="259045"/>
    <xdr:sp macro="" textlink="">
      <xdr:nvSpPr>
        <xdr:cNvPr id="257" name="n_2mainValue【体育館・プール】&#10;一人当たり面積"/>
        <xdr:cNvSpPr txBox="1"/>
      </xdr:nvSpPr>
      <xdr:spPr>
        <a:xfrm>
          <a:off x="8515427" y="10892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105021</xdr:rowOff>
    </xdr:from>
    <xdr:ext cx="469744" cy="259045"/>
    <xdr:sp macro="" textlink="">
      <xdr:nvSpPr>
        <xdr:cNvPr id="258" name="n_3mainValue【体育館・プール】&#10;一人当たり面積"/>
        <xdr:cNvSpPr txBox="1"/>
      </xdr:nvSpPr>
      <xdr:spPr>
        <a:xfrm>
          <a:off x="7626427" y="10906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128795</xdr:rowOff>
    </xdr:from>
    <xdr:ext cx="469744" cy="259045"/>
    <xdr:sp macro="" textlink="">
      <xdr:nvSpPr>
        <xdr:cNvPr id="259" name="n_4mainValue【体育館・プール】&#10;一人当たり面積"/>
        <xdr:cNvSpPr txBox="1"/>
      </xdr:nvSpPr>
      <xdr:spPr>
        <a:xfrm>
          <a:off x="6737427" y="1093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8" name="テキスト ボックス 26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9" name="直線コネクタ 26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0" name="テキスト ボックス 269"/>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1" name="直線コネクタ 270"/>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2" name="テキスト ボックス 271"/>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3" name="直線コネクタ 272"/>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4" name="テキスト ボックス 273"/>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5" name="直線コネクタ 274"/>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6" name="テキスト ボックス 275"/>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7" name="直線コネクタ 276"/>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8" name="テキスト ボックス 277"/>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9" name="直線コネクタ 278"/>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0" name="テキスト ボックス 279"/>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1" name="直線コネクタ 28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2" name="テキスト ボックス 281"/>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3"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5714</xdr:rowOff>
    </xdr:from>
    <xdr:to>
      <xdr:col>24</xdr:col>
      <xdr:colOff>62865</xdr:colOff>
      <xdr:row>86</xdr:row>
      <xdr:rowOff>114300</xdr:rowOff>
    </xdr:to>
    <xdr:cxnSp macro="">
      <xdr:nvCxnSpPr>
        <xdr:cNvPr id="284" name="直線コネクタ 283"/>
        <xdr:cNvCxnSpPr/>
      </xdr:nvCxnSpPr>
      <xdr:spPr>
        <a:xfrm flipV="1">
          <a:off x="4634865" y="13378814"/>
          <a:ext cx="0" cy="148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5" name="【福祉施設】&#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6" name="直線コネクタ 285"/>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123841</xdr:rowOff>
    </xdr:from>
    <xdr:ext cx="405111" cy="259045"/>
    <xdr:sp macro="" textlink="">
      <xdr:nvSpPr>
        <xdr:cNvPr id="287" name="【福祉施設】&#10;有形固定資産減価償却率最大値テキスト"/>
        <xdr:cNvSpPr txBox="1"/>
      </xdr:nvSpPr>
      <xdr:spPr>
        <a:xfrm>
          <a:off x="4673600" y="13154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5714</xdr:rowOff>
    </xdr:from>
    <xdr:to>
      <xdr:col>24</xdr:col>
      <xdr:colOff>152400</xdr:colOff>
      <xdr:row>78</xdr:row>
      <xdr:rowOff>5714</xdr:rowOff>
    </xdr:to>
    <xdr:cxnSp macro="">
      <xdr:nvCxnSpPr>
        <xdr:cNvPr id="288" name="直線コネクタ 287"/>
        <xdr:cNvCxnSpPr/>
      </xdr:nvCxnSpPr>
      <xdr:spPr>
        <a:xfrm>
          <a:off x="4546600" y="13378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139716</xdr:rowOff>
    </xdr:from>
    <xdr:ext cx="405111" cy="259045"/>
    <xdr:sp macro="" textlink="">
      <xdr:nvSpPr>
        <xdr:cNvPr id="289" name="【福祉施設】&#10;有形固定資産減価償却率平均値テキスト"/>
        <xdr:cNvSpPr txBox="1"/>
      </xdr:nvSpPr>
      <xdr:spPr>
        <a:xfrm>
          <a:off x="4673600" y="138557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116839</xdr:rowOff>
    </xdr:from>
    <xdr:to>
      <xdr:col>24</xdr:col>
      <xdr:colOff>114300</xdr:colOff>
      <xdr:row>82</xdr:row>
      <xdr:rowOff>46989</xdr:rowOff>
    </xdr:to>
    <xdr:sp macro="" textlink="">
      <xdr:nvSpPr>
        <xdr:cNvPr id="290" name="フローチャート: 判断 289"/>
        <xdr:cNvSpPr/>
      </xdr:nvSpPr>
      <xdr:spPr>
        <a:xfrm>
          <a:off x="45847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76836</xdr:rowOff>
    </xdr:from>
    <xdr:to>
      <xdr:col>20</xdr:col>
      <xdr:colOff>38100</xdr:colOff>
      <xdr:row>82</xdr:row>
      <xdr:rowOff>6986</xdr:rowOff>
    </xdr:to>
    <xdr:sp macro="" textlink="">
      <xdr:nvSpPr>
        <xdr:cNvPr id="291" name="フローチャート: 判断 290"/>
        <xdr:cNvSpPr/>
      </xdr:nvSpPr>
      <xdr:spPr>
        <a:xfrm>
          <a:off x="3746500" y="1396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55880</xdr:rowOff>
    </xdr:from>
    <xdr:to>
      <xdr:col>15</xdr:col>
      <xdr:colOff>101600</xdr:colOff>
      <xdr:row>81</xdr:row>
      <xdr:rowOff>157480</xdr:rowOff>
    </xdr:to>
    <xdr:sp macro="" textlink="">
      <xdr:nvSpPr>
        <xdr:cNvPr id="292" name="フローチャート: 判断 291"/>
        <xdr:cNvSpPr/>
      </xdr:nvSpPr>
      <xdr:spPr>
        <a:xfrm>
          <a:off x="2857500" y="1394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52070</xdr:rowOff>
    </xdr:from>
    <xdr:to>
      <xdr:col>10</xdr:col>
      <xdr:colOff>165100</xdr:colOff>
      <xdr:row>81</xdr:row>
      <xdr:rowOff>153670</xdr:rowOff>
    </xdr:to>
    <xdr:sp macro="" textlink="">
      <xdr:nvSpPr>
        <xdr:cNvPr id="293" name="フローチャート: 判断 292"/>
        <xdr:cNvSpPr/>
      </xdr:nvSpPr>
      <xdr:spPr>
        <a:xfrm>
          <a:off x="1968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166370</xdr:rowOff>
    </xdr:from>
    <xdr:to>
      <xdr:col>6</xdr:col>
      <xdr:colOff>38100</xdr:colOff>
      <xdr:row>81</xdr:row>
      <xdr:rowOff>96520</xdr:rowOff>
    </xdr:to>
    <xdr:sp macro="" textlink="">
      <xdr:nvSpPr>
        <xdr:cNvPr id="294" name="フローチャート: 判断 293"/>
        <xdr:cNvSpPr/>
      </xdr:nvSpPr>
      <xdr:spPr>
        <a:xfrm>
          <a:off x="1079500" y="1388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5" name="テキスト ボックス 29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6" name="テキスト ボックス 29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7" name="テキスト ボックス 29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8" name="テキスト ボックス 29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9" name="テキスト ボックス 29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132080</xdr:rowOff>
    </xdr:from>
    <xdr:to>
      <xdr:col>24</xdr:col>
      <xdr:colOff>114300</xdr:colOff>
      <xdr:row>83</xdr:row>
      <xdr:rowOff>62230</xdr:rowOff>
    </xdr:to>
    <xdr:sp macro="" textlink="">
      <xdr:nvSpPr>
        <xdr:cNvPr id="300" name="楕円 299"/>
        <xdr:cNvSpPr/>
      </xdr:nvSpPr>
      <xdr:spPr>
        <a:xfrm>
          <a:off x="4584700" y="1419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110507</xdr:rowOff>
    </xdr:from>
    <xdr:ext cx="405111" cy="259045"/>
    <xdr:sp macro="" textlink="">
      <xdr:nvSpPr>
        <xdr:cNvPr id="301" name="【福祉施設】&#10;有形固定資産減価償却率該当値テキスト"/>
        <xdr:cNvSpPr txBox="1"/>
      </xdr:nvSpPr>
      <xdr:spPr>
        <a:xfrm>
          <a:off x="4673600" y="1416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130175</xdr:rowOff>
    </xdr:from>
    <xdr:to>
      <xdr:col>20</xdr:col>
      <xdr:colOff>38100</xdr:colOff>
      <xdr:row>83</xdr:row>
      <xdr:rowOff>60325</xdr:rowOff>
    </xdr:to>
    <xdr:sp macro="" textlink="">
      <xdr:nvSpPr>
        <xdr:cNvPr id="302" name="楕円 301"/>
        <xdr:cNvSpPr/>
      </xdr:nvSpPr>
      <xdr:spPr>
        <a:xfrm>
          <a:off x="3746500" y="1418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9525</xdr:rowOff>
    </xdr:from>
    <xdr:to>
      <xdr:col>24</xdr:col>
      <xdr:colOff>63500</xdr:colOff>
      <xdr:row>83</xdr:row>
      <xdr:rowOff>11430</xdr:rowOff>
    </xdr:to>
    <xdr:cxnSp macro="">
      <xdr:nvCxnSpPr>
        <xdr:cNvPr id="303" name="直線コネクタ 302"/>
        <xdr:cNvCxnSpPr/>
      </xdr:nvCxnSpPr>
      <xdr:spPr>
        <a:xfrm>
          <a:off x="3797300" y="1423987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135889</xdr:rowOff>
    </xdr:from>
    <xdr:to>
      <xdr:col>15</xdr:col>
      <xdr:colOff>101600</xdr:colOff>
      <xdr:row>82</xdr:row>
      <xdr:rowOff>66039</xdr:rowOff>
    </xdr:to>
    <xdr:sp macro="" textlink="">
      <xdr:nvSpPr>
        <xdr:cNvPr id="304" name="楕円 303"/>
        <xdr:cNvSpPr/>
      </xdr:nvSpPr>
      <xdr:spPr>
        <a:xfrm>
          <a:off x="2857500" y="1402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15239</xdr:rowOff>
    </xdr:from>
    <xdr:to>
      <xdr:col>19</xdr:col>
      <xdr:colOff>177800</xdr:colOff>
      <xdr:row>83</xdr:row>
      <xdr:rowOff>9525</xdr:rowOff>
    </xdr:to>
    <xdr:cxnSp macro="">
      <xdr:nvCxnSpPr>
        <xdr:cNvPr id="305" name="直線コネクタ 304"/>
        <xdr:cNvCxnSpPr/>
      </xdr:nvCxnSpPr>
      <xdr:spPr>
        <a:xfrm>
          <a:off x="2908300" y="14074139"/>
          <a:ext cx="889000" cy="165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31114</xdr:rowOff>
    </xdr:from>
    <xdr:to>
      <xdr:col>10</xdr:col>
      <xdr:colOff>165100</xdr:colOff>
      <xdr:row>81</xdr:row>
      <xdr:rowOff>132714</xdr:rowOff>
    </xdr:to>
    <xdr:sp macro="" textlink="">
      <xdr:nvSpPr>
        <xdr:cNvPr id="306" name="楕円 305"/>
        <xdr:cNvSpPr/>
      </xdr:nvSpPr>
      <xdr:spPr>
        <a:xfrm>
          <a:off x="1968500" y="1391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81914</xdr:rowOff>
    </xdr:from>
    <xdr:to>
      <xdr:col>15</xdr:col>
      <xdr:colOff>50800</xdr:colOff>
      <xdr:row>82</xdr:row>
      <xdr:rowOff>15239</xdr:rowOff>
    </xdr:to>
    <xdr:cxnSp macro="">
      <xdr:nvCxnSpPr>
        <xdr:cNvPr id="307" name="直線コネクタ 306"/>
        <xdr:cNvCxnSpPr/>
      </xdr:nvCxnSpPr>
      <xdr:spPr>
        <a:xfrm>
          <a:off x="2019300" y="13969364"/>
          <a:ext cx="88900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67311</xdr:rowOff>
    </xdr:from>
    <xdr:to>
      <xdr:col>6</xdr:col>
      <xdr:colOff>38100</xdr:colOff>
      <xdr:row>81</xdr:row>
      <xdr:rowOff>168911</xdr:rowOff>
    </xdr:to>
    <xdr:sp macro="" textlink="">
      <xdr:nvSpPr>
        <xdr:cNvPr id="308" name="楕円 307"/>
        <xdr:cNvSpPr/>
      </xdr:nvSpPr>
      <xdr:spPr>
        <a:xfrm>
          <a:off x="1079500" y="1395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81914</xdr:rowOff>
    </xdr:from>
    <xdr:to>
      <xdr:col>10</xdr:col>
      <xdr:colOff>114300</xdr:colOff>
      <xdr:row>81</xdr:row>
      <xdr:rowOff>118111</xdr:rowOff>
    </xdr:to>
    <xdr:cxnSp macro="">
      <xdr:nvCxnSpPr>
        <xdr:cNvPr id="309" name="直線コネクタ 308"/>
        <xdr:cNvCxnSpPr/>
      </xdr:nvCxnSpPr>
      <xdr:spPr>
        <a:xfrm flipV="1">
          <a:off x="1130300" y="13969364"/>
          <a:ext cx="8890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23513</xdr:rowOff>
    </xdr:from>
    <xdr:ext cx="405111" cy="259045"/>
    <xdr:sp macro="" textlink="">
      <xdr:nvSpPr>
        <xdr:cNvPr id="310" name="n_1aveValue【福祉施設】&#10;有形固定資産減価償却率"/>
        <xdr:cNvSpPr txBox="1"/>
      </xdr:nvSpPr>
      <xdr:spPr>
        <a:xfrm>
          <a:off x="3582044" y="13739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2557</xdr:rowOff>
    </xdr:from>
    <xdr:ext cx="405111" cy="259045"/>
    <xdr:sp macro="" textlink="">
      <xdr:nvSpPr>
        <xdr:cNvPr id="311" name="n_2aveValue【福祉施設】&#10;有形固定資産減価償却率"/>
        <xdr:cNvSpPr txBox="1"/>
      </xdr:nvSpPr>
      <xdr:spPr>
        <a:xfrm>
          <a:off x="2705744" y="1371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144797</xdr:rowOff>
    </xdr:from>
    <xdr:ext cx="405111" cy="259045"/>
    <xdr:sp macro="" textlink="">
      <xdr:nvSpPr>
        <xdr:cNvPr id="312" name="n_3aveValue【福祉施設】&#10;有形固定資産減価償却率"/>
        <xdr:cNvSpPr txBox="1"/>
      </xdr:nvSpPr>
      <xdr:spPr>
        <a:xfrm>
          <a:off x="1816744" y="1403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113047</xdr:rowOff>
    </xdr:from>
    <xdr:ext cx="405111" cy="259045"/>
    <xdr:sp macro="" textlink="">
      <xdr:nvSpPr>
        <xdr:cNvPr id="313" name="n_4aveValue【福祉施設】&#10;有形固定資産減価償却率"/>
        <xdr:cNvSpPr txBox="1"/>
      </xdr:nvSpPr>
      <xdr:spPr>
        <a:xfrm>
          <a:off x="927744" y="1365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51452</xdr:rowOff>
    </xdr:from>
    <xdr:ext cx="405111" cy="259045"/>
    <xdr:sp macro="" textlink="">
      <xdr:nvSpPr>
        <xdr:cNvPr id="314" name="n_1mainValue【福祉施設】&#10;有形固定資産減価償却率"/>
        <xdr:cNvSpPr txBox="1"/>
      </xdr:nvSpPr>
      <xdr:spPr>
        <a:xfrm>
          <a:off x="3582044" y="14281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57166</xdr:rowOff>
    </xdr:from>
    <xdr:ext cx="405111" cy="259045"/>
    <xdr:sp macro="" textlink="">
      <xdr:nvSpPr>
        <xdr:cNvPr id="315" name="n_2mainValue【福祉施設】&#10;有形固定資産減価償却率"/>
        <xdr:cNvSpPr txBox="1"/>
      </xdr:nvSpPr>
      <xdr:spPr>
        <a:xfrm>
          <a:off x="2705744" y="1411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149241</xdr:rowOff>
    </xdr:from>
    <xdr:ext cx="405111" cy="259045"/>
    <xdr:sp macro="" textlink="">
      <xdr:nvSpPr>
        <xdr:cNvPr id="316" name="n_3mainValue【福祉施設】&#10;有形固定資産減価償却率"/>
        <xdr:cNvSpPr txBox="1"/>
      </xdr:nvSpPr>
      <xdr:spPr>
        <a:xfrm>
          <a:off x="1816744" y="13693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160038</xdr:rowOff>
    </xdr:from>
    <xdr:ext cx="405111" cy="259045"/>
    <xdr:sp macro="" textlink="">
      <xdr:nvSpPr>
        <xdr:cNvPr id="317" name="n_4mainValue【福祉施設】&#10;有形固定資産減価償却率"/>
        <xdr:cNvSpPr txBox="1"/>
      </xdr:nvSpPr>
      <xdr:spPr>
        <a:xfrm>
          <a:off x="927744" y="14047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8" name="正方形/長方形 31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9" name="正方形/長方形 31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0" name="正方形/長方形 31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1" name="正方形/長方形 32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2" name="正方形/長方形 32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3" name="正方形/長方形 32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4" name="正方形/長方形 32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5" name="正方形/長方形 32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6" name="テキスト ボックス 32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7" name="直線コネクタ 32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8" name="直線コネクタ 327"/>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9" name="テキスト ボックス 328"/>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0" name="直線コネクタ 329"/>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1" name="テキスト ボックス 330"/>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2" name="直線コネクタ 33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3" name="テキスト ボックス 33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4" name="直線コネクタ 333"/>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5" name="テキスト ボックス 334"/>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6" name="直線コネクタ 335"/>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7" name="テキスト ボックス 336"/>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154939</xdr:rowOff>
    </xdr:from>
    <xdr:to>
      <xdr:col>54</xdr:col>
      <xdr:colOff>189865</xdr:colOff>
      <xdr:row>86</xdr:row>
      <xdr:rowOff>107950</xdr:rowOff>
    </xdr:to>
    <xdr:cxnSp macro="">
      <xdr:nvCxnSpPr>
        <xdr:cNvPr id="341" name="直線コネクタ 340"/>
        <xdr:cNvCxnSpPr/>
      </xdr:nvCxnSpPr>
      <xdr:spPr>
        <a:xfrm flipV="1">
          <a:off x="10476865" y="13528039"/>
          <a:ext cx="0" cy="1324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111777</xdr:rowOff>
    </xdr:from>
    <xdr:ext cx="469744" cy="259045"/>
    <xdr:sp macro="" textlink="">
      <xdr:nvSpPr>
        <xdr:cNvPr id="342" name="【福祉施設】&#10;一人当たり面積最小値テキスト"/>
        <xdr:cNvSpPr txBox="1"/>
      </xdr:nvSpPr>
      <xdr:spPr>
        <a:xfrm>
          <a:off x="10515600" y="1485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107950</xdr:rowOff>
    </xdr:from>
    <xdr:to>
      <xdr:col>55</xdr:col>
      <xdr:colOff>88900</xdr:colOff>
      <xdr:row>86</xdr:row>
      <xdr:rowOff>107950</xdr:rowOff>
    </xdr:to>
    <xdr:cxnSp macro="">
      <xdr:nvCxnSpPr>
        <xdr:cNvPr id="343" name="直線コネクタ 342"/>
        <xdr:cNvCxnSpPr/>
      </xdr:nvCxnSpPr>
      <xdr:spPr>
        <a:xfrm>
          <a:off x="10388600" y="1485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101616</xdr:rowOff>
    </xdr:from>
    <xdr:ext cx="469744" cy="259045"/>
    <xdr:sp macro="" textlink="">
      <xdr:nvSpPr>
        <xdr:cNvPr id="344" name="【福祉施設】&#10;一人当たり面積最大値テキスト"/>
        <xdr:cNvSpPr txBox="1"/>
      </xdr:nvSpPr>
      <xdr:spPr>
        <a:xfrm>
          <a:off x="10515600" y="1330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154939</xdr:rowOff>
    </xdr:from>
    <xdr:to>
      <xdr:col>55</xdr:col>
      <xdr:colOff>88900</xdr:colOff>
      <xdr:row>78</xdr:row>
      <xdr:rowOff>154939</xdr:rowOff>
    </xdr:to>
    <xdr:cxnSp macro="">
      <xdr:nvCxnSpPr>
        <xdr:cNvPr id="345" name="直線コネクタ 344"/>
        <xdr:cNvCxnSpPr/>
      </xdr:nvCxnSpPr>
      <xdr:spPr>
        <a:xfrm>
          <a:off x="10388600" y="1352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25416</xdr:rowOff>
    </xdr:from>
    <xdr:ext cx="469744" cy="259045"/>
    <xdr:sp macro="" textlink="">
      <xdr:nvSpPr>
        <xdr:cNvPr id="346" name="【福祉施設】&#10;一人当たり面積平均値テキスト"/>
        <xdr:cNvSpPr txBox="1"/>
      </xdr:nvSpPr>
      <xdr:spPr>
        <a:xfrm>
          <a:off x="10515600" y="14598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46989</xdr:rowOff>
    </xdr:from>
    <xdr:to>
      <xdr:col>55</xdr:col>
      <xdr:colOff>50800</xdr:colOff>
      <xdr:row>85</xdr:row>
      <xdr:rowOff>148589</xdr:rowOff>
    </xdr:to>
    <xdr:sp macro="" textlink="">
      <xdr:nvSpPr>
        <xdr:cNvPr id="347" name="フローチャート: 判断 346"/>
        <xdr:cNvSpPr/>
      </xdr:nvSpPr>
      <xdr:spPr>
        <a:xfrm>
          <a:off x="10426700" y="1462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46989</xdr:rowOff>
    </xdr:from>
    <xdr:to>
      <xdr:col>50</xdr:col>
      <xdr:colOff>165100</xdr:colOff>
      <xdr:row>85</xdr:row>
      <xdr:rowOff>148589</xdr:rowOff>
    </xdr:to>
    <xdr:sp macro="" textlink="">
      <xdr:nvSpPr>
        <xdr:cNvPr id="348" name="フローチャート: 判断 347"/>
        <xdr:cNvSpPr/>
      </xdr:nvSpPr>
      <xdr:spPr>
        <a:xfrm>
          <a:off x="9588500" y="1462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49530</xdr:rowOff>
    </xdr:from>
    <xdr:to>
      <xdr:col>46</xdr:col>
      <xdr:colOff>38100</xdr:colOff>
      <xdr:row>85</xdr:row>
      <xdr:rowOff>151130</xdr:rowOff>
    </xdr:to>
    <xdr:sp macro="" textlink="">
      <xdr:nvSpPr>
        <xdr:cNvPr id="349" name="フローチャート: 判断 348"/>
        <xdr:cNvSpPr/>
      </xdr:nvSpPr>
      <xdr:spPr>
        <a:xfrm>
          <a:off x="8699500" y="14622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39370</xdr:rowOff>
    </xdr:from>
    <xdr:to>
      <xdr:col>41</xdr:col>
      <xdr:colOff>101600</xdr:colOff>
      <xdr:row>85</xdr:row>
      <xdr:rowOff>140970</xdr:rowOff>
    </xdr:to>
    <xdr:sp macro="" textlink="">
      <xdr:nvSpPr>
        <xdr:cNvPr id="350" name="フローチャート: 判断 349"/>
        <xdr:cNvSpPr/>
      </xdr:nvSpPr>
      <xdr:spPr>
        <a:xfrm>
          <a:off x="7810500" y="1461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46989</xdr:rowOff>
    </xdr:from>
    <xdr:to>
      <xdr:col>36</xdr:col>
      <xdr:colOff>165100</xdr:colOff>
      <xdr:row>85</xdr:row>
      <xdr:rowOff>148589</xdr:rowOff>
    </xdr:to>
    <xdr:sp macro="" textlink="">
      <xdr:nvSpPr>
        <xdr:cNvPr id="351" name="フローチャート: 判断 350"/>
        <xdr:cNvSpPr/>
      </xdr:nvSpPr>
      <xdr:spPr>
        <a:xfrm>
          <a:off x="6921500" y="1462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128270</xdr:rowOff>
    </xdr:from>
    <xdr:to>
      <xdr:col>55</xdr:col>
      <xdr:colOff>50800</xdr:colOff>
      <xdr:row>84</xdr:row>
      <xdr:rowOff>58420</xdr:rowOff>
    </xdr:to>
    <xdr:sp macro="" textlink="">
      <xdr:nvSpPr>
        <xdr:cNvPr id="357" name="楕円 356"/>
        <xdr:cNvSpPr/>
      </xdr:nvSpPr>
      <xdr:spPr>
        <a:xfrm>
          <a:off x="10426700" y="1435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151147</xdr:rowOff>
    </xdr:from>
    <xdr:ext cx="469744" cy="259045"/>
    <xdr:sp macro="" textlink="">
      <xdr:nvSpPr>
        <xdr:cNvPr id="358" name="【福祉施設】&#10;一人当たり面積該当値テキスト"/>
        <xdr:cNvSpPr txBox="1"/>
      </xdr:nvSpPr>
      <xdr:spPr>
        <a:xfrm>
          <a:off x="10515600"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138430</xdr:rowOff>
    </xdr:from>
    <xdr:to>
      <xdr:col>50</xdr:col>
      <xdr:colOff>165100</xdr:colOff>
      <xdr:row>84</xdr:row>
      <xdr:rowOff>68580</xdr:rowOff>
    </xdr:to>
    <xdr:sp macro="" textlink="">
      <xdr:nvSpPr>
        <xdr:cNvPr id="359" name="楕円 358"/>
        <xdr:cNvSpPr/>
      </xdr:nvSpPr>
      <xdr:spPr>
        <a:xfrm>
          <a:off x="9588500" y="1436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7620</xdr:rowOff>
    </xdr:from>
    <xdr:to>
      <xdr:col>55</xdr:col>
      <xdr:colOff>0</xdr:colOff>
      <xdr:row>84</xdr:row>
      <xdr:rowOff>17780</xdr:rowOff>
    </xdr:to>
    <xdr:cxnSp macro="">
      <xdr:nvCxnSpPr>
        <xdr:cNvPr id="360" name="直線コネクタ 359"/>
        <xdr:cNvCxnSpPr/>
      </xdr:nvCxnSpPr>
      <xdr:spPr>
        <a:xfrm flipV="1">
          <a:off x="9639300" y="14409420"/>
          <a:ext cx="838200" cy="1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45720</xdr:rowOff>
    </xdr:from>
    <xdr:to>
      <xdr:col>46</xdr:col>
      <xdr:colOff>38100</xdr:colOff>
      <xdr:row>82</xdr:row>
      <xdr:rowOff>147320</xdr:rowOff>
    </xdr:to>
    <xdr:sp macro="" textlink="">
      <xdr:nvSpPr>
        <xdr:cNvPr id="361" name="楕円 360"/>
        <xdr:cNvSpPr/>
      </xdr:nvSpPr>
      <xdr:spPr>
        <a:xfrm>
          <a:off x="8699500" y="1410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96520</xdr:rowOff>
    </xdr:from>
    <xdr:to>
      <xdr:col>50</xdr:col>
      <xdr:colOff>114300</xdr:colOff>
      <xdr:row>84</xdr:row>
      <xdr:rowOff>17780</xdr:rowOff>
    </xdr:to>
    <xdr:cxnSp macro="">
      <xdr:nvCxnSpPr>
        <xdr:cNvPr id="362" name="直線コネクタ 361"/>
        <xdr:cNvCxnSpPr/>
      </xdr:nvCxnSpPr>
      <xdr:spPr>
        <a:xfrm>
          <a:off x="8750300" y="14155420"/>
          <a:ext cx="889000" cy="264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80011</xdr:rowOff>
    </xdr:from>
    <xdr:to>
      <xdr:col>41</xdr:col>
      <xdr:colOff>101600</xdr:colOff>
      <xdr:row>84</xdr:row>
      <xdr:rowOff>10161</xdr:rowOff>
    </xdr:to>
    <xdr:sp macro="" textlink="">
      <xdr:nvSpPr>
        <xdr:cNvPr id="363" name="楕円 362"/>
        <xdr:cNvSpPr/>
      </xdr:nvSpPr>
      <xdr:spPr>
        <a:xfrm>
          <a:off x="7810500" y="1431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96520</xdr:rowOff>
    </xdr:from>
    <xdr:to>
      <xdr:col>45</xdr:col>
      <xdr:colOff>177800</xdr:colOff>
      <xdr:row>83</xdr:row>
      <xdr:rowOff>130811</xdr:rowOff>
    </xdr:to>
    <xdr:cxnSp macro="">
      <xdr:nvCxnSpPr>
        <xdr:cNvPr id="364" name="直線コネクタ 363"/>
        <xdr:cNvCxnSpPr/>
      </xdr:nvCxnSpPr>
      <xdr:spPr>
        <a:xfrm flipV="1">
          <a:off x="7861300" y="14155420"/>
          <a:ext cx="889000" cy="205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6350</xdr:rowOff>
    </xdr:from>
    <xdr:to>
      <xdr:col>36</xdr:col>
      <xdr:colOff>165100</xdr:colOff>
      <xdr:row>82</xdr:row>
      <xdr:rowOff>107950</xdr:rowOff>
    </xdr:to>
    <xdr:sp macro="" textlink="">
      <xdr:nvSpPr>
        <xdr:cNvPr id="365" name="楕円 364"/>
        <xdr:cNvSpPr/>
      </xdr:nvSpPr>
      <xdr:spPr>
        <a:xfrm>
          <a:off x="6921500" y="1406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57150</xdr:rowOff>
    </xdr:from>
    <xdr:to>
      <xdr:col>41</xdr:col>
      <xdr:colOff>50800</xdr:colOff>
      <xdr:row>83</xdr:row>
      <xdr:rowOff>130811</xdr:rowOff>
    </xdr:to>
    <xdr:cxnSp macro="">
      <xdr:nvCxnSpPr>
        <xdr:cNvPr id="366" name="直線コネクタ 365"/>
        <xdr:cNvCxnSpPr/>
      </xdr:nvCxnSpPr>
      <xdr:spPr>
        <a:xfrm>
          <a:off x="6972300" y="14116050"/>
          <a:ext cx="889000" cy="24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139716</xdr:rowOff>
    </xdr:from>
    <xdr:ext cx="469744" cy="259045"/>
    <xdr:sp macro="" textlink="">
      <xdr:nvSpPr>
        <xdr:cNvPr id="367" name="n_1aveValue【福祉施設】&#10;一人当たり面積"/>
        <xdr:cNvSpPr txBox="1"/>
      </xdr:nvSpPr>
      <xdr:spPr>
        <a:xfrm>
          <a:off x="9391727" y="14712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142257</xdr:rowOff>
    </xdr:from>
    <xdr:ext cx="469744" cy="259045"/>
    <xdr:sp macro="" textlink="">
      <xdr:nvSpPr>
        <xdr:cNvPr id="368" name="n_2aveValue【福祉施設】&#10;一人当たり面積"/>
        <xdr:cNvSpPr txBox="1"/>
      </xdr:nvSpPr>
      <xdr:spPr>
        <a:xfrm>
          <a:off x="8515427" y="14715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132097</xdr:rowOff>
    </xdr:from>
    <xdr:ext cx="469744" cy="259045"/>
    <xdr:sp macro="" textlink="">
      <xdr:nvSpPr>
        <xdr:cNvPr id="369" name="n_3aveValue【福祉施設】&#10;一人当たり面積"/>
        <xdr:cNvSpPr txBox="1"/>
      </xdr:nvSpPr>
      <xdr:spPr>
        <a:xfrm>
          <a:off x="7626427" y="14705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139716</xdr:rowOff>
    </xdr:from>
    <xdr:ext cx="469744" cy="259045"/>
    <xdr:sp macro="" textlink="">
      <xdr:nvSpPr>
        <xdr:cNvPr id="370" name="n_4aveValue【福祉施設】&#10;一人当たり面積"/>
        <xdr:cNvSpPr txBox="1"/>
      </xdr:nvSpPr>
      <xdr:spPr>
        <a:xfrm>
          <a:off x="6737427" y="14712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85107</xdr:rowOff>
    </xdr:from>
    <xdr:ext cx="469744" cy="259045"/>
    <xdr:sp macro="" textlink="">
      <xdr:nvSpPr>
        <xdr:cNvPr id="371" name="n_1mainValue【福祉施設】&#10;一人当たり面積"/>
        <xdr:cNvSpPr txBox="1"/>
      </xdr:nvSpPr>
      <xdr:spPr>
        <a:xfrm>
          <a:off x="9391727" y="14144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163847</xdr:rowOff>
    </xdr:from>
    <xdr:ext cx="469744" cy="259045"/>
    <xdr:sp macro="" textlink="">
      <xdr:nvSpPr>
        <xdr:cNvPr id="372" name="n_2mainValue【福祉施設】&#10;一人当たり面積"/>
        <xdr:cNvSpPr txBox="1"/>
      </xdr:nvSpPr>
      <xdr:spPr>
        <a:xfrm>
          <a:off x="8515427" y="13879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26688</xdr:rowOff>
    </xdr:from>
    <xdr:ext cx="469744" cy="259045"/>
    <xdr:sp macro="" textlink="">
      <xdr:nvSpPr>
        <xdr:cNvPr id="373" name="n_3mainValue【福祉施設】&#10;一人当たり面積"/>
        <xdr:cNvSpPr txBox="1"/>
      </xdr:nvSpPr>
      <xdr:spPr>
        <a:xfrm>
          <a:off x="7626427" y="14085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124477</xdr:rowOff>
    </xdr:from>
    <xdr:ext cx="469744" cy="259045"/>
    <xdr:sp macro="" textlink="">
      <xdr:nvSpPr>
        <xdr:cNvPr id="374" name="n_4mainValue【福祉施設】&#10;一人当たり面積"/>
        <xdr:cNvSpPr txBox="1"/>
      </xdr:nvSpPr>
      <xdr:spPr>
        <a:xfrm>
          <a:off x="6737427" y="13840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3" name="テキスト ボックス 38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4" name="直線コネクタ 38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5" name="テキスト ボックス 384"/>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6" name="直線コネクタ 385"/>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7" name="テキスト ボックス 386"/>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8" name="直線コネクタ 387"/>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9" name="テキスト ボックス 388"/>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0" name="直線コネクタ 389"/>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1" name="テキスト ボックス 390"/>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2" name="直線コネクタ 391"/>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3" name="テキスト ボックス 392"/>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4" name="直線コネクタ 393"/>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95" name="テキスト ボックス 394"/>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6" name="直線コネクタ 39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7"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69850</xdr:rowOff>
    </xdr:to>
    <xdr:cxnSp macro="">
      <xdr:nvCxnSpPr>
        <xdr:cNvPr id="398" name="直線コネクタ 397"/>
        <xdr:cNvCxnSpPr/>
      </xdr:nvCxnSpPr>
      <xdr:spPr>
        <a:xfrm flipV="1">
          <a:off x="4634865"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73677</xdr:rowOff>
    </xdr:from>
    <xdr:ext cx="469744" cy="259045"/>
    <xdr:sp macro="" textlink="">
      <xdr:nvSpPr>
        <xdr:cNvPr id="399" name="【市民会館】&#10;有形固定資産減価償却率最小値テキスト"/>
        <xdr:cNvSpPr txBox="1"/>
      </xdr:nvSpPr>
      <xdr:spPr>
        <a:xfrm>
          <a:off x="4673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69850</xdr:rowOff>
    </xdr:from>
    <xdr:to>
      <xdr:col>24</xdr:col>
      <xdr:colOff>152400</xdr:colOff>
      <xdr:row>107</xdr:row>
      <xdr:rowOff>69850</xdr:rowOff>
    </xdr:to>
    <xdr:cxnSp macro="">
      <xdr:nvCxnSpPr>
        <xdr:cNvPr id="400" name="直線コネクタ 399"/>
        <xdr:cNvCxnSpPr/>
      </xdr:nvCxnSpPr>
      <xdr:spPr>
        <a:xfrm>
          <a:off x="4546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340478" cy="259045"/>
    <xdr:sp macro="" textlink="">
      <xdr:nvSpPr>
        <xdr:cNvPr id="401" name="【市民会館】&#10;有形固定資産減価償却率最大値テキスト"/>
        <xdr:cNvSpPr txBox="1"/>
      </xdr:nvSpPr>
      <xdr:spPr>
        <a:xfrm>
          <a:off x="4673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402" name="直線コネクタ 401"/>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59707</xdr:rowOff>
    </xdr:from>
    <xdr:ext cx="405111" cy="259045"/>
    <xdr:sp macro="" textlink="">
      <xdr:nvSpPr>
        <xdr:cNvPr id="403" name="【市民会館】&#10;有形固定資産減価償却率平均値テキスト"/>
        <xdr:cNvSpPr txBox="1"/>
      </xdr:nvSpPr>
      <xdr:spPr>
        <a:xfrm>
          <a:off x="4673600" y="17719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81280</xdr:rowOff>
    </xdr:from>
    <xdr:to>
      <xdr:col>24</xdr:col>
      <xdr:colOff>114300</xdr:colOff>
      <xdr:row>104</xdr:row>
      <xdr:rowOff>11430</xdr:rowOff>
    </xdr:to>
    <xdr:sp macro="" textlink="">
      <xdr:nvSpPr>
        <xdr:cNvPr id="404" name="フローチャート: 判断 403"/>
        <xdr:cNvSpPr/>
      </xdr:nvSpPr>
      <xdr:spPr>
        <a:xfrm>
          <a:off x="4584700" y="1774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58420</xdr:rowOff>
    </xdr:from>
    <xdr:to>
      <xdr:col>20</xdr:col>
      <xdr:colOff>38100</xdr:colOff>
      <xdr:row>103</xdr:row>
      <xdr:rowOff>160020</xdr:rowOff>
    </xdr:to>
    <xdr:sp macro="" textlink="">
      <xdr:nvSpPr>
        <xdr:cNvPr id="405" name="フローチャート: 判断 404"/>
        <xdr:cNvSpPr/>
      </xdr:nvSpPr>
      <xdr:spPr>
        <a:xfrm>
          <a:off x="3746500" y="1771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54611</xdr:rowOff>
    </xdr:from>
    <xdr:to>
      <xdr:col>15</xdr:col>
      <xdr:colOff>101600</xdr:colOff>
      <xdr:row>103</xdr:row>
      <xdr:rowOff>156211</xdr:rowOff>
    </xdr:to>
    <xdr:sp macro="" textlink="">
      <xdr:nvSpPr>
        <xdr:cNvPr id="406" name="フローチャート: 判断 405"/>
        <xdr:cNvSpPr/>
      </xdr:nvSpPr>
      <xdr:spPr>
        <a:xfrm>
          <a:off x="2857500" y="17713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52070</xdr:rowOff>
    </xdr:from>
    <xdr:to>
      <xdr:col>10</xdr:col>
      <xdr:colOff>165100</xdr:colOff>
      <xdr:row>103</xdr:row>
      <xdr:rowOff>153670</xdr:rowOff>
    </xdr:to>
    <xdr:sp macro="" textlink="">
      <xdr:nvSpPr>
        <xdr:cNvPr id="407" name="フローチャート: 判断 406"/>
        <xdr:cNvSpPr/>
      </xdr:nvSpPr>
      <xdr:spPr>
        <a:xfrm>
          <a:off x="1968500" y="1771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50800</xdr:rowOff>
    </xdr:from>
    <xdr:to>
      <xdr:col>6</xdr:col>
      <xdr:colOff>38100</xdr:colOff>
      <xdr:row>103</xdr:row>
      <xdr:rowOff>152400</xdr:rowOff>
    </xdr:to>
    <xdr:sp macro="" textlink="">
      <xdr:nvSpPr>
        <xdr:cNvPr id="408" name="フローチャート: 判断 407"/>
        <xdr:cNvSpPr/>
      </xdr:nvSpPr>
      <xdr:spPr>
        <a:xfrm>
          <a:off x="1079500" y="1771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9" name="テキスト ボックス 40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0" name="テキスト ボックス 40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1" name="テキスト ボックス 41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2" name="テキスト ボックス 41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3" name="テキスト ボックス 41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99</xdr:row>
      <xdr:rowOff>166370</xdr:rowOff>
    </xdr:from>
    <xdr:to>
      <xdr:col>24</xdr:col>
      <xdr:colOff>114300</xdr:colOff>
      <xdr:row>100</xdr:row>
      <xdr:rowOff>96520</xdr:rowOff>
    </xdr:to>
    <xdr:sp macro="" textlink="">
      <xdr:nvSpPr>
        <xdr:cNvPr id="414" name="楕円 413"/>
        <xdr:cNvSpPr/>
      </xdr:nvSpPr>
      <xdr:spPr>
        <a:xfrm>
          <a:off x="4584700" y="1713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99</xdr:row>
      <xdr:rowOff>81297</xdr:rowOff>
    </xdr:from>
    <xdr:ext cx="340478" cy="259045"/>
    <xdr:sp macro="" textlink="">
      <xdr:nvSpPr>
        <xdr:cNvPr id="415" name="【市民会館】&#10;有形固定資産減価償却率該当値テキスト"/>
        <xdr:cNvSpPr txBox="1"/>
      </xdr:nvSpPr>
      <xdr:spPr>
        <a:xfrm>
          <a:off x="4673600" y="170548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120650</xdr:rowOff>
    </xdr:from>
    <xdr:to>
      <xdr:col>20</xdr:col>
      <xdr:colOff>38100</xdr:colOff>
      <xdr:row>100</xdr:row>
      <xdr:rowOff>50800</xdr:rowOff>
    </xdr:to>
    <xdr:sp macro="" textlink="">
      <xdr:nvSpPr>
        <xdr:cNvPr id="416" name="楕円 415"/>
        <xdr:cNvSpPr/>
      </xdr:nvSpPr>
      <xdr:spPr>
        <a:xfrm>
          <a:off x="3746500" y="1709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100</xdr:row>
      <xdr:rowOff>0</xdr:rowOff>
    </xdr:from>
    <xdr:to>
      <xdr:col>24</xdr:col>
      <xdr:colOff>63500</xdr:colOff>
      <xdr:row>100</xdr:row>
      <xdr:rowOff>45720</xdr:rowOff>
    </xdr:to>
    <xdr:cxnSp macro="">
      <xdr:nvCxnSpPr>
        <xdr:cNvPr id="417" name="直線コネクタ 416"/>
        <xdr:cNvCxnSpPr/>
      </xdr:nvCxnSpPr>
      <xdr:spPr>
        <a:xfrm>
          <a:off x="3797300" y="171450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96520</xdr:rowOff>
    </xdr:from>
    <xdr:to>
      <xdr:col>6</xdr:col>
      <xdr:colOff>38100</xdr:colOff>
      <xdr:row>105</xdr:row>
      <xdr:rowOff>26670</xdr:rowOff>
    </xdr:to>
    <xdr:sp macro="" textlink="">
      <xdr:nvSpPr>
        <xdr:cNvPr id="418" name="楕円 417"/>
        <xdr:cNvSpPr/>
      </xdr:nvSpPr>
      <xdr:spPr>
        <a:xfrm>
          <a:off x="1079500" y="1792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103</xdr:row>
      <xdr:rowOff>151147</xdr:rowOff>
    </xdr:from>
    <xdr:ext cx="405111" cy="259045"/>
    <xdr:sp macro="" textlink="">
      <xdr:nvSpPr>
        <xdr:cNvPr id="419" name="n_1aveValue【市民会館】&#10;有形固定資産減価償却率"/>
        <xdr:cNvSpPr txBox="1"/>
      </xdr:nvSpPr>
      <xdr:spPr>
        <a:xfrm>
          <a:off x="3582044" y="17810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1288</xdr:rowOff>
    </xdr:from>
    <xdr:ext cx="405111" cy="259045"/>
    <xdr:sp macro="" textlink="">
      <xdr:nvSpPr>
        <xdr:cNvPr id="420" name="n_2aveValue【市民会館】&#10;有形固定資産減価償却率"/>
        <xdr:cNvSpPr txBox="1"/>
      </xdr:nvSpPr>
      <xdr:spPr>
        <a:xfrm>
          <a:off x="2705744" y="17489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170197</xdr:rowOff>
    </xdr:from>
    <xdr:ext cx="405111" cy="259045"/>
    <xdr:sp macro="" textlink="">
      <xdr:nvSpPr>
        <xdr:cNvPr id="421" name="n_3aveValue【市民会館】&#10;有形固定資産減価償却率"/>
        <xdr:cNvSpPr txBox="1"/>
      </xdr:nvSpPr>
      <xdr:spPr>
        <a:xfrm>
          <a:off x="1816744" y="1748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168927</xdr:rowOff>
    </xdr:from>
    <xdr:ext cx="405111" cy="259045"/>
    <xdr:sp macro="" textlink="">
      <xdr:nvSpPr>
        <xdr:cNvPr id="422" name="n_4aveValue【市民会館】&#10;有形固定資産減価償却率"/>
        <xdr:cNvSpPr txBox="1"/>
      </xdr:nvSpPr>
      <xdr:spPr>
        <a:xfrm>
          <a:off x="927744" y="17485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98</xdr:row>
      <xdr:rowOff>67327</xdr:rowOff>
    </xdr:from>
    <xdr:ext cx="340478" cy="259045"/>
    <xdr:sp macro="" textlink="">
      <xdr:nvSpPr>
        <xdr:cNvPr id="423" name="n_1mainValue【市民会館】&#10;有形固定資産減価償却率"/>
        <xdr:cNvSpPr txBox="1"/>
      </xdr:nvSpPr>
      <xdr:spPr>
        <a:xfrm>
          <a:off x="3614361" y="16869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17797</xdr:rowOff>
    </xdr:from>
    <xdr:ext cx="405111" cy="259045"/>
    <xdr:sp macro="" textlink="">
      <xdr:nvSpPr>
        <xdr:cNvPr id="424" name="n_4mainValue【市民会館】&#10;有形固定資産減価償却率"/>
        <xdr:cNvSpPr txBox="1"/>
      </xdr:nvSpPr>
      <xdr:spPr>
        <a:xfrm>
          <a:off x="927744" y="18020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5" name="正方形/長方形 42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26" name="正方形/長方形 42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27" name="正方形/長方形 42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28" name="正方形/長方形 42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29" name="正方形/長方形 42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0" name="正方形/長方形 42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1" name="正方形/長方形 43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2" name="正方形/長方形 43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3" name="テキスト ボックス 43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4" name="直線コネクタ 43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35" name="直線コネクタ 434"/>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36" name="テキスト ボックス 435"/>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37" name="直線コネクタ 436"/>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38" name="テキスト ボックス 437"/>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39" name="直線コネクタ 438"/>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0" name="テキスト ボックス 439"/>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41" name="直線コネクタ 440"/>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42" name="テキスト ボックス 441"/>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43" name="直線コネクタ 442"/>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44" name="テキスト ボックス 443"/>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5" name="直線コネクタ 44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46" name="テキスト ボックス 445"/>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47"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0</xdr:rowOff>
    </xdr:from>
    <xdr:to>
      <xdr:col>54</xdr:col>
      <xdr:colOff>189865</xdr:colOff>
      <xdr:row>108</xdr:row>
      <xdr:rowOff>131445</xdr:rowOff>
    </xdr:to>
    <xdr:cxnSp macro="">
      <xdr:nvCxnSpPr>
        <xdr:cNvPr id="448" name="直線コネクタ 447"/>
        <xdr:cNvCxnSpPr/>
      </xdr:nvCxnSpPr>
      <xdr:spPr>
        <a:xfrm flipV="1">
          <a:off x="10476865" y="17145000"/>
          <a:ext cx="0" cy="1503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135272</xdr:rowOff>
    </xdr:from>
    <xdr:ext cx="469744" cy="259045"/>
    <xdr:sp macro="" textlink="">
      <xdr:nvSpPr>
        <xdr:cNvPr id="449" name="【市民会館】&#10;一人当たり面積最小値テキスト"/>
        <xdr:cNvSpPr txBox="1"/>
      </xdr:nvSpPr>
      <xdr:spPr>
        <a:xfrm>
          <a:off x="10515600" y="1865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131445</xdr:rowOff>
    </xdr:from>
    <xdr:to>
      <xdr:col>55</xdr:col>
      <xdr:colOff>88900</xdr:colOff>
      <xdr:row>108</xdr:row>
      <xdr:rowOff>131445</xdr:rowOff>
    </xdr:to>
    <xdr:cxnSp macro="">
      <xdr:nvCxnSpPr>
        <xdr:cNvPr id="450" name="直線コネクタ 449"/>
        <xdr:cNvCxnSpPr/>
      </xdr:nvCxnSpPr>
      <xdr:spPr>
        <a:xfrm>
          <a:off x="10388600" y="1864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118127</xdr:rowOff>
    </xdr:from>
    <xdr:ext cx="469744" cy="259045"/>
    <xdr:sp macro="" textlink="">
      <xdr:nvSpPr>
        <xdr:cNvPr id="451" name="【市民会館】&#10;一人当たり面積最大値テキスト"/>
        <xdr:cNvSpPr txBox="1"/>
      </xdr:nvSpPr>
      <xdr:spPr>
        <a:xfrm>
          <a:off x="10515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0</xdr:rowOff>
    </xdr:from>
    <xdr:to>
      <xdr:col>55</xdr:col>
      <xdr:colOff>88900</xdr:colOff>
      <xdr:row>100</xdr:row>
      <xdr:rowOff>0</xdr:rowOff>
    </xdr:to>
    <xdr:cxnSp macro="">
      <xdr:nvCxnSpPr>
        <xdr:cNvPr id="452" name="直線コネクタ 451"/>
        <xdr:cNvCxnSpPr/>
      </xdr:nvCxnSpPr>
      <xdr:spPr>
        <a:xfrm>
          <a:off x="10388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87647</xdr:rowOff>
    </xdr:from>
    <xdr:ext cx="469744" cy="259045"/>
    <xdr:sp macro="" textlink="">
      <xdr:nvSpPr>
        <xdr:cNvPr id="453" name="【市民会館】&#10;一人当たり面積平均値テキスト"/>
        <xdr:cNvSpPr txBox="1"/>
      </xdr:nvSpPr>
      <xdr:spPr>
        <a:xfrm>
          <a:off x="10515600" y="18261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109220</xdr:rowOff>
    </xdr:from>
    <xdr:to>
      <xdr:col>55</xdr:col>
      <xdr:colOff>50800</xdr:colOff>
      <xdr:row>107</xdr:row>
      <xdr:rowOff>39370</xdr:rowOff>
    </xdr:to>
    <xdr:sp macro="" textlink="">
      <xdr:nvSpPr>
        <xdr:cNvPr id="454" name="フローチャート: 判断 453"/>
        <xdr:cNvSpPr/>
      </xdr:nvSpPr>
      <xdr:spPr>
        <a:xfrm>
          <a:off x="10426700" y="1828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111125</xdr:rowOff>
    </xdr:from>
    <xdr:to>
      <xdr:col>50</xdr:col>
      <xdr:colOff>165100</xdr:colOff>
      <xdr:row>107</xdr:row>
      <xdr:rowOff>41275</xdr:rowOff>
    </xdr:to>
    <xdr:sp macro="" textlink="">
      <xdr:nvSpPr>
        <xdr:cNvPr id="455" name="フローチャート: 判断 454"/>
        <xdr:cNvSpPr/>
      </xdr:nvSpPr>
      <xdr:spPr>
        <a:xfrm>
          <a:off x="9588500" y="18284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103505</xdr:rowOff>
    </xdr:from>
    <xdr:to>
      <xdr:col>46</xdr:col>
      <xdr:colOff>38100</xdr:colOff>
      <xdr:row>107</xdr:row>
      <xdr:rowOff>33655</xdr:rowOff>
    </xdr:to>
    <xdr:sp macro="" textlink="">
      <xdr:nvSpPr>
        <xdr:cNvPr id="456" name="フローチャート: 判断 455"/>
        <xdr:cNvSpPr/>
      </xdr:nvSpPr>
      <xdr:spPr>
        <a:xfrm>
          <a:off x="8699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99695</xdr:rowOff>
    </xdr:from>
    <xdr:to>
      <xdr:col>41</xdr:col>
      <xdr:colOff>101600</xdr:colOff>
      <xdr:row>107</xdr:row>
      <xdr:rowOff>29845</xdr:rowOff>
    </xdr:to>
    <xdr:sp macro="" textlink="">
      <xdr:nvSpPr>
        <xdr:cNvPr id="457" name="フローチャート: 判断 456"/>
        <xdr:cNvSpPr/>
      </xdr:nvSpPr>
      <xdr:spPr>
        <a:xfrm>
          <a:off x="7810500" y="1827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88264</xdr:rowOff>
    </xdr:from>
    <xdr:to>
      <xdr:col>36</xdr:col>
      <xdr:colOff>165100</xdr:colOff>
      <xdr:row>107</xdr:row>
      <xdr:rowOff>18414</xdr:rowOff>
    </xdr:to>
    <xdr:sp macro="" textlink="">
      <xdr:nvSpPr>
        <xdr:cNvPr id="458" name="フローチャート: 判断 457"/>
        <xdr:cNvSpPr/>
      </xdr:nvSpPr>
      <xdr:spPr>
        <a:xfrm>
          <a:off x="6921500" y="18261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9" name="テキスト ボックス 45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0" name="テキスト ボックス 45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1" name="テキスト ボックス 46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2" name="テキスト ボックス 46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3" name="テキスト ボックス 46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8255</xdr:rowOff>
    </xdr:from>
    <xdr:to>
      <xdr:col>55</xdr:col>
      <xdr:colOff>50800</xdr:colOff>
      <xdr:row>106</xdr:row>
      <xdr:rowOff>109855</xdr:rowOff>
    </xdr:to>
    <xdr:sp macro="" textlink="">
      <xdr:nvSpPr>
        <xdr:cNvPr id="464" name="楕円 463"/>
        <xdr:cNvSpPr/>
      </xdr:nvSpPr>
      <xdr:spPr>
        <a:xfrm>
          <a:off x="10426700" y="1818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31132</xdr:rowOff>
    </xdr:from>
    <xdr:ext cx="469744" cy="259045"/>
    <xdr:sp macro="" textlink="">
      <xdr:nvSpPr>
        <xdr:cNvPr id="465" name="【市民会館】&#10;一人当たり面積該当値テキスト"/>
        <xdr:cNvSpPr txBox="1"/>
      </xdr:nvSpPr>
      <xdr:spPr>
        <a:xfrm>
          <a:off x="10515600" y="18033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17780</xdr:rowOff>
    </xdr:from>
    <xdr:to>
      <xdr:col>50</xdr:col>
      <xdr:colOff>165100</xdr:colOff>
      <xdr:row>106</xdr:row>
      <xdr:rowOff>119380</xdr:rowOff>
    </xdr:to>
    <xdr:sp macro="" textlink="">
      <xdr:nvSpPr>
        <xdr:cNvPr id="466" name="楕円 465"/>
        <xdr:cNvSpPr/>
      </xdr:nvSpPr>
      <xdr:spPr>
        <a:xfrm>
          <a:off x="9588500" y="1819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59055</xdr:rowOff>
    </xdr:from>
    <xdr:to>
      <xdr:col>55</xdr:col>
      <xdr:colOff>0</xdr:colOff>
      <xdr:row>106</xdr:row>
      <xdr:rowOff>68580</xdr:rowOff>
    </xdr:to>
    <xdr:cxnSp macro="">
      <xdr:nvCxnSpPr>
        <xdr:cNvPr id="467" name="直線コネクタ 466"/>
        <xdr:cNvCxnSpPr/>
      </xdr:nvCxnSpPr>
      <xdr:spPr>
        <a:xfrm flipV="1">
          <a:off x="9639300" y="1823275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102</xdr:row>
      <xdr:rowOff>141605</xdr:rowOff>
    </xdr:from>
    <xdr:to>
      <xdr:col>36</xdr:col>
      <xdr:colOff>165100</xdr:colOff>
      <xdr:row>103</xdr:row>
      <xdr:rowOff>71755</xdr:rowOff>
    </xdr:to>
    <xdr:sp macro="" textlink="">
      <xdr:nvSpPr>
        <xdr:cNvPr id="468" name="楕円 467"/>
        <xdr:cNvSpPr/>
      </xdr:nvSpPr>
      <xdr:spPr>
        <a:xfrm>
          <a:off x="6921500" y="1762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107</xdr:row>
      <xdr:rowOff>32402</xdr:rowOff>
    </xdr:from>
    <xdr:ext cx="469744" cy="259045"/>
    <xdr:sp macro="" textlink="">
      <xdr:nvSpPr>
        <xdr:cNvPr id="469" name="n_1aveValue【市民会館】&#10;一人当たり面積"/>
        <xdr:cNvSpPr txBox="1"/>
      </xdr:nvSpPr>
      <xdr:spPr>
        <a:xfrm>
          <a:off x="9391727" y="18377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50182</xdr:rowOff>
    </xdr:from>
    <xdr:ext cx="469744" cy="259045"/>
    <xdr:sp macro="" textlink="">
      <xdr:nvSpPr>
        <xdr:cNvPr id="470" name="n_2aveValue【市民会館】&#10;一人当たり面積"/>
        <xdr:cNvSpPr txBox="1"/>
      </xdr:nvSpPr>
      <xdr:spPr>
        <a:xfrm>
          <a:off x="8515427" y="18052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46372</xdr:rowOff>
    </xdr:from>
    <xdr:ext cx="469744" cy="259045"/>
    <xdr:sp macro="" textlink="">
      <xdr:nvSpPr>
        <xdr:cNvPr id="471" name="n_3aveValue【市民会館】&#10;一人当たり面積"/>
        <xdr:cNvSpPr txBox="1"/>
      </xdr:nvSpPr>
      <xdr:spPr>
        <a:xfrm>
          <a:off x="7626427" y="1804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9541</xdr:rowOff>
    </xdr:from>
    <xdr:ext cx="469744" cy="259045"/>
    <xdr:sp macro="" textlink="">
      <xdr:nvSpPr>
        <xdr:cNvPr id="472" name="n_4aveValue【市民会館】&#10;一人当たり面積"/>
        <xdr:cNvSpPr txBox="1"/>
      </xdr:nvSpPr>
      <xdr:spPr>
        <a:xfrm>
          <a:off x="6737427" y="18354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135907</xdr:rowOff>
    </xdr:from>
    <xdr:ext cx="469744" cy="259045"/>
    <xdr:sp macro="" textlink="">
      <xdr:nvSpPr>
        <xdr:cNvPr id="473" name="n_1mainValue【市民会館】&#10;一人当たり面積"/>
        <xdr:cNvSpPr txBox="1"/>
      </xdr:nvSpPr>
      <xdr:spPr>
        <a:xfrm>
          <a:off x="9391727" y="1796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101</xdr:row>
      <xdr:rowOff>88282</xdr:rowOff>
    </xdr:from>
    <xdr:ext cx="469744" cy="259045"/>
    <xdr:sp macro="" textlink="">
      <xdr:nvSpPr>
        <xdr:cNvPr id="474" name="n_4mainValue【市民会館】&#10;一人当たり面積"/>
        <xdr:cNvSpPr txBox="1"/>
      </xdr:nvSpPr>
      <xdr:spPr>
        <a:xfrm>
          <a:off x="6737427" y="17404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5" name="正方形/長方形 47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76" name="正方形/長方形 47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77" name="正方形/長方形 47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78" name="正方形/長方形 47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79" name="正方形/長方形 47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80" name="正方形/長方形 47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81" name="正方形/長方形 48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82" name="正方形/長方形 48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83" name="テキスト ボックス 48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84" name="直線コネクタ 48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85" name="テキスト ボックス 48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86" name="直線コネクタ 48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87" name="テキスト ボックス 486"/>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88" name="直線コネクタ 48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89" name="テキスト ボックス 48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90" name="直線コネクタ 48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91" name="テキスト ボックス 49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92" name="直線コネクタ 49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93" name="テキスト ボックス 49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94" name="直線コネクタ 49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95" name="テキスト ボックス 494"/>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6" name="直線コネクタ 49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97" name="テキスト ボックス 496"/>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9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144780</xdr:rowOff>
    </xdr:from>
    <xdr:to>
      <xdr:col>85</xdr:col>
      <xdr:colOff>126364</xdr:colOff>
      <xdr:row>41</xdr:row>
      <xdr:rowOff>104775</xdr:rowOff>
    </xdr:to>
    <xdr:cxnSp macro="">
      <xdr:nvCxnSpPr>
        <xdr:cNvPr id="499" name="直線コネクタ 498"/>
        <xdr:cNvCxnSpPr/>
      </xdr:nvCxnSpPr>
      <xdr:spPr>
        <a:xfrm flipV="1">
          <a:off x="16318864" y="5631180"/>
          <a:ext cx="0" cy="1503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108602</xdr:rowOff>
    </xdr:from>
    <xdr:ext cx="405111" cy="259045"/>
    <xdr:sp macro="" textlink="">
      <xdr:nvSpPr>
        <xdr:cNvPr id="500" name="【一般廃棄物処理施設】&#10;有形固定資産減価償却率最小値テキスト"/>
        <xdr:cNvSpPr txBox="1"/>
      </xdr:nvSpPr>
      <xdr:spPr>
        <a:xfrm>
          <a:off x="16357600" y="713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104775</xdr:rowOff>
    </xdr:from>
    <xdr:to>
      <xdr:col>86</xdr:col>
      <xdr:colOff>25400</xdr:colOff>
      <xdr:row>41</xdr:row>
      <xdr:rowOff>104775</xdr:rowOff>
    </xdr:to>
    <xdr:cxnSp macro="">
      <xdr:nvCxnSpPr>
        <xdr:cNvPr id="501" name="直線コネクタ 500"/>
        <xdr:cNvCxnSpPr/>
      </xdr:nvCxnSpPr>
      <xdr:spPr>
        <a:xfrm>
          <a:off x="16230600" y="713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91457</xdr:rowOff>
    </xdr:from>
    <xdr:ext cx="405111" cy="259045"/>
    <xdr:sp macro="" textlink="">
      <xdr:nvSpPr>
        <xdr:cNvPr id="502" name="【一般廃棄物処理施設】&#10;有形固定資産減価償却率最大値テキスト"/>
        <xdr:cNvSpPr txBox="1"/>
      </xdr:nvSpPr>
      <xdr:spPr>
        <a:xfrm>
          <a:off x="16357600" y="540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144780</xdr:rowOff>
    </xdr:from>
    <xdr:to>
      <xdr:col>86</xdr:col>
      <xdr:colOff>25400</xdr:colOff>
      <xdr:row>32</xdr:row>
      <xdr:rowOff>144780</xdr:rowOff>
    </xdr:to>
    <xdr:cxnSp macro="">
      <xdr:nvCxnSpPr>
        <xdr:cNvPr id="503" name="直線コネクタ 502"/>
        <xdr:cNvCxnSpPr/>
      </xdr:nvCxnSpPr>
      <xdr:spPr>
        <a:xfrm>
          <a:off x="16230600" y="563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15257</xdr:rowOff>
    </xdr:from>
    <xdr:ext cx="405111" cy="259045"/>
    <xdr:sp macro="" textlink="">
      <xdr:nvSpPr>
        <xdr:cNvPr id="504" name="【一般廃棄物処理施設】&#10;有形固定資産減価償却率平均値テキスト"/>
        <xdr:cNvSpPr txBox="1"/>
      </xdr:nvSpPr>
      <xdr:spPr>
        <a:xfrm>
          <a:off x="16357600" y="6358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36830</xdr:rowOff>
    </xdr:from>
    <xdr:to>
      <xdr:col>85</xdr:col>
      <xdr:colOff>177800</xdr:colOff>
      <xdr:row>37</xdr:row>
      <xdr:rowOff>138430</xdr:rowOff>
    </xdr:to>
    <xdr:sp macro="" textlink="">
      <xdr:nvSpPr>
        <xdr:cNvPr id="505" name="フローチャート: 判断 504"/>
        <xdr:cNvSpPr/>
      </xdr:nvSpPr>
      <xdr:spPr>
        <a:xfrm>
          <a:off x="162687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34925</xdr:rowOff>
    </xdr:from>
    <xdr:to>
      <xdr:col>81</xdr:col>
      <xdr:colOff>101600</xdr:colOff>
      <xdr:row>37</xdr:row>
      <xdr:rowOff>136525</xdr:rowOff>
    </xdr:to>
    <xdr:sp macro="" textlink="">
      <xdr:nvSpPr>
        <xdr:cNvPr id="506" name="フローチャート: 判断 505"/>
        <xdr:cNvSpPr/>
      </xdr:nvSpPr>
      <xdr:spPr>
        <a:xfrm>
          <a:off x="154305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33</xdr:row>
      <xdr:rowOff>42545</xdr:rowOff>
    </xdr:from>
    <xdr:to>
      <xdr:col>76</xdr:col>
      <xdr:colOff>165100</xdr:colOff>
      <xdr:row>33</xdr:row>
      <xdr:rowOff>144145</xdr:rowOff>
    </xdr:to>
    <xdr:sp macro="" textlink="">
      <xdr:nvSpPr>
        <xdr:cNvPr id="507" name="フローチャート: 判断 506"/>
        <xdr:cNvSpPr/>
      </xdr:nvSpPr>
      <xdr:spPr>
        <a:xfrm>
          <a:off x="14541500" y="570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27305</xdr:rowOff>
    </xdr:from>
    <xdr:to>
      <xdr:col>72</xdr:col>
      <xdr:colOff>38100</xdr:colOff>
      <xdr:row>37</xdr:row>
      <xdr:rowOff>128905</xdr:rowOff>
    </xdr:to>
    <xdr:sp macro="" textlink="">
      <xdr:nvSpPr>
        <xdr:cNvPr id="508" name="フローチャート: 判断 507"/>
        <xdr:cNvSpPr/>
      </xdr:nvSpPr>
      <xdr:spPr>
        <a:xfrm>
          <a:off x="13652500" y="637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80645</xdr:rowOff>
    </xdr:from>
    <xdr:to>
      <xdr:col>67</xdr:col>
      <xdr:colOff>101600</xdr:colOff>
      <xdr:row>38</xdr:row>
      <xdr:rowOff>10795</xdr:rowOff>
    </xdr:to>
    <xdr:sp macro="" textlink="">
      <xdr:nvSpPr>
        <xdr:cNvPr id="509" name="フローチャート: 判断 508"/>
        <xdr:cNvSpPr/>
      </xdr:nvSpPr>
      <xdr:spPr>
        <a:xfrm>
          <a:off x="12763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10" name="テキスト ボックス 50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11" name="テキスト ボックス 51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12" name="テキスト ボックス 51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13" name="テキスト ボックス 51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14" name="テキスト ボックス 51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154940</xdr:rowOff>
    </xdr:from>
    <xdr:to>
      <xdr:col>85</xdr:col>
      <xdr:colOff>177800</xdr:colOff>
      <xdr:row>35</xdr:row>
      <xdr:rowOff>85090</xdr:rowOff>
    </xdr:to>
    <xdr:sp macro="" textlink="">
      <xdr:nvSpPr>
        <xdr:cNvPr id="515" name="楕円 514"/>
        <xdr:cNvSpPr/>
      </xdr:nvSpPr>
      <xdr:spPr>
        <a:xfrm>
          <a:off x="16268700" y="5984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6367</xdr:rowOff>
    </xdr:from>
    <xdr:ext cx="405111" cy="259045"/>
    <xdr:sp macro="" textlink="">
      <xdr:nvSpPr>
        <xdr:cNvPr id="516" name="【一般廃棄物処理施設】&#10;有形固定資産減価償却率該当値テキスト"/>
        <xdr:cNvSpPr txBox="1"/>
      </xdr:nvSpPr>
      <xdr:spPr>
        <a:xfrm>
          <a:off x="16357600" y="583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113030</xdr:rowOff>
    </xdr:from>
    <xdr:to>
      <xdr:col>81</xdr:col>
      <xdr:colOff>101600</xdr:colOff>
      <xdr:row>35</xdr:row>
      <xdr:rowOff>43180</xdr:rowOff>
    </xdr:to>
    <xdr:sp macro="" textlink="">
      <xdr:nvSpPr>
        <xdr:cNvPr id="517" name="楕円 516"/>
        <xdr:cNvSpPr/>
      </xdr:nvSpPr>
      <xdr:spPr>
        <a:xfrm>
          <a:off x="15430500" y="594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163830</xdr:rowOff>
    </xdr:from>
    <xdr:to>
      <xdr:col>85</xdr:col>
      <xdr:colOff>127000</xdr:colOff>
      <xdr:row>35</xdr:row>
      <xdr:rowOff>34290</xdr:rowOff>
    </xdr:to>
    <xdr:cxnSp macro="">
      <xdr:nvCxnSpPr>
        <xdr:cNvPr id="518" name="直線コネクタ 517"/>
        <xdr:cNvCxnSpPr/>
      </xdr:nvCxnSpPr>
      <xdr:spPr>
        <a:xfrm>
          <a:off x="15481300" y="599313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61595</xdr:rowOff>
    </xdr:from>
    <xdr:to>
      <xdr:col>76</xdr:col>
      <xdr:colOff>165100</xdr:colOff>
      <xdr:row>34</xdr:row>
      <xdr:rowOff>163195</xdr:rowOff>
    </xdr:to>
    <xdr:sp macro="" textlink="">
      <xdr:nvSpPr>
        <xdr:cNvPr id="519" name="楕円 518"/>
        <xdr:cNvSpPr/>
      </xdr:nvSpPr>
      <xdr:spPr>
        <a:xfrm>
          <a:off x="14541500" y="589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112395</xdr:rowOff>
    </xdr:from>
    <xdr:to>
      <xdr:col>81</xdr:col>
      <xdr:colOff>50800</xdr:colOff>
      <xdr:row>34</xdr:row>
      <xdr:rowOff>163830</xdr:rowOff>
    </xdr:to>
    <xdr:cxnSp macro="">
      <xdr:nvCxnSpPr>
        <xdr:cNvPr id="520" name="直線コネクタ 519"/>
        <xdr:cNvCxnSpPr/>
      </xdr:nvCxnSpPr>
      <xdr:spPr>
        <a:xfrm>
          <a:off x="14592300" y="594169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10160</xdr:rowOff>
    </xdr:from>
    <xdr:to>
      <xdr:col>72</xdr:col>
      <xdr:colOff>38100</xdr:colOff>
      <xdr:row>34</xdr:row>
      <xdr:rowOff>111760</xdr:rowOff>
    </xdr:to>
    <xdr:sp macro="" textlink="">
      <xdr:nvSpPr>
        <xdr:cNvPr id="521" name="楕円 520"/>
        <xdr:cNvSpPr/>
      </xdr:nvSpPr>
      <xdr:spPr>
        <a:xfrm>
          <a:off x="13652500" y="583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60960</xdr:rowOff>
    </xdr:from>
    <xdr:to>
      <xdr:col>76</xdr:col>
      <xdr:colOff>114300</xdr:colOff>
      <xdr:row>34</xdr:row>
      <xdr:rowOff>112395</xdr:rowOff>
    </xdr:to>
    <xdr:cxnSp macro="">
      <xdr:nvCxnSpPr>
        <xdr:cNvPr id="522" name="直線コネクタ 521"/>
        <xdr:cNvCxnSpPr/>
      </xdr:nvCxnSpPr>
      <xdr:spPr>
        <a:xfrm>
          <a:off x="13703300" y="589026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33</xdr:row>
      <xdr:rowOff>130175</xdr:rowOff>
    </xdr:from>
    <xdr:to>
      <xdr:col>67</xdr:col>
      <xdr:colOff>101600</xdr:colOff>
      <xdr:row>34</xdr:row>
      <xdr:rowOff>60325</xdr:rowOff>
    </xdr:to>
    <xdr:sp macro="" textlink="">
      <xdr:nvSpPr>
        <xdr:cNvPr id="523" name="楕円 522"/>
        <xdr:cNvSpPr/>
      </xdr:nvSpPr>
      <xdr:spPr>
        <a:xfrm>
          <a:off x="12763500" y="5788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9525</xdr:rowOff>
    </xdr:from>
    <xdr:to>
      <xdr:col>71</xdr:col>
      <xdr:colOff>177800</xdr:colOff>
      <xdr:row>34</xdr:row>
      <xdr:rowOff>60960</xdr:rowOff>
    </xdr:to>
    <xdr:cxnSp macro="">
      <xdr:nvCxnSpPr>
        <xdr:cNvPr id="524" name="直線コネクタ 523"/>
        <xdr:cNvCxnSpPr/>
      </xdr:nvCxnSpPr>
      <xdr:spPr>
        <a:xfrm>
          <a:off x="12814300" y="583882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127652</xdr:rowOff>
    </xdr:from>
    <xdr:ext cx="405111" cy="259045"/>
    <xdr:sp macro="" textlink="">
      <xdr:nvSpPr>
        <xdr:cNvPr id="525" name="n_1aveValue【一般廃棄物処理施設】&#10;有形固定資産減価償却率"/>
        <xdr:cNvSpPr txBox="1"/>
      </xdr:nvSpPr>
      <xdr:spPr>
        <a:xfrm>
          <a:off x="15266044" y="647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31</xdr:row>
      <xdr:rowOff>160672</xdr:rowOff>
    </xdr:from>
    <xdr:ext cx="405111" cy="259045"/>
    <xdr:sp macro="" textlink="">
      <xdr:nvSpPr>
        <xdr:cNvPr id="526" name="n_2aveValue【一般廃棄物処理施設】&#10;有形固定資産減価償却率"/>
        <xdr:cNvSpPr txBox="1"/>
      </xdr:nvSpPr>
      <xdr:spPr>
        <a:xfrm>
          <a:off x="14389744" y="547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120032</xdr:rowOff>
    </xdr:from>
    <xdr:ext cx="405111" cy="259045"/>
    <xdr:sp macro="" textlink="">
      <xdr:nvSpPr>
        <xdr:cNvPr id="527" name="n_3aveValue【一般廃棄物処理施設】&#10;有形固定資産減価償却率"/>
        <xdr:cNvSpPr txBox="1"/>
      </xdr:nvSpPr>
      <xdr:spPr>
        <a:xfrm>
          <a:off x="13500744" y="646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1922</xdr:rowOff>
    </xdr:from>
    <xdr:ext cx="405111" cy="259045"/>
    <xdr:sp macro="" textlink="">
      <xdr:nvSpPr>
        <xdr:cNvPr id="528" name="n_4aveValue【一般廃棄物処理施設】&#10;有形固定資産減価償却率"/>
        <xdr:cNvSpPr txBox="1"/>
      </xdr:nvSpPr>
      <xdr:spPr>
        <a:xfrm>
          <a:off x="12611744" y="651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59707</xdr:rowOff>
    </xdr:from>
    <xdr:ext cx="405111" cy="259045"/>
    <xdr:sp macro="" textlink="">
      <xdr:nvSpPr>
        <xdr:cNvPr id="529" name="n_1mainValue【一般廃棄物処理施設】&#10;有形固定資産減価償却率"/>
        <xdr:cNvSpPr txBox="1"/>
      </xdr:nvSpPr>
      <xdr:spPr>
        <a:xfrm>
          <a:off x="15266044" y="571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154322</xdr:rowOff>
    </xdr:from>
    <xdr:ext cx="405111" cy="259045"/>
    <xdr:sp macro="" textlink="">
      <xdr:nvSpPr>
        <xdr:cNvPr id="530" name="n_2mainValue【一般廃棄物処理施設】&#10;有形固定資産減価償却率"/>
        <xdr:cNvSpPr txBox="1"/>
      </xdr:nvSpPr>
      <xdr:spPr>
        <a:xfrm>
          <a:off x="14389744" y="5983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128287</xdr:rowOff>
    </xdr:from>
    <xdr:ext cx="405111" cy="259045"/>
    <xdr:sp macro="" textlink="">
      <xdr:nvSpPr>
        <xdr:cNvPr id="531" name="n_3mainValue【一般廃棄物処理施設】&#10;有形固定資産減価償却率"/>
        <xdr:cNvSpPr txBox="1"/>
      </xdr:nvSpPr>
      <xdr:spPr>
        <a:xfrm>
          <a:off x="13500744" y="561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32</xdr:row>
      <xdr:rowOff>76852</xdr:rowOff>
    </xdr:from>
    <xdr:ext cx="405111" cy="259045"/>
    <xdr:sp macro="" textlink="">
      <xdr:nvSpPr>
        <xdr:cNvPr id="532" name="n_4mainValue【一般廃棄物処理施設】&#10;有形固定資産減価償却率"/>
        <xdr:cNvSpPr txBox="1"/>
      </xdr:nvSpPr>
      <xdr:spPr>
        <a:xfrm>
          <a:off x="12611744" y="5563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33" name="正方形/長方形 53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34" name="正方形/長方形 53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35" name="正方形/長方形 53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36" name="正方形/長方形 53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37" name="正方形/長方形 53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38" name="正方形/長方形 53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39" name="正方形/長方形 53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40" name="正方形/長方形 53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41" name="テキスト ボックス 54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42" name="直線コネクタ 54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43" name="直線コネクタ 542"/>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44" name="テキスト ボックス 543"/>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45" name="直線コネクタ 544"/>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46" name="テキスト ボックス 545"/>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47" name="直線コネクタ 546"/>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48" name="テキスト ボックス 547"/>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49" name="直線コネクタ 548"/>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50" name="テキスト ボックス 549"/>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51" name="直線コネクタ 55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52" name="テキスト ボックス 55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5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60982</xdr:rowOff>
    </xdr:from>
    <xdr:to>
      <xdr:col>116</xdr:col>
      <xdr:colOff>62864</xdr:colOff>
      <xdr:row>41</xdr:row>
      <xdr:rowOff>133186</xdr:rowOff>
    </xdr:to>
    <xdr:cxnSp macro="">
      <xdr:nvCxnSpPr>
        <xdr:cNvPr id="554" name="直線コネクタ 553"/>
        <xdr:cNvCxnSpPr/>
      </xdr:nvCxnSpPr>
      <xdr:spPr>
        <a:xfrm flipV="1">
          <a:off x="22160864" y="5718832"/>
          <a:ext cx="0" cy="1443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137013</xdr:rowOff>
    </xdr:from>
    <xdr:ext cx="313932" cy="259045"/>
    <xdr:sp macro="" textlink="">
      <xdr:nvSpPr>
        <xdr:cNvPr id="555" name="【一般廃棄物処理施設】&#10;一人当たり有形固定資産（償却資産）額最小値テキスト"/>
        <xdr:cNvSpPr txBox="1"/>
      </xdr:nvSpPr>
      <xdr:spPr>
        <a:xfrm>
          <a:off x="22199600" y="71664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133186</xdr:rowOff>
    </xdr:from>
    <xdr:to>
      <xdr:col>116</xdr:col>
      <xdr:colOff>152400</xdr:colOff>
      <xdr:row>41</xdr:row>
      <xdr:rowOff>133186</xdr:rowOff>
    </xdr:to>
    <xdr:cxnSp macro="">
      <xdr:nvCxnSpPr>
        <xdr:cNvPr id="556" name="直線コネクタ 555"/>
        <xdr:cNvCxnSpPr/>
      </xdr:nvCxnSpPr>
      <xdr:spPr>
        <a:xfrm>
          <a:off x="22072600" y="7162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7659</xdr:rowOff>
    </xdr:from>
    <xdr:ext cx="599010" cy="259045"/>
    <xdr:sp macro="" textlink="">
      <xdr:nvSpPr>
        <xdr:cNvPr id="557" name="【一般廃棄物処理施設】&#10;一人当たり有形固定資産（償却資産）額最大値テキスト"/>
        <xdr:cNvSpPr txBox="1"/>
      </xdr:nvSpPr>
      <xdr:spPr>
        <a:xfrm>
          <a:off x="22199600" y="5494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60982</xdr:rowOff>
    </xdr:from>
    <xdr:to>
      <xdr:col>116</xdr:col>
      <xdr:colOff>152400</xdr:colOff>
      <xdr:row>33</xdr:row>
      <xdr:rowOff>60982</xdr:rowOff>
    </xdr:to>
    <xdr:cxnSp macro="">
      <xdr:nvCxnSpPr>
        <xdr:cNvPr id="558" name="直線コネクタ 557"/>
        <xdr:cNvCxnSpPr/>
      </xdr:nvCxnSpPr>
      <xdr:spPr>
        <a:xfrm>
          <a:off x="22072600" y="5718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23775</xdr:rowOff>
    </xdr:from>
    <xdr:ext cx="599010" cy="259045"/>
    <xdr:sp macro="" textlink="">
      <xdr:nvSpPr>
        <xdr:cNvPr id="559" name="【一般廃棄物処理施設】&#10;一人当たり有形固定資産（償却資産）額平均値テキスト"/>
        <xdr:cNvSpPr txBox="1"/>
      </xdr:nvSpPr>
      <xdr:spPr>
        <a:xfrm>
          <a:off x="22199600" y="67103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898</xdr:rowOff>
    </xdr:from>
    <xdr:to>
      <xdr:col>116</xdr:col>
      <xdr:colOff>114300</xdr:colOff>
      <xdr:row>40</xdr:row>
      <xdr:rowOff>102498</xdr:rowOff>
    </xdr:to>
    <xdr:sp macro="" textlink="">
      <xdr:nvSpPr>
        <xdr:cNvPr id="560" name="フローチャート: 判断 559"/>
        <xdr:cNvSpPr/>
      </xdr:nvSpPr>
      <xdr:spPr>
        <a:xfrm>
          <a:off x="22110700" y="685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7185</xdr:rowOff>
    </xdr:from>
    <xdr:to>
      <xdr:col>112</xdr:col>
      <xdr:colOff>38100</xdr:colOff>
      <xdr:row>40</xdr:row>
      <xdr:rowOff>108785</xdr:rowOff>
    </xdr:to>
    <xdr:sp macro="" textlink="">
      <xdr:nvSpPr>
        <xdr:cNvPr id="561" name="フローチャート: 判断 560"/>
        <xdr:cNvSpPr/>
      </xdr:nvSpPr>
      <xdr:spPr>
        <a:xfrm>
          <a:off x="21272500" y="686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117352</xdr:rowOff>
    </xdr:from>
    <xdr:to>
      <xdr:col>107</xdr:col>
      <xdr:colOff>101600</xdr:colOff>
      <xdr:row>38</xdr:row>
      <xdr:rowOff>47503</xdr:rowOff>
    </xdr:to>
    <xdr:sp macro="" textlink="">
      <xdr:nvSpPr>
        <xdr:cNvPr id="562" name="フローチャート: 判断 561"/>
        <xdr:cNvSpPr/>
      </xdr:nvSpPr>
      <xdr:spPr>
        <a:xfrm>
          <a:off x="20383500" y="646100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35424</xdr:rowOff>
    </xdr:from>
    <xdr:to>
      <xdr:col>102</xdr:col>
      <xdr:colOff>165100</xdr:colOff>
      <xdr:row>40</xdr:row>
      <xdr:rowOff>137024</xdr:rowOff>
    </xdr:to>
    <xdr:sp macro="" textlink="">
      <xdr:nvSpPr>
        <xdr:cNvPr id="563" name="フローチャート: 判断 562"/>
        <xdr:cNvSpPr/>
      </xdr:nvSpPr>
      <xdr:spPr>
        <a:xfrm>
          <a:off x="19494500" y="6893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129555</xdr:rowOff>
    </xdr:from>
    <xdr:to>
      <xdr:col>98</xdr:col>
      <xdr:colOff>38100</xdr:colOff>
      <xdr:row>41</xdr:row>
      <xdr:rowOff>59705</xdr:rowOff>
    </xdr:to>
    <xdr:sp macro="" textlink="">
      <xdr:nvSpPr>
        <xdr:cNvPr id="564" name="フローチャート: 判断 563"/>
        <xdr:cNvSpPr/>
      </xdr:nvSpPr>
      <xdr:spPr>
        <a:xfrm>
          <a:off x="18605500" y="6987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65" name="テキスト ボックス 56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66" name="テキスト ボックス 56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67" name="テキスト ボックス 56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68" name="テキスト ボックス 56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69" name="テキスト ボックス 56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141663</xdr:rowOff>
    </xdr:from>
    <xdr:to>
      <xdr:col>116</xdr:col>
      <xdr:colOff>114300</xdr:colOff>
      <xdr:row>41</xdr:row>
      <xdr:rowOff>71813</xdr:rowOff>
    </xdr:to>
    <xdr:sp macro="" textlink="">
      <xdr:nvSpPr>
        <xdr:cNvPr id="570" name="楕円 569"/>
        <xdr:cNvSpPr/>
      </xdr:nvSpPr>
      <xdr:spPr>
        <a:xfrm>
          <a:off x="22110700" y="699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56590</xdr:rowOff>
    </xdr:from>
    <xdr:ext cx="534377" cy="259045"/>
    <xdr:sp macro="" textlink="">
      <xdr:nvSpPr>
        <xdr:cNvPr id="571" name="【一般廃棄物処理施設】&#10;一人当たり有形固定資産（償却資産）額該当値テキスト"/>
        <xdr:cNvSpPr txBox="1"/>
      </xdr:nvSpPr>
      <xdr:spPr>
        <a:xfrm>
          <a:off x="22199600" y="6914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145776</xdr:rowOff>
    </xdr:from>
    <xdr:to>
      <xdr:col>112</xdr:col>
      <xdr:colOff>38100</xdr:colOff>
      <xdr:row>41</xdr:row>
      <xdr:rowOff>75926</xdr:rowOff>
    </xdr:to>
    <xdr:sp macro="" textlink="">
      <xdr:nvSpPr>
        <xdr:cNvPr id="572" name="楕円 571"/>
        <xdr:cNvSpPr/>
      </xdr:nvSpPr>
      <xdr:spPr>
        <a:xfrm>
          <a:off x="21272500" y="700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21013</xdr:rowOff>
    </xdr:from>
    <xdr:to>
      <xdr:col>116</xdr:col>
      <xdr:colOff>63500</xdr:colOff>
      <xdr:row>41</xdr:row>
      <xdr:rowOff>25126</xdr:rowOff>
    </xdr:to>
    <xdr:cxnSp macro="">
      <xdr:nvCxnSpPr>
        <xdr:cNvPr id="573" name="直線コネクタ 572"/>
        <xdr:cNvCxnSpPr/>
      </xdr:nvCxnSpPr>
      <xdr:spPr>
        <a:xfrm flipV="1">
          <a:off x="21323300" y="7050463"/>
          <a:ext cx="838200" cy="4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148357</xdr:rowOff>
    </xdr:from>
    <xdr:to>
      <xdr:col>107</xdr:col>
      <xdr:colOff>101600</xdr:colOff>
      <xdr:row>41</xdr:row>
      <xdr:rowOff>78507</xdr:rowOff>
    </xdr:to>
    <xdr:sp macro="" textlink="">
      <xdr:nvSpPr>
        <xdr:cNvPr id="574" name="楕円 573"/>
        <xdr:cNvSpPr/>
      </xdr:nvSpPr>
      <xdr:spPr>
        <a:xfrm>
          <a:off x="20383500" y="700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25126</xdr:rowOff>
    </xdr:from>
    <xdr:to>
      <xdr:col>111</xdr:col>
      <xdr:colOff>177800</xdr:colOff>
      <xdr:row>41</xdr:row>
      <xdr:rowOff>27707</xdr:rowOff>
    </xdr:to>
    <xdr:cxnSp macro="">
      <xdr:nvCxnSpPr>
        <xdr:cNvPr id="575" name="直線コネクタ 574"/>
        <xdr:cNvCxnSpPr/>
      </xdr:nvCxnSpPr>
      <xdr:spPr>
        <a:xfrm flipV="1">
          <a:off x="20434300" y="7054576"/>
          <a:ext cx="889000" cy="2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150168</xdr:rowOff>
    </xdr:from>
    <xdr:to>
      <xdr:col>102</xdr:col>
      <xdr:colOff>165100</xdr:colOff>
      <xdr:row>41</xdr:row>
      <xdr:rowOff>80318</xdr:rowOff>
    </xdr:to>
    <xdr:sp macro="" textlink="">
      <xdr:nvSpPr>
        <xdr:cNvPr id="576" name="楕円 575"/>
        <xdr:cNvSpPr/>
      </xdr:nvSpPr>
      <xdr:spPr>
        <a:xfrm>
          <a:off x="19494500" y="700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27707</xdr:rowOff>
    </xdr:from>
    <xdr:to>
      <xdr:col>107</xdr:col>
      <xdr:colOff>50800</xdr:colOff>
      <xdr:row>41</xdr:row>
      <xdr:rowOff>29518</xdr:rowOff>
    </xdr:to>
    <xdr:cxnSp macro="">
      <xdr:nvCxnSpPr>
        <xdr:cNvPr id="577" name="直線コネクタ 576"/>
        <xdr:cNvCxnSpPr/>
      </xdr:nvCxnSpPr>
      <xdr:spPr>
        <a:xfrm flipV="1">
          <a:off x="19545300" y="7057157"/>
          <a:ext cx="889000" cy="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152248</xdr:rowOff>
    </xdr:from>
    <xdr:to>
      <xdr:col>98</xdr:col>
      <xdr:colOff>38100</xdr:colOff>
      <xdr:row>41</xdr:row>
      <xdr:rowOff>82398</xdr:rowOff>
    </xdr:to>
    <xdr:sp macro="" textlink="">
      <xdr:nvSpPr>
        <xdr:cNvPr id="578" name="楕円 577"/>
        <xdr:cNvSpPr/>
      </xdr:nvSpPr>
      <xdr:spPr>
        <a:xfrm>
          <a:off x="18605500" y="701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29518</xdr:rowOff>
    </xdr:from>
    <xdr:to>
      <xdr:col>102</xdr:col>
      <xdr:colOff>114300</xdr:colOff>
      <xdr:row>41</xdr:row>
      <xdr:rowOff>31598</xdr:rowOff>
    </xdr:to>
    <xdr:cxnSp macro="">
      <xdr:nvCxnSpPr>
        <xdr:cNvPr id="579" name="直線コネクタ 578"/>
        <xdr:cNvCxnSpPr/>
      </xdr:nvCxnSpPr>
      <xdr:spPr>
        <a:xfrm flipV="1">
          <a:off x="18656300" y="7058968"/>
          <a:ext cx="889000" cy="2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125312</xdr:rowOff>
    </xdr:from>
    <xdr:ext cx="599010" cy="259045"/>
    <xdr:sp macro="" textlink="">
      <xdr:nvSpPr>
        <xdr:cNvPr id="580" name="n_1aveValue【一般廃棄物処理施設】&#10;一人当たり有形固定資産（償却資産）額"/>
        <xdr:cNvSpPr txBox="1"/>
      </xdr:nvSpPr>
      <xdr:spPr>
        <a:xfrm>
          <a:off x="21011095" y="6640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36</xdr:row>
      <xdr:rowOff>64029</xdr:rowOff>
    </xdr:from>
    <xdr:ext cx="599010" cy="259045"/>
    <xdr:sp macro="" textlink="">
      <xdr:nvSpPr>
        <xdr:cNvPr id="581" name="n_2aveValue【一般廃棄物処理施設】&#10;一人当たり有形固定資産（償却資産）額"/>
        <xdr:cNvSpPr txBox="1"/>
      </xdr:nvSpPr>
      <xdr:spPr>
        <a:xfrm>
          <a:off x="20134795" y="6236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153551</xdr:rowOff>
    </xdr:from>
    <xdr:ext cx="534377" cy="259045"/>
    <xdr:sp macro="" textlink="">
      <xdr:nvSpPr>
        <xdr:cNvPr id="582" name="n_3aveValue【一般廃棄物処理施設】&#10;一人当たり有形固定資産（償却資産）額"/>
        <xdr:cNvSpPr txBox="1"/>
      </xdr:nvSpPr>
      <xdr:spPr>
        <a:xfrm>
          <a:off x="19278111" y="6668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76232</xdr:rowOff>
    </xdr:from>
    <xdr:ext cx="534377" cy="259045"/>
    <xdr:sp macro="" textlink="">
      <xdr:nvSpPr>
        <xdr:cNvPr id="583" name="n_4aveValue【一般廃棄物処理施設】&#10;一人当たり有形固定資産（償却資産）額"/>
        <xdr:cNvSpPr txBox="1"/>
      </xdr:nvSpPr>
      <xdr:spPr>
        <a:xfrm>
          <a:off x="18389111" y="6762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67053</xdr:rowOff>
    </xdr:from>
    <xdr:ext cx="534377" cy="259045"/>
    <xdr:sp macro="" textlink="">
      <xdr:nvSpPr>
        <xdr:cNvPr id="584" name="n_1mainValue【一般廃棄物処理施設】&#10;一人当たり有形固定資産（償却資産）額"/>
        <xdr:cNvSpPr txBox="1"/>
      </xdr:nvSpPr>
      <xdr:spPr>
        <a:xfrm>
          <a:off x="21043411" y="7096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69634</xdr:rowOff>
    </xdr:from>
    <xdr:ext cx="534377" cy="259045"/>
    <xdr:sp macro="" textlink="">
      <xdr:nvSpPr>
        <xdr:cNvPr id="585" name="n_2mainValue【一般廃棄物処理施設】&#10;一人当たり有形固定資産（償却資産）額"/>
        <xdr:cNvSpPr txBox="1"/>
      </xdr:nvSpPr>
      <xdr:spPr>
        <a:xfrm>
          <a:off x="20167111" y="7099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71445</xdr:rowOff>
    </xdr:from>
    <xdr:ext cx="534377" cy="259045"/>
    <xdr:sp macro="" textlink="">
      <xdr:nvSpPr>
        <xdr:cNvPr id="586" name="n_3mainValue【一般廃棄物処理施設】&#10;一人当たり有形固定資産（償却資産）額"/>
        <xdr:cNvSpPr txBox="1"/>
      </xdr:nvSpPr>
      <xdr:spPr>
        <a:xfrm>
          <a:off x="19278111" y="7100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73525</xdr:rowOff>
    </xdr:from>
    <xdr:ext cx="534377" cy="259045"/>
    <xdr:sp macro="" textlink="">
      <xdr:nvSpPr>
        <xdr:cNvPr id="587" name="n_4mainValue【一般廃棄物処理施設】&#10;一人当たり有形固定資産（償却資産）額"/>
        <xdr:cNvSpPr txBox="1"/>
      </xdr:nvSpPr>
      <xdr:spPr>
        <a:xfrm>
          <a:off x="18389111" y="7102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88" name="正方形/長方形 58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89" name="正方形/長方形 58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90" name="正方形/長方形 58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91" name="正方形/長方形 59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92" name="正方形/長方形 59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93" name="正方形/長方形 59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94" name="正方形/長方形 59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95" name="正方形/長方形 59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96" name="テキスト ボックス 59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97" name="直線コネクタ 59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98" name="テキスト ボックス 597"/>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99" name="直線コネクタ 598"/>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00" name="テキスト ボックス 599"/>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01" name="直線コネクタ 600"/>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02" name="テキスト ボックス 601"/>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03" name="直線コネクタ 602"/>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04" name="テキスト ボックス 603"/>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05" name="直線コネクタ 604"/>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06" name="テキスト ボックス 605"/>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07" name="直線コネクタ 606"/>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08" name="テキスト ボックス 607"/>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09" name="直線コネクタ 608"/>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10" name="テキスト ボックス 609"/>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11" name="直線コネクタ 61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47353</xdr:rowOff>
    </xdr:from>
    <xdr:to>
      <xdr:col>85</xdr:col>
      <xdr:colOff>126364</xdr:colOff>
      <xdr:row>64</xdr:row>
      <xdr:rowOff>130628</xdr:rowOff>
    </xdr:to>
    <xdr:cxnSp macro="">
      <xdr:nvCxnSpPr>
        <xdr:cNvPr id="613" name="直線コネクタ 612"/>
        <xdr:cNvCxnSpPr/>
      </xdr:nvCxnSpPr>
      <xdr:spPr>
        <a:xfrm flipV="1">
          <a:off x="16318864" y="9648553"/>
          <a:ext cx="0" cy="1454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14"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15" name="直線コネクタ 614"/>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165480</xdr:rowOff>
    </xdr:from>
    <xdr:ext cx="405111" cy="259045"/>
    <xdr:sp macro="" textlink="">
      <xdr:nvSpPr>
        <xdr:cNvPr id="616" name="【保健センター・保健所】&#10;有形固定資産減価償却率最大値テキスト"/>
        <xdr:cNvSpPr txBox="1"/>
      </xdr:nvSpPr>
      <xdr:spPr>
        <a:xfrm>
          <a:off x="16357600" y="9423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47353</xdr:rowOff>
    </xdr:from>
    <xdr:to>
      <xdr:col>86</xdr:col>
      <xdr:colOff>25400</xdr:colOff>
      <xdr:row>56</xdr:row>
      <xdr:rowOff>47353</xdr:rowOff>
    </xdr:to>
    <xdr:cxnSp macro="">
      <xdr:nvCxnSpPr>
        <xdr:cNvPr id="617" name="直線コネクタ 616"/>
        <xdr:cNvCxnSpPr/>
      </xdr:nvCxnSpPr>
      <xdr:spPr>
        <a:xfrm>
          <a:off x="16230600" y="9648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59889</xdr:rowOff>
    </xdr:from>
    <xdr:ext cx="405111" cy="259045"/>
    <xdr:sp macro="" textlink="">
      <xdr:nvSpPr>
        <xdr:cNvPr id="618" name="【保健センター・保健所】&#10;有形固定資産減価償却率平均値テキスト"/>
        <xdr:cNvSpPr txBox="1"/>
      </xdr:nvSpPr>
      <xdr:spPr>
        <a:xfrm>
          <a:off x="16357600" y="101754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81462</xdr:rowOff>
    </xdr:from>
    <xdr:to>
      <xdr:col>85</xdr:col>
      <xdr:colOff>177800</xdr:colOff>
      <xdr:row>60</xdr:row>
      <xdr:rowOff>11612</xdr:rowOff>
    </xdr:to>
    <xdr:sp macro="" textlink="">
      <xdr:nvSpPr>
        <xdr:cNvPr id="619" name="フローチャート: 判断 618"/>
        <xdr:cNvSpPr/>
      </xdr:nvSpPr>
      <xdr:spPr>
        <a:xfrm>
          <a:off x="16268700" y="1019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66766</xdr:rowOff>
    </xdr:from>
    <xdr:to>
      <xdr:col>81</xdr:col>
      <xdr:colOff>101600</xdr:colOff>
      <xdr:row>59</xdr:row>
      <xdr:rowOff>168366</xdr:rowOff>
    </xdr:to>
    <xdr:sp macro="" textlink="">
      <xdr:nvSpPr>
        <xdr:cNvPr id="620" name="フローチャート: 判断 619"/>
        <xdr:cNvSpPr/>
      </xdr:nvSpPr>
      <xdr:spPr>
        <a:xfrm>
          <a:off x="15430500" y="1018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24312</xdr:rowOff>
    </xdr:from>
    <xdr:to>
      <xdr:col>76</xdr:col>
      <xdr:colOff>165100</xdr:colOff>
      <xdr:row>59</xdr:row>
      <xdr:rowOff>125912</xdr:rowOff>
    </xdr:to>
    <xdr:sp macro="" textlink="">
      <xdr:nvSpPr>
        <xdr:cNvPr id="621" name="フローチャート: 判断 620"/>
        <xdr:cNvSpPr/>
      </xdr:nvSpPr>
      <xdr:spPr>
        <a:xfrm>
          <a:off x="14541500" y="1013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29210</xdr:rowOff>
    </xdr:from>
    <xdr:to>
      <xdr:col>72</xdr:col>
      <xdr:colOff>38100</xdr:colOff>
      <xdr:row>59</xdr:row>
      <xdr:rowOff>130810</xdr:rowOff>
    </xdr:to>
    <xdr:sp macro="" textlink="">
      <xdr:nvSpPr>
        <xdr:cNvPr id="622" name="フローチャート: 判断 621"/>
        <xdr:cNvSpPr/>
      </xdr:nvSpPr>
      <xdr:spPr>
        <a:xfrm>
          <a:off x="13652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135346</xdr:rowOff>
    </xdr:from>
    <xdr:to>
      <xdr:col>67</xdr:col>
      <xdr:colOff>101600</xdr:colOff>
      <xdr:row>59</xdr:row>
      <xdr:rowOff>65496</xdr:rowOff>
    </xdr:to>
    <xdr:sp macro="" textlink="">
      <xdr:nvSpPr>
        <xdr:cNvPr id="623" name="フローチャート: 判断 622"/>
        <xdr:cNvSpPr/>
      </xdr:nvSpPr>
      <xdr:spPr>
        <a:xfrm>
          <a:off x="12763500" y="100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24" name="テキスト ボックス 62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25" name="テキスト ボックス 62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26" name="テキスト ボックス 62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27" name="テキスト ボックス 62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28" name="テキスト ボックス 62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158206</xdr:rowOff>
    </xdr:from>
    <xdr:to>
      <xdr:col>76</xdr:col>
      <xdr:colOff>165100</xdr:colOff>
      <xdr:row>59</xdr:row>
      <xdr:rowOff>88356</xdr:rowOff>
    </xdr:to>
    <xdr:sp macro="" textlink="">
      <xdr:nvSpPr>
        <xdr:cNvPr id="629" name="楕円 628"/>
        <xdr:cNvSpPr/>
      </xdr:nvSpPr>
      <xdr:spPr>
        <a:xfrm>
          <a:off x="14541500" y="1010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13443</xdr:rowOff>
    </xdr:from>
    <xdr:ext cx="405111" cy="259045"/>
    <xdr:sp macro="" textlink="">
      <xdr:nvSpPr>
        <xdr:cNvPr id="630" name="n_1aveValue【保健センター・保健所】&#10;有形固定資産減価償却率"/>
        <xdr:cNvSpPr txBox="1"/>
      </xdr:nvSpPr>
      <xdr:spPr>
        <a:xfrm>
          <a:off x="15266044" y="9957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117039</xdr:rowOff>
    </xdr:from>
    <xdr:ext cx="405111" cy="259045"/>
    <xdr:sp macro="" textlink="">
      <xdr:nvSpPr>
        <xdr:cNvPr id="631" name="n_2aveValue【保健センター・保健所】&#10;有形固定資産減価償却率"/>
        <xdr:cNvSpPr txBox="1"/>
      </xdr:nvSpPr>
      <xdr:spPr>
        <a:xfrm>
          <a:off x="14389744" y="10232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147337</xdr:rowOff>
    </xdr:from>
    <xdr:ext cx="405111" cy="259045"/>
    <xdr:sp macro="" textlink="">
      <xdr:nvSpPr>
        <xdr:cNvPr id="632" name="n_3aveValue【保健センター・保健所】&#10;有形固定資産減価償却率"/>
        <xdr:cNvSpPr txBox="1"/>
      </xdr:nvSpPr>
      <xdr:spPr>
        <a:xfrm>
          <a:off x="135007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82023</xdr:rowOff>
    </xdr:from>
    <xdr:ext cx="405111" cy="259045"/>
    <xdr:sp macro="" textlink="">
      <xdr:nvSpPr>
        <xdr:cNvPr id="633" name="n_4aveValue【保健センター・保健所】&#10;有形固定資産減価償却率"/>
        <xdr:cNvSpPr txBox="1"/>
      </xdr:nvSpPr>
      <xdr:spPr>
        <a:xfrm>
          <a:off x="12611744" y="9854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104883</xdr:rowOff>
    </xdr:from>
    <xdr:ext cx="405111" cy="259045"/>
    <xdr:sp macro="" textlink="">
      <xdr:nvSpPr>
        <xdr:cNvPr id="634" name="n_2mainValue【保健センター・保健所】&#10;有形固定資産減価償却率"/>
        <xdr:cNvSpPr txBox="1"/>
      </xdr:nvSpPr>
      <xdr:spPr>
        <a:xfrm>
          <a:off x="14389744" y="987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35" name="正方形/長方形 63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36" name="正方形/長方形 63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37" name="正方形/長方形 63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38" name="正方形/長方形 63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39" name="正方形/長方形 63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40" name="正方形/長方形 63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41" name="正方形/長方形 64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42" name="正方形/長方形 64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43" name="テキスト ボックス 64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44" name="直線コネクタ 64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45" name="直線コネクタ 644"/>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46" name="テキスト ボックス 645"/>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47" name="直線コネクタ 646"/>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48" name="テキスト ボックス 647"/>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49" name="直線コネクタ 648"/>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50" name="テキスト ボックス 649"/>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51" name="直線コネクタ 650"/>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52" name="テキスト ボックス 651"/>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53" name="直線コネクタ 652"/>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54" name="テキスト ボックス 653"/>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55" name="直線コネクタ 65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56" name="テキスト ボックス 65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57"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11430</xdr:rowOff>
    </xdr:from>
    <xdr:to>
      <xdr:col>116</xdr:col>
      <xdr:colOff>62864</xdr:colOff>
      <xdr:row>64</xdr:row>
      <xdr:rowOff>64770</xdr:rowOff>
    </xdr:to>
    <xdr:cxnSp macro="">
      <xdr:nvCxnSpPr>
        <xdr:cNvPr id="658" name="直線コネクタ 657"/>
        <xdr:cNvCxnSpPr/>
      </xdr:nvCxnSpPr>
      <xdr:spPr>
        <a:xfrm flipV="1">
          <a:off x="22160864" y="961263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659" name="【保健センター・保健所】&#10;一人当たり面積最小値テキスト"/>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660" name="直線コネクタ 659"/>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129557</xdr:rowOff>
    </xdr:from>
    <xdr:ext cx="469744" cy="259045"/>
    <xdr:sp macro="" textlink="">
      <xdr:nvSpPr>
        <xdr:cNvPr id="661" name="【保健センター・保健所】&#10;一人当たり面積最大値テキスト"/>
        <xdr:cNvSpPr txBox="1"/>
      </xdr:nvSpPr>
      <xdr:spPr>
        <a:xfrm>
          <a:off x="22199600" y="9387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11430</xdr:rowOff>
    </xdr:from>
    <xdr:to>
      <xdr:col>116</xdr:col>
      <xdr:colOff>152400</xdr:colOff>
      <xdr:row>56</xdr:row>
      <xdr:rowOff>11430</xdr:rowOff>
    </xdr:to>
    <xdr:cxnSp macro="">
      <xdr:nvCxnSpPr>
        <xdr:cNvPr id="662" name="直線コネクタ 661"/>
        <xdr:cNvCxnSpPr/>
      </xdr:nvCxnSpPr>
      <xdr:spPr>
        <a:xfrm>
          <a:off x="22072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53357</xdr:rowOff>
    </xdr:from>
    <xdr:ext cx="469744" cy="259045"/>
    <xdr:sp macro="" textlink="">
      <xdr:nvSpPr>
        <xdr:cNvPr id="663" name="【保健センター・保健所】&#10;一人当たり面積平均値テキスト"/>
        <xdr:cNvSpPr txBox="1"/>
      </xdr:nvSpPr>
      <xdr:spPr>
        <a:xfrm>
          <a:off x="22199600" y="10683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74930</xdr:rowOff>
    </xdr:from>
    <xdr:to>
      <xdr:col>116</xdr:col>
      <xdr:colOff>114300</xdr:colOff>
      <xdr:row>63</xdr:row>
      <xdr:rowOff>5080</xdr:rowOff>
    </xdr:to>
    <xdr:sp macro="" textlink="">
      <xdr:nvSpPr>
        <xdr:cNvPr id="664" name="フローチャート: 判断 663"/>
        <xdr:cNvSpPr/>
      </xdr:nvSpPr>
      <xdr:spPr>
        <a:xfrm>
          <a:off x="22110700" y="1070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90170</xdr:rowOff>
    </xdr:from>
    <xdr:to>
      <xdr:col>112</xdr:col>
      <xdr:colOff>38100</xdr:colOff>
      <xdr:row>63</xdr:row>
      <xdr:rowOff>20320</xdr:rowOff>
    </xdr:to>
    <xdr:sp macro="" textlink="">
      <xdr:nvSpPr>
        <xdr:cNvPr id="665" name="フローチャート: 判断 664"/>
        <xdr:cNvSpPr/>
      </xdr:nvSpPr>
      <xdr:spPr>
        <a:xfrm>
          <a:off x="212725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97790</xdr:rowOff>
    </xdr:from>
    <xdr:to>
      <xdr:col>107</xdr:col>
      <xdr:colOff>101600</xdr:colOff>
      <xdr:row>63</xdr:row>
      <xdr:rowOff>27940</xdr:rowOff>
    </xdr:to>
    <xdr:sp macro="" textlink="">
      <xdr:nvSpPr>
        <xdr:cNvPr id="666" name="フローチャート: 判断 665"/>
        <xdr:cNvSpPr/>
      </xdr:nvSpPr>
      <xdr:spPr>
        <a:xfrm>
          <a:off x="20383500" y="1072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105410</xdr:rowOff>
    </xdr:from>
    <xdr:to>
      <xdr:col>102</xdr:col>
      <xdr:colOff>165100</xdr:colOff>
      <xdr:row>63</xdr:row>
      <xdr:rowOff>35560</xdr:rowOff>
    </xdr:to>
    <xdr:sp macro="" textlink="">
      <xdr:nvSpPr>
        <xdr:cNvPr id="667" name="フローチャート: 判断 666"/>
        <xdr:cNvSpPr/>
      </xdr:nvSpPr>
      <xdr:spPr>
        <a:xfrm>
          <a:off x="19494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55880</xdr:rowOff>
    </xdr:from>
    <xdr:to>
      <xdr:col>98</xdr:col>
      <xdr:colOff>38100</xdr:colOff>
      <xdr:row>62</xdr:row>
      <xdr:rowOff>157480</xdr:rowOff>
    </xdr:to>
    <xdr:sp macro="" textlink="">
      <xdr:nvSpPr>
        <xdr:cNvPr id="668" name="フローチャート: 判断 667"/>
        <xdr:cNvSpPr/>
      </xdr:nvSpPr>
      <xdr:spPr>
        <a:xfrm>
          <a:off x="18605500" y="1068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69" name="テキスト ボックス 66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70" name="テキスト ボックス 66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71" name="テキスト ボックス 67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72" name="テキスト ボックス 67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73" name="テキスト ボックス 67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63</xdr:row>
      <xdr:rowOff>93980</xdr:rowOff>
    </xdr:from>
    <xdr:to>
      <xdr:col>107</xdr:col>
      <xdr:colOff>101600</xdr:colOff>
      <xdr:row>64</xdr:row>
      <xdr:rowOff>24130</xdr:rowOff>
    </xdr:to>
    <xdr:sp macro="" textlink="">
      <xdr:nvSpPr>
        <xdr:cNvPr id="674" name="楕円 673"/>
        <xdr:cNvSpPr/>
      </xdr:nvSpPr>
      <xdr:spPr>
        <a:xfrm>
          <a:off x="20383500" y="1089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36847</xdr:rowOff>
    </xdr:from>
    <xdr:ext cx="469744" cy="259045"/>
    <xdr:sp macro="" textlink="">
      <xdr:nvSpPr>
        <xdr:cNvPr id="675" name="n_1aveValue【保健センター・保健所】&#10;一人当たり面積"/>
        <xdr:cNvSpPr txBox="1"/>
      </xdr:nvSpPr>
      <xdr:spPr>
        <a:xfrm>
          <a:off x="21075727" y="10495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44467</xdr:rowOff>
    </xdr:from>
    <xdr:ext cx="469744" cy="259045"/>
    <xdr:sp macro="" textlink="">
      <xdr:nvSpPr>
        <xdr:cNvPr id="676" name="n_2aveValue【保健センター・保健所】&#10;一人当たり面積"/>
        <xdr:cNvSpPr txBox="1"/>
      </xdr:nvSpPr>
      <xdr:spPr>
        <a:xfrm>
          <a:off x="20199427" y="1050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52087</xdr:rowOff>
    </xdr:from>
    <xdr:ext cx="469744" cy="259045"/>
    <xdr:sp macro="" textlink="">
      <xdr:nvSpPr>
        <xdr:cNvPr id="677" name="n_3aveValue【保健センター・保健所】&#10;一人当たり面積"/>
        <xdr:cNvSpPr txBox="1"/>
      </xdr:nvSpPr>
      <xdr:spPr>
        <a:xfrm>
          <a:off x="19310427" y="1051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2557</xdr:rowOff>
    </xdr:from>
    <xdr:ext cx="469744" cy="259045"/>
    <xdr:sp macro="" textlink="">
      <xdr:nvSpPr>
        <xdr:cNvPr id="678" name="n_4aveValue【保健センター・保健所】&#10;一人当たり面積"/>
        <xdr:cNvSpPr txBox="1"/>
      </xdr:nvSpPr>
      <xdr:spPr>
        <a:xfrm>
          <a:off x="18421427" y="10461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15257</xdr:rowOff>
    </xdr:from>
    <xdr:ext cx="469744" cy="259045"/>
    <xdr:sp macro="" textlink="">
      <xdr:nvSpPr>
        <xdr:cNvPr id="679" name="n_2mainValue【保健センター・保健所】&#10;一人当たり面積"/>
        <xdr:cNvSpPr txBox="1"/>
      </xdr:nvSpPr>
      <xdr:spPr>
        <a:xfrm>
          <a:off x="20199427" y="1098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80" name="正方形/長方形 67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81" name="正方形/長方形 68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82" name="正方形/長方形 68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83" name="正方形/長方形 68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84" name="正方形/長方形 68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85" name="正方形/長方形 68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86" name="正方形/長方形 68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87" name="正方形/長方形 68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88" name="テキスト ボックス 68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89" name="直線コネクタ 68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90" name="テキスト ボックス 689"/>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91" name="直線コネクタ 690"/>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92" name="テキスト ボックス 691"/>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93" name="直線コネクタ 692"/>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94" name="テキスト ボックス 693"/>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95" name="直線コネクタ 694"/>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96" name="テキスト ボックス 695"/>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97" name="直線コネクタ 696"/>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98" name="テキスト ボックス 697"/>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99" name="直線コネクタ 698"/>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00" name="テキスト ボックス 699"/>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01" name="直線コネクタ 700"/>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02" name="テキスト ボックス 701"/>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03" name="直線コネクタ 70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0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20138</xdr:rowOff>
    </xdr:from>
    <xdr:to>
      <xdr:col>85</xdr:col>
      <xdr:colOff>126364</xdr:colOff>
      <xdr:row>86</xdr:row>
      <xdr:rowOff>168729</xdr:rowOff>
    </xdr:to>
    <xdr:cxnSp macro="">
      <xdr:nvCxnSpPr>
        <xdr:cNvPr id="705" name="直線コネクタ 704"/>
        <xdr:cNvCxnSpPr/>
      </xdr:nvCxnSpPr>
      <xdr:spPr>
        <a:xfrm flipV="1">
          <a:off x="16318864" y="13393238"/>
          <a:ext cx="0" cy="152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06"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07" name="直線コネクタ 706"/>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138265</xdr:rowOff>
    </xdr:from>
    <xdr:ext cx="340478" cy="259045"/>
    <xdr:sp macro="" textlink="">
      <xdr:nvSpPr>
        <xdr:cNvPr id="708" name="【消防施設】&#10;有形固定資産減価償却率最大値テキスト"/>
        <xdr:cNvSpPr txBox="1"/>
      </xdr:nvSpPr>
      <xdr:spPr>
        <a:xfrm>
          <a:off x="16357600" y="131684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20138</xdr:rowOff>
    </xdr:from>
    <xdr:to>
      <xdr:col>86</xdr:col>
      <xdr:colOff>25400</xdr:colOff>
      <xdr:row>78</xdr:row>
      <xdr:rowOff>20138</xdr:rowOff>
    </xdr:to>
    <xdr:cxnSp macro="">
      <xdr:nvCxnSpPr>
        <xdr:cNvPr id="709" name="直線コネクタ 708"/>
        <xdr:cNvCxnSpPr/>
      </xdr:nvCxnSpPr>
      <xdr:spPr>
        <a:xfrm>
          <a:off x="16230600" y="13393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46100</xdr:rowOff>
    </xdr:from>
    <xdr:ext cx="405111" cy="259045"/>
    <xdr:sp macro="" textlink="">
      <xdr:nvSpPr>
        <xdr:cNvPr id="710" name="【消防施設】&#10;有形固定資産減価償却率平均値テキスト"/>
        <xdr:cNvSpPr txBox="1"/>
      </xdr:nvSpPr>
      <xdr:spPr>
        <a:xfrm>
          <a:off x="16357600" y="141050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23223</xdr:rowOff>
    </xdr:from>
    <xdr:to>
      <xdr:col>85</xdr:col>
      <xdr:colOff>177800</xdr:colOff>
      <xdr:row>83</xdr:row>
      <xdr:rowOff>124823</xdr:rowOff>
    </xdr:to>
    <xdr:sp macro="" textlink="">
      <xdr:nvSpPr>
        <xdr:cNvPr id="711" name="フローチャート: 判断 710"/>
        <xdr:cNvSpPr/>
      </xdr:nvSpPr>
      <xdr:spPr>
        <a:xfrm>
          <a:off x="16268700" y="1425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28121</xdr:rowOff>
    </xdr:from>
    <xdr:to>
      <xdr:col>81</xdr:col>
      <xdr:colOff>101600</xdr:colOff>
      <xdr:row>83</xdr:row>
      <xdr:rowOff>129721</xdr:rowOff>
    </xdr:to>
    <xdr:sp macro="" textlink="">
      <xdr:nvSpPr>
        <xdr:cNvPr id="712" name="フローチャート: 判断 711"/>
        <xdr:cNvSpPr/>
      </xdr:nvSpPr>
      <xdr:spPr>
        <a:xfrm>
          <a:off x="15430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21589</xdr:rowOff>
    </xdr:from>
    <xdr:to>
      <xdr:col>76</xdr:col>
      <xdr:colOff>165100</xdr:colOff>
      <xdr:row>82</xdr:row>
      <xdr:rowOff>123189</xdr:rowOff>
    </xdr:to>
    <xdr:sp macro="" textlink="">
      <xdr:nvSpPr>
        <xdr:cNvPr id="713" name="フローチャート: 判断 712"/>
        <xdr:cNvSpPr/>
      </xdr:nvSpPr>
      <xdr:spPr>
        <a:xfrm>
          <a:off x="14541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135889</xdr:rowOff>
    </xdr:from>
    <xdr:to>
      <xdr:col>72</xdr:col>
      <xdr:colOff>38100</xdr:colOff>
      <xdr:row>83</xdr:row>
      <xdr:rowOff>66039</xdr:rowOff>
    </xdr:to>
    <xdr:sp macro="" textlink="">
      <xdr:nvSpPr>
        <xdr:cNvPr id="714" name="フローチャート: 判断 713"/>
        <xdr:cNvSpPr/>
      </xdr:nvSpPr>
      <xdr:spPr>
        <a:xfrm>
          <a:off x="13652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31387</xdr:rowOff>
    </xdr:from>
    <xdr:to>
      <xdr:col>67</xdr:col>
      <xdr:colOff>101600</xdr:colOff>
      <xdr:row>82</xdr:row>
      <xdr:rowOff>132987</xdr:rowOff>
    </xdr:to>
    <xdr:sp macro="" textlink="">
      <xdr:nvSpPr>
        <xdr:cNvPr id="715" name="フローチャート: 判断 714"/>
        <xdr:cNvSpPr/>
      </xdr:nvSpPr>
      <xdr:spPr>
        <a:xfrm>
          <a:off x="12763500" y="1409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16" name="テキスト ボックス 71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17" name="テキスト ボックス 71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18" name="テキスト ボックス 71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19" name="テキスト ボックス 71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20" name="テキスト ボックス 71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93436</xdr:rowOff>
    </xdr:from>
    <xdr:to>
      <xdr:col>85</xdr:col>
      <xdr:colOff>177800</xdr:colOff>
      <xdr:row>84</xdr:row>
      <xdr:rowOff>23586</xdr:rowOff>
    </xdr:to>
    <xdr:sp macro="" textlink="">
      <xdr:nvSpPr>
        <xdr:cNvPr id="721" name="楕円 720"/>
        <xdr:cNvSpPr/>
      </xdr:nvSpPr>
      <xdr:spPr>
        <a:xfrm>
          <a:off x="16268700" y="1432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71863</xdr:rowOff>
    </xdr:from>
    <xdr:ext cx="405111" cy="259045"/>
    <xdr:sp macro="" textlink="">
      <xdr:nvSpPr>
        <xdr:cNvPr id="722" name="【消防施設】&#10;有形固定資産減価償却率該当値テキスト"/>
        <xdr:cNvSpPr txBox="1"/>
      </xdr:nvSpPr>
      <xdr:spPr>
        <a:xfrm>
          <a:off x="16357600" y="14302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85271</xdr:rowOff>
    </xdr:from>
    <xdr:to>
      <xdr:col>81</xdr:col>
      <xdr:colOff>101600</xdr:colOff>
      <xdr:row>84</xdr:row>
      <xdr:rowOff>15421</xdr:rowOff>
    </xdr:to>
    <xdr:sp macro="" textlink="">
      <xdr:nvSpPr>
        <xdr:cNvPr id="723" name="楕円 722"/>
        <xdr:cNvSpPr/>
      </xdr:nvSpPr>
      <xdr:spPr>
        <a:xfrm>
          <a:off x="15430500" y="1431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136071</xdr:rowOff>
    </xdr:from>
    <xdr:to>
      <xdr:col>85</xdr:col>
      <xdr:colOff>127000</xdr:colOff>
      <xdr:row>83</xdr:row>
      <xdr:rowOff>144236</xdr:rowOff>
    </xdr:to>
    <xdr:cxnSp macro="">
      <xdr:nvCxnSpPr>
        <xdr:cNvPr id="724" name="直線コネクタ 723"/>
        <xdr:cNvCxnSpPr/>
      </xdr:nvCxnSpPr>
      <xdr:spPr>
        <a:xfrm>
          <a:off x="15481300" y="14366421"/>
          <a:ext cx="8382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26488</xdr:rowOff>
    </xdr:from>
    <xdr:to>
      <xdr:col>76</xdr:col>
      <xdr:colOff>165100</xdr:colOff>
      <xdr:row>80</xdr:row>
      <xdr:rowOff>128088</xdr:rowOff>
    </xdr:to>
    <xdr:sp macro="" textlink="">
      <xdr:nvSpPr>
        <xdr:cNvPr id="725" name="楕円 724"/>
        <xdr:cNvSpPr/>
      </xdr:nvSpPr>
      <xdr:spPr>
        <a:xfrm>
          <a:off x="14541500" y="13742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77288</xdr:rowOff>
    </xdr:from>
    <xdr:to>
      <xdr:col>81</xdr:col>
      <xdr:colOff>50800</xdr:colOff>
      <xdr:row>83</xdr:row>
      <xdr:rowOff>136071</xdr:rowOff>
    </xdr:to>
    <xdr:cxnSp macro="">
      <xdr:nvCxnSpPr>
        <xdr:cNvPr id="726" name="直線コネクタ 725"/>
        <xdr:cNvCxnSpPr/>
      </xdr:nvCxnSpPr>
      <xdr:spPr>
        <a:xfrm>
          <a:off x="14592300" y="13793288"/>
          <a:ext cx="889000" cy="573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21589</xdr:rowOff>
    </xdr:from>
    <xdr:to>
      <xdr:col>72</xdr:col>
      <xdr:colOff>38100</xdr:colOff>
      <xdr:row>82</xdr:row>
      <xdr:rowOff>123189</xdr:rowOff>
    </xdr:to>
    <xdr:sp macro="" textlink="">
      <xdr:nvSpPr>
        <xdr:cNvPr id="727" name="楕円 726"/>
        <xdr:cNvSpPr/>
      </xdr:nvSpPr>
      <xdr:spPr>
        <a:xfrm>
          <a:off x="13652500" y="1408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77288</xdr:rowOff>
    </xdr:from>
    <xdr:to>
      <xdr:col>76</xdr:col>
      <xdr:colOff>114300</xdr:colOff>
      <xdr:row>82</xdr:row>
      <xdr:rowOff>72389</xdr:rowOff>
    </xdr:to>
    <xdr:cxnSp macro="">
      <xdr:nvCxnSpPr>
        <xdr:cNvPr id="728" name="直線コネクタ 727"/>
        <xdr:cNvCxnSpPr/>
      </xdr:nvCxnSpPr>
      <xdr:spPr>
        <a:xfrm flipV="1">
          <a:off x="13703300" y="13793288"/>
          <a:ext cx="889000" cy="33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144055</xdr:rowOff>
    </xdr:from>
    <xdr:to>
      <xdr:col>67</xdr:col>
      <xdr:colOff>101600</xdr:colOff>
      <xdr:row>80</xdr:row>
      <xdr:rowOff>74205</xdr:rowOff>
    </xdr:to>
    <xdr:sp macro="" textlink="">
      <xdr:nvSpPr>
        <xdr:cNvPr id="729" name="楕円 728"/>
        <xdr:cNvSpPr/>
      </xdr:nvSpPr>
      <xdr:spPr>
        <a:xfrm>
          <a:off x="12763500" y="1368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23405</xdr:rowOff>
    </xdr:from>
    <xdr:to>
      <xdr:col>71</xdr:col>
      <xdr:colOff>177800</xdr:colOff>
      <xdr:row>82</xdr:row>
      <xdr:rowOff>72389</xdr:rowOff>
    </xdr:to>
    <xdr:cxnSp macro="">
      <xdr:nvCxnSpPr>
        <xdr:cNvPr id="730" name="直線コネクタ 729"/>
        <xdr:cNvCxnSpPr/>
      </xdr:nvCxnSpPr>
      <xdr:spPr>
        <a:xfrm>
          <a:off x="12814300" y="13739405"/>
          <a:ext cx="889000" cy="391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146248</xdr:rowOff>
    </xdr:from>
    <xdr:ext cx="405111" cy="259045"/>
    <xdr:sp macro="" textlink="">
      <xdr:nvSpPr>
        <xdr:cNvPr id="731" name="n_1aveValue【消防施設】&#10;有形固定資産減価償却率"/>
        <xdr:cNvSpPr txBox="1"/>
      </xdr:nvSpPr>
      <xdr:spPr>
        <a:xfrm>
          <a:off x="15266044" y="1403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114316</xdr:rowOff>
    </xdr:from>
    <xdr:ext cx="405111" cy="259045"/>
    <xdr:sp macro="" textlink="">
      <xdr:nvSpPr>
        <xdr:cNvPr id="732" name="n_2aveValue【消防施設】&#10;有形固定資産減価償却率"/>
        <xdr:cNvSpPr txBox="1"/>
      </xdr:nvSpPr>
      <xdr:spPr>
        <a:xfrm>
          <a:off x="14389744" y="1417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57166</xdr:rowOff>
    </xdr:from>
    <xdr:ext cx="405111" cy="259045"/>
    <xdr:sp macro="" textlink="">
      <xdr:nvSpPr>
        <xdr:cNvPr id="733" name="n_3aveValue【消防施設】&#10;有形固定資産減価償却率"/>
        <xdr:cNvSpPr txBox="1"/>
      </xdr:nvSpPr>
      <xdr:spPr>
        <a:xfrm>
          <a:off x="13500744"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124114</xdr:rowOff>
    </xdr:from>
    <xdr:ext cx="405111" cy="259045"/>
    <xdr:sp macro="" textlink="">
      <xdr:nvSpPr>
        <xdr:cNvPr id="734" name="n_4aveValue【消防施設】&#10;有形固定資産減価償却率"/>
        <xdr:cNvSpPr txBox="1"/>
      </xdr:nvSpPr>
      <xdr:spPr>
        <a:xfrm>
          <a:off x="12611744" y="1418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6548</xdr:rowOff>
    </xdr:from>
    <xdr:ext cx="405111" cy="259045"/>
    <xdr:sp macro="" textlink="">
      <xdr:nvSpPr>
        <xdr:cNvPr id="735" name="n_1mainValue【消防施設】&#10;有形固定資産減価償却率"/>
        <xdr:cNvSpPr txBox="1"/>
      </xdr:nvSpPr>
      <xdr:spPr>
        <a:xfrm>
          <a:off x="15266044" y="144083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144615</xdr:rowOff>
    </xdr:from>
    <xdr:ext cx="405111" cy="259045"/>
    <xdr:sp macro="" textlink="">
      <xdr:nvSpPr>
        <xdr:cNvPr id="736" name="n_2mainValue【消防施設】&#10;有形固定資産減価償却率"/>
        <xdr:cNvSpPr txBox="1"/>
      </xdr:nvSpPr>
      <xdr:spPr>
        <a:xfrm>
          <a:off x="14389744" y="13517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139716</xdr:rowOff>
    </xdr:from>
    <xdr:ext cx="405111" cy="259045"/>
    <xdr:sp macro="" textlink="">
      <xdr:nvSpPr>
        <xdr:cNvPr id="737" name="n_3mainValue【消防施設】&#10;有形固定資産減価償却率"/>
        <xdr:cNvSpPr txBox="1"/>
      </xdr:nvSpPr>
      <xdr:spPr>
        <a:xfrm>
          <a:off x="135007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90732</xdr:rowOff>
    </xdr:from>
    <xdr:ext cx="405111" cy="259045"/>
    <xdr:sp macro="" textlink="">
      <xdr:nvSpPr>
        <xdr:cNvPr id="738" name="n_4mainValue【消防施設】&#10;有形固定資産減価償却率"/>
        <xdr:cNvSpPr txBox="1"/>
      </xdr:nvSpPr>
      <xdr:spPr>
        <a:xfrm>
          <a:off x="12611744" y="13463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39" name="正方形/長方形 73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40" name="正方形/長方形 73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41" name="正方形/長方形 74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42" name="正方形/長方形 74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43" name="正方形/長方形 74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44" name="正方形/長方形 74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45" name="正方形/長方形 74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46" name="正方形/長方形 74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47" name="テキスト ボックス 74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48" name="直線コネクタ 74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49" name="直線コネクタ 748"/>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50" name="テキスト ボックス 749"/>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51" name="直線コネクタ 750"/>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52" name="テキスト ボックス 751"/>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53" name="直線コネクタ 752"/>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54" name="テキスト ボックス 753"/>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55" name="直線コネクタ 754"/>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56" name="テキスト ボックス 755"/>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57" name="直線コネクタ 75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58" name="テキスト ボックス 75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59"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86106</xdr:rowOff>
    </xdr:from>
    <xdr:to>
      <xdr:col>116</xdr:col>
      <xdr:colOff>62864</xdr:colOff>
      <xdr:row>86</xdr:row>
      <xdr:rowOff>37185</xdr:rowOff>
    </xdr:to>
    <xdr:cxnSp macro="">
      <xdr:nvCxnSpPr>
        <xdr:cNvPr id="760" name="直線コネクタ 759"/>
        <xdr:cNvCxnSpPr/>
      </xdr:nvCxnSpPr>
      <xdr:spPr>
        <a:xfrm flipV="1">
          <a:off x="22160864" y="13287756"/>
          <a:ext cx="0" cy="1494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41012</xdr:rowOff>
    </xdr:from>
    <xdr:ext cx="469744" cy="259045"/>
    <xdr:sp macro="" textlink="">
      <xdr:nvSpPr>
        <xdr:cNvPr id="761" name="【消防施設】&#10;一人当たり面積最小値テキスト"/>
        <xdr:cNvSpPr txBox="1"/>
      </xdr:nvSpPr>
      <xdr:spPr>
        <a:xfrm>
          <a:off x="22199600" y="14785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37185</xdr:rowOff>
    </xdr:from>
    <xdr:to>
      <xdr:col>116</xdr:col>
      <xdr:colOff>152400</xdr:colOff>
      <xdr:row>86</xdr:row>
      <xdr:rowOff>37185</xdr:rowOff>
    </xdr:to>
    <xdr:cxnSp macro="">
      <xdr:nvCxnSpPr>
        <xdr:cNvPr id="762" name="直線コネクタ 761"/>
        <xdr:cNvCxnSpPr/>
      </xdr:nvCxnSpPr>
      <xdr:spPr>
        <a:xfrm>
          <a:off x="22072600" y="14781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32783</xdr:rowOff>
    </xdr:from>
    <xdr:ext cx="469744" cy="259045"/>
    <xdr:sp macro="" textlink="">
      <xdr:nvSpPr>
        <xdr:cNvPr id="763" name="【消防施設】&#10;一人当たり面積最大値テキスト"/>
        <xdr:cNvSpPr txBox="1"/>
      </xdr:nvSpPr>
      <xdr:spPr>
        <a:xfrm>
          <a:off x="22199600" y="13062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86106</xdr:rowOff>
    </xdr:from>
    <xdr:to>
      <xdr:col>116</xdr:col>
      <xdr:colOff>152400</xdr:colOff>
      <xdr:row>77</xdr:row>
      <xdr:rowOff>86106</xdr:rowOff>
    </xdr:to>
    <xdr:cxnSp macro="">
      <xdr:nvCxnSpPr>
        <xdr:cNvPr id="764" name="直線コネクタ 763"/>
        <xdr:cNvCxnSpPr/>
      </xdr:nvCxnSpPr>
      <xdr:spPr>
        <a:xfrm>
          <a:off x="22072600" y="13287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10989</xdr:rowOff>
    </xdr:from>
    <xdr:ext cx="469744" cy="259045"/>
    <xdr:sp macro="" textlink="">
      <xdr:nvSpPr>
        <xdr:cNvPr id="765" name="【消防施設】&#10;一人当たり面積平均値テキスト"/>
        <xdr:cNvSpPr txBox="1"/>
      </xdr:nvSpPr>
      <xdr:spPr>
        <a:xfrm>
          <a:off x="22199600" y="145842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32562</xdr:rowOff>
    </xdr:from>
    <xdr:to>
      <xdr:col>116</xdr:col>
      <xdr:colOff>114300</xdr:colOff>
      <xdr:row>85</xdr:row>
      <xdr:rowOff>134162</xdr:rowOff>
    </xdr:to>
    <xdr:sp macro="" textlink="">
      <xdr:nvSpPr>
        <xdr:cNvPr id="766" name="フローチャート: 判断 765"/>
        <xdr:cNvSpPr/>
      </xdr:nvSpPr>
      <xdr:spPr>
        <a:xfrm>
          <a:off x="22110700" y="1460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32562</xdr:rowOff>
    </xdr:from>
    <xdr:to>
      <xdr:col>112</xdr:col>
      <xdr:colOff>38100</xdr:colOff>
      <xdr:row>85</xdr:row>
      <xdr:rowOff>134162</xdr:rowOff>
    </xdr:to>
    <xdr:sp macro="" textlink="">
      <xdr:nvSpPr>
        <xdr:cNvPr id="767" name="フローチャート: 判断 766"/>
        <xdr:cNvSpPr/>
      </xdr:nvSpPr>
      <xdr:spPr>
        <a:xfrm>
          <a:off x="21272500" y="1460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35306</xdr:rowOff>
    </xdr:from>
    <xdr:to>
      <xdr:col>107</xdr:col>
      <xdr:colOff>101600</xdr:colOff>
      <xdr:row>85</xdr:row>
      <xdr:rowOff>136906</xdr:rowOff>
    </xdr:to>
    <xdr:sp macro="" textlink="">
      <xdr:nvSpPr>
        <xdr:cNvPr id="768" name="フローチャート: 判断 767"/>
        <xdr:cNvSpPr/>
      </xdr:nvSpPr>
      <xdr:spPr>
        <a:xfrm>
          <a:off x="20383500" y="1460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36221</xdr:rowOff>
    </xdr:from>
    <xdr:to>
      <xdr:col>102</xdr:col>
      <xdr:colOff>165100</xdr:colOff>
      <xdr:row>85</xdr:row>
      <xdr:rowOff>137821</xdr:rowOff>
    </xdr:to>
    <xdr:sp macro="" textlink="">
      <xdr:nvSpPr>
        <xdr:cNvPr id="769" name="フローチャート: 判断 768"/>
        <xdr:cNvSpPr/>
      </xdr:nvSpPr>
      <xdr:spPr>
        <a:xfrm>
          <a:off x="19494500" y="14609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27991</xdr:rowOff>
    </xdr:from>
    <xdr:to>
      <xdr:col>98</xdr:col>
      <xdr:colOff>38100</xdr:colOff>
      <xdr:row>85</xdr:row>
      <xdr:rowOff>129591</xdr:rowOff>
    </xdr:to>
    <xdr:sp macro="" textlink="">
      <xdr:nvSpPr>
        <xdr:cNvPr id="770" name="フローチャート: 判断 769"/>
        <xdr:cNvSpPr/>
      </xdr:nvSpPr>
      <xdr:spPr>
        <a:xfrm>
          <a:off x="18605500" y="14601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71" name="テキスト ボックス 77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72" name="テキスト ボックス 77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73" name="テキスト ボックス 77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74" name="テキスト ボックス 77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75" name="テキスト ボックス 77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10618</xdr:rowOff>
    </xdr:from>
    <xdr:to>
      <xdr:col>116</xdr:col>
      <xdr:colOff>114300</xdr:colOff>
      <xdr:row>85</xdr:row>
      <xdr:rowOff>112218</xdr:rowOff>
    </xdr:to>
    <xdr:sp macro="" textlink="">
      <xdr:nvSpPr>
        <xdr:cNvPr id="776" name="楕円 775"/>
        <xdr:cNvSpPr/>
      </xdr:nvSpPr>
      <xdr:spPr>
        <a:xfrm>
          <a:off x="22110700" y="1458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33495</xdr:rowOff>
    </xdr:from>
    <xdr:ext cx="469744" cy="259045"/>
    <xdr:sp macro="" textlink="">
      <xdr:nvSpPr>
        <xdr:cNvPr id="777" name="【消防施設】&#10;一人当たり面積該当値テキスト"/>
        <xdr:cNvSpPr txBox="1"/>
      </xdr:nvSpPr>
      <xdr:spPr>
        <a:xfrm>
          <a:off x="22199600" y="14435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170180</xdr:rowOff>
    </xdr:from>
    <xdr:to>
      <xdr:col>112</xdr:col>
      <xdr:colOff>38100</xdr:colOff>
      <xdr:row>85</xdr:row>
      <xdr:rowOff>100330</xdr:rowOff>
    </xdr:to>
    <xdr:sp macro="" textlink="">
      <xdr:nvSpPr>
        <xdr:cNvPr id="778" name="楕円 777"/>
        <xdr:cNvSpPr/>
      </xdr:nvSpPr>
      <xdr:spPr>
        <a:xfrm>
          <a:off x="212725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49530</xdr:rowOff>
    </xdr:from>
    <xdr:to>
      <xdr:col>116</xdr:col>
      <xdr:colOff>63500</xdr:colOff>
      <xdr:row>85</xdr:row>
      <xdr:rowOff>61418</xdr:rowOff>
    </xdr:to>
    <xdr:cxnSp macro="">
      <xdr:nvCxnSpPr>
        <xdr:cNvPr id="779" name="直線コネクタ 778"/>
        <xdr:cNvCxnSpPr/>
      </xdr:nvCxnSpPr>
      <xdr:spPr>
        <a:xfrm>
          <a:off x="21323300" y="14622780"/>
          <a:ext cx="838200" cy="11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4217</xdr:rowOff>
    </xdr:from>
    <xdr:to>
      <xdr:col>107</xdr:col>
      <xdr:colOff>101600</xdr:colOff>
      <xdr:row>85</xdr:row>
      <xdr:rowOff>105817</xdr:rowOff>
    </xdr:to>
    <xdr:sp macro="" textlink="">
      <xdr:nvSpPr>
        <xdr:cNvPr id="780" name="楕円 779"/>
        <xdr:cNvSpPr/>
      </xdr:nvSpPr>
      <xdr:spPr>
        <a:xfrm>
          <a:off x="20383500" y="14577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49530</xdr:rowOff>
    </xdr:from>
    <xdr:to>
      <xdr:col>111</xdr:col>
      <xdr:colOff>177800</xdr:colOff>
      <xdr:row>85</xdr:row>
      <xdr:rowOff>55017</xdr:rowOff>
    </xdr:to>
    <xdr:cxnSp macro="">
      <xdr:nvCxnSpPr>
        <xdr:cNvPr id="781" name="直線コネクタ 780"/>
        <xdr:cNvCxnSpPr/>
      </xdr:nvCxnSpPr>
      <xdr:spPr>
        <a:xfrm flipV="1">
          <a:off x="20434300" y="14622780"/>
          <a:ext cx="8890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72797</xdr:rowOff>
    </xdr:from>
    <xdr:to>
      <xdr:col>102</xdr:col>
      <xdr:colOff>165100</xdr:colOff>
      <xdr:row>86</xdr:row>
      <xdr:rowOff>2947</xdr:rowOff>
    </xdr:to>
    <xdr:sp macro="" textlink="">
      <xdr:nvSpPr>
        <xdr:cNvPr id="782" name="楕円 781"/>
        <xdr:cNvSpPr/>
      </xdr:nvSpPr>
      <xdr:spPr>
        <a:xfrm>
          <a:off x="19494500" y="14646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55017</xdr:rowOff>
    </xdr:from>
    <xdr:to>
      <xdr:col>107</xdr:col>
      <xdr:colOff>50800</xdr:colOff>
      <xdr:row>85</xdr:row>
      <xdr:rowOff>123597</xdr:rowOff>
    </xdr:to>
    <xdr:cxnSp macro="">
      <xdr:nvCxnSpPr>
        <xdr:cNvPr id="783" name="直線コネクタ 782"/>
        <xdr:cNvCxnSpPr/>
      </xdr:nvCxnSpPr>
      <xdr:spPr>
        <a:xfrm flipV="1">
          <a:off x="19545300" y="14628267"/>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15190</xdr:rowOff>
    </xdr:from>
    <xdr:to>
      <xdr:col>98</xdr:col>
      <xdr:colOff>38100</xdr:colOff>
      <xdr:row>85</xdr:row>
      <xdr:rowOff>116790</xdr:rowOff>
    </xdr:to>
    <xdr:sp macro="" textlink="">
      <xdr:nvSpPr>
        <xdr:cNvPr id="784" name="楕円 783"/>
        <xdr:cNvSpPr/>
      </xdr:nvSpPr>
      <xdr:spPr>
        <a:xfrm>
          <a:off x="18605500" y="1458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65990</xdr:rowOff>
    </xdr:from>
    <xdr:to>
      <xdr:col>102</xdr:col>
      <xdr:colOff>114300</xdr:colOff>
      <xdr:row>85</xdr:row>
      <xdr:rowOff>123597</xdr:rowOff>
    </xdr:to>
    <xdr:cxnSp macro="">
      <xdr:nvCxnSpPr>
        <xdr:cNvPr id="785" name="直線コネクタ 784"/>
        <xdr:cNvCxnSpPr/>
      </xdr:nvCxnSpPr>
      <xdr:spPr>
        <a:xfrm>
          <a:off x="18656300" y="14639240"/>
          <a:ext cx="889000" cy="57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125289</xdr:rowOff>
    </xdr:from>
    <xdr:ext cx="469744" cy="259045"/>
    <xdr:sp macro="" textlink="">
      <xdr:nvSpPr>
        <xdr:cNvPr id="786" name="n_1aveValue【消防施設】&#10;一人当たり面積"/>
        <xdr:cNvSpPr txBox="1"/>
      </xdr:nvSpPr>
      <xdr:spPr>
        <a:xfrm>
          <a:off x="21075727" y="14698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128033</xdr:rowOff>
    </xdr:from>
    <xdr:ext cx="469744" cy="259045"/>
    <xdr:sp macro="" textlink="">
      <xdr:nvSpPr>
        <xdr:cNvPr id="787" name="n_2aveValue【消防施設】&#10;一人当たり面積"/>
        <xdr:cNvSpPr txBox="1"/>
      </xdr:nvSpPr>
      <xdr:spPr>
        <a:xfrm>
          <a:off x="20199427" y="1470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154348</xdr:rowOff>
    </xdr:from>
    <xdr:ext cx="469744" cy="259045"/>
    <xdr:sp macro="" textlink="">
      <xdr:nvSpPr>
        <xdr:cNvPr id="788" name="n_3aveValue【消防施設】&#10;一人当たり面積"/>
        <xdr:cNvSpPr txBox="1"/>
      </xdr:nvSpPr>
      <xdr:spPr>
        <a:xfrm>
          <a:off x="19310427" y="14384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120718</xdr:rowOff>
    </xdr:from>
    <xdr:ext cx="469744" cy="259045"/>
    <xdr:sp macro="" textlink="">
      <xdr:nvSpPr>
        <xdr:cNvPr id="789" name="n_4aveValue【消防施設】&#10;一人当たり面積"/>
        <xdr:cNvSpPr txBox="1"/>
      </xdr:nvSpPr>
      <xdr:spPr>
        <a:xfrm>
          <a:off x="18421427" y="14693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116857</xdr:rowOff>
    </xdr:from>
    <xdr:ext cx="469744" cy="259045"/>
    <xdr:sp macro="" textlink="">
      <xdr:nvSpPr>
        <xdr:cNvPr id="790" name="n_1mainValue【消防施設】&#10;一人当たり面積"/>
        <xdr:cNvSpPr txBox="1"/>
      </xdr:nvSpPr>
      <xdr:spPr>
        <a:xfrm>
          <a:off x="21075727" y="1434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122344</xdr:rowOff>
    </xdr:from>
    <xdr:ext cx="469744" cy="259045"/>
    <xdr:sp macro="" textlink="">
      <xdr:nvSpPr>
        <xdr:cNvPr id="791" name="n_2mainValue【消防施設】&#10;一人当たり面積"/>
        <xdr:cNvSpPr txBox="1"/>
      </xdr:nvSpPr>
      <xdr:spPr>
        <a:xfrm>
          <a:off x="20199427" y="14352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165524</xdr:rowOff>
    </xdr:from>
    <xdr:ext cx="469744" cy="259045"/>
    <xdr:sp macro="" textlink="">
      <xdr:nvSpPr>
        <xdr:cNvPr id="792" name="n_3mainValue【消防施設】&#10;一人当たり面積"/>
        <xdr:cNvSpPr txBox="1"/>
      </xdr:nvSpPr>
      <xdr:spPr>
        <a:xfrm>
          <a:off x="19310427" y="14738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133317</xdr:rowOff>
    </xdr:from>
    <xdr:ext cx="469744" cy="259045"/>
    <xdr:sp macro="" textlink="">
      <xdr:nvSpPr>
        <xdr:cNvPr id="793" name="n_4mainValue【消防施設】&#10;一人当たり面積"/>
        <xdr:cNvSpPr txBox="1"/>
      </xdr:nvSpPr>
      <xdr:spPr>
        <a:xfrm>
          <a:off x="18421427" y="14363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94" name="正方形/長方形 79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95" name="正方形/長方形 79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96" name="正方形/長方形 79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97" name="正方形/長方形 79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98" name="正方形/長方形 79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99" name="正方形/長方形 79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00" name="正方形/長方形 79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01" name="正方形/長方形 80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02" name="テキスト ボックス 80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03" name="直線コネクタ 80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04" name="テキスト ボックス 803"/>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05" name="直線コネクタ 80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06" name="テキスト ボックス 805"/>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07" name="直線コネクタ 80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08" name="テキスト ボックス 80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09" name="直線コネクタ 80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10" name="テキスト ボックス 80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11" name="直線コネクタ 81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12" name="テキスト ボックス 81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13" name="直線コネクタ 81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14" name="テキスト ボックス 81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15" name="直線コネクタ 81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16" name="テキスト ボックス 815"/>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17" name="直線コネクタ 81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1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148045</xdr:rowOff>
    </xdr:from>
    <xdr:to>
      <xdr:col>85</xdr:col>
      <xdr:colOff>126364</xdr:colOff>
      <xdr:row>109</xdr:row>
      <xdr:rowOff>35379</xdr:rowOff>
    </xdr:to>
    <xdr:cxnSp macro="">
      <xdr:nvCxnSpPr>
        <xdr:cNvPr id="819" name="直線コネクタ 818"/>
        <xdr:cNvCxnSpPr/>
      </xdr:nvCxnSpPr>
      <xdr:spPr>
        <a:xfrm flipV="1">
          <a:off x="16318864" y="17121595"/>
          <a:ext cx="0" cy="160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20"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21" name="直線コネクタ 820"/>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94722</xdr:rowOff>
    </xdr:from>
    <xdr:ext cx="340478" cy="259045"/>
    <xdr:sp macro="" textlink="">
      <xdr:nvSpPr>
        <xdr:cNvPr id="822" name="【庁舎】&#10;有形固定資産減価償却率最大値テキスト"/>
        <xdr:cNvSpPr txBox="1"/>
      </xdr:nvSpPr>
      <xdr:spPr>
        <a:xfrm>
          <a:off x="16357600" y="168968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148045</xdr:rowOff>
    </xdr:from>
    <xdr:to>
      <xdr:col>86</xdr:col>
      <xdr:colOff>25400</xdr:colOff>
      <xdr:row>99</xdr:row>
      <xdr:rowOff>148045</xdr:rowOff>
    </xdr:to>
    <xdr:cxnSp macro="">
      <xdr:nvCxnSpPr>
        <xdr:cNvPr id="823" name="直線コネクタ 822"/>
        <xdr:cNvCxnSpPr/>
      </xdr:nvCxnSpPr>
      <xdr:spPr>
        <a:xfrm>
          <a:off x="16230600" y="17121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16890</xdr:rowOff>
    </xdr:from>
    <xdr:ext cx="405111" cy="259045"/>
    <xdr:sp macro="" textlink="">
      <xdr:nvSpPr>
        <xdr:cNvPr id="824" name="【庁舎】&#10;有形固定資産減価償却率平均値テキスト"/>
        <xdr:cNvSpPr txBox="1"/>
      </xdr:nvSpPr>
      <xdr:spPr>
        <a:xfrm>
          <a:off x="16357600" y="178476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38463</xdr:rowOff>
    </xdr:from>
    <xdr:to>
      <xdr:col>85</xdr:col>
      <xdr:colOff>177800</xdr:colOff>
      <xdr:row>104</xdr:row>
      <xdr:rowOff>140063</xdr:rowOff>
    </xdr:to>
    <xdr:sp macro="" textlink="">
      <xdr:nvSpPr>
        <xdr:cNvPr id="825" name="フローチャート: 判断 824"/>
        <xdr:cNvSpPr/>
      </xdr:nvSpPr>
      <xdr:spPr>
        <a:xfrm>
          <a:off x="162687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87449</xdr:rowOff>
    </xdr:from>
    <xdr:to>
      <xdr:col>81</xdr:col>
      <xdr:colOff>101600</xdr:colOff>
      <xdr:row>105</xdr:row>
      <xdr:rowOff>17599</xdr:rowOff>
    </xdr:to>
    <xdr:sp macro="" textlink="">
      <xdr:nvSpPr>
        <xdr:cNvPr id="826" name="フローチャート: 判断 825"/>
        <xdr:cNvSpPr/>
      </xdr:nvSpPr>
      <xdr:spPr>
        <a:xfrm>
          <a:off x="15430500" y="1791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105411</xdr:rowOff>
    </xdr:from>
    <xdr:to>
      <xdr:col>76</xdr:col>
      <xdr:colOff>165100</xdr:colOff>
      <xdr:row>105</xdr:row>
      <xdr:rowOff>35561</xdr:rowOff>
    </xdr:to>
    <xdr:sp macro="" textlink="">
      <xdr:nvSpPr>
        <xdr:cNvPr id="827" name="フローチャート: 判断 826"/>
        <xdr:cNvSpPr/>
      </xdr:nvSpPr>
      <xdr:spPr>
        <a:xfrm>
          <a:off x="14541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134801</xdr:rowOff>
    </xdr:from>
    <xdr:to>
      <xdr:col>72</xdr:col>
      <xdr:colOff>38100</xdr:colOff>
      <xdr:row>105</xdr:row>
      <xdr:rowOff>64951</xdr:rowOff>
    </xdr:to>
    <xdr:sp macro="" textlink="">
      <xdr:nvSpPr>
        <xdr:cNvPr id="828" name="フローチャート: 判断 827"/>
        <xdr:cNvSpPr/>
      </xdr:nvSpPr>
      <xdr:spPr>
        <a:xfrm>
          <a:off x="13652500" y="1796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35198</xdr:rowOff>
    </xdr:from>
    <xdr:to>
      <xdr:col>67</xdr:col>
      <xdr:colOff>101600</xdr:colOff>
      <xdr:row>104</xdr:row>
      <xdr:rowOff>136798</xdr:rowOff>
    </xdr:to>
    <xdr:sp macro="" textlink="">
      <xdr:nvSpPr>
        <xdr:cNvPr id="829" name="フローチャート: 判断 828"/>
        <xdr:cNvSpPr/>
      </xdr:nvSpPr>
      <xdr:spPr>
        <a:xfrm>
          <a:off x="12763500" y="178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30" name="テキスト ボックス 82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31" name="テキスト ボックス 83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32" name="テキスト ボックス 83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33" name="テキスト ボックス 83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34" name="テキスト ボックス 83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27032</xdr:rowOff>
    </xdr:from>
    <xdr:to>
      <xdr:col>85</xdr:col>
      <xdr:colOff>177800</xdr:colOff>
      <xdr:row>104</xdr:row>
      <xdr:rowOff>128632</xdr:rowOff>
    </xdr:to>
    <xdr:sp macro="" textlink="">
      <xdr:nvSpPr>
        <xdr:cNvPr id="835" name="楕円 834"/>
        <xdr:cNvSpPr/>
      </xdr:nvSpPr>
      <xdr:spPr>
        <a:xfrm>
          <a:off x="16268700" y="1785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49909</xdr:rowOff>
    </xdr:from>
    <xdr:ext cx="405111" cy="259045"/>
    <xdr:sp macro="" textlink="">
      <xdr:nvSpPr>
        <xdr:cNvPr id="836" name="【庁舎】&#10;有形固定資産減価償却率該当値テキスト"/>
        <xdr:cNvSpPr txBox="1"/>
      </xdr:nvSpPr>
      <xdr:spPr>
        <a:xfrm>
          <a:off x="16357600" y="17709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20501</xdr:rowOff>
    </xdr:from>
    <xdr:to>
      <xdr:col>81</xdr:col>
      <xdr:colOff>101600</xdr:colOff>
      <xdr:row>104</xdr:row>
      <xdr:rowOff>122101</xdr:rowOff>
    </xdr:to>
    <xdr:sp macro="" textlink="">
      <xdr:nvSpPr>
        <xdr:cNvPr id="837" name="楕円 836"/>
        <xdr:cNvSpPr/>
      </xdr:nvSpPr>
      <xdr:spPr>
        <a:xfrm>
          <a:off x="15430500" y="1785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71301</xdr:rowOff>
    </xdr:from>
    <xdr:to>
      <xdr:col>85</xdr:col>
      <xdr:colOff>127000</xdr:colOff>
      <xdr:row>104</xdr:row>
      <xdr:rowOff>77832</xdr:rowOff>
    </xdr:to>
    <xdr:cxnSp macro="">
      <xdr:nvCxnSpPr>
        <xdr:cNvPr id="838" name="直線コネクタ 837"/>
        <xdr:cNvCxnSpPr/>
      </xdr:nvCxnSpPr>
      <xdr:spPr>
        <a:xfrm>
          <a:off x="15481300" y="17902101"/>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128270</xdr:rowOff>
    </xdr:from>
    <xdr:to>
      <xdr:col>76</xdr:col>
      <xdr:colOff>165100</xdr:colOff>
      <xdr:row>104</xdr:row>
      <xdr:rowOff>58420</xdr:rowOff>
    </xdr:to>
    <xdr:sp macro="" textlink="">
      <xdr:nvSpPr>
        <xdr:cNvPr id="839" name="楕円 838"/>
        <xdr:cNvSpPr/>
      </xdr:nvSpPr>
      <xdr:spPr>
        <a:xfrm>
          <a:off x="14541500" y="1778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7620</xdr:rowOff>
    </xdr:from>
    <xdr:to>
      <xdr:col>81</xdr:col>
      <xdr:colOff>50800</xdr:colOff>
      <xdr:row>104</xdr:row>
      <xdr:rowOff>71301</xdr:rowOff>
    </xdr:to>
    <xdr:cxnSp macro="">
      <xdr:nvCxnSpPr>
        <xdr:cNvPr id="840" name="直線コネクタ 839"/>
        <xdr:cNvCxnSpPr/>
      </xdr:nvCxnSpPr>
      <xdr:spPr>
        <a:xfrm>
          <a:off x="14592300" y="17838420"/>
          <a:ext cx="889000" cy="6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84182</xdr:rowOff>
    </xdr:from>
    <xdr:to>
      <xdr:col>72</xdr:col>
      <xdr:colOff>38100</xdr:colOff>
      <xdr:row>104</xdr:row>
      <xdr:rowOff>14332</xdr:rowOff>
    </xdr:to>
    <xdr:sp macro="" textlink="">
      <xdr:nvSpPr>
        <xdr:cNvPr id="841" name="楕円 840"/>
        <xdr:cNvSpPr/>
      </xdr:nvSpPr>
      <xdr:spPr>
        <a:xfrm>
          <a:off x="13652500" y="17743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134982</xdr:rowOff>
    </xdr:from>
    <xdr:to>
      <xdr:col>76</xdr:col>
      <xdr:colOff>114300</xdr:colOff>
      <xdr:row>104</xdr:row>
      <xdr:rowOff>7620</xdr:rowOff>
    </xdr:to>
    <xdr:cxnSp macro="">
      <xdr:nvCxnSpPr>
        <xdr:cNvPr id="842" name="直線コネクタ 841"/>
        <xdr:cNvCxnSpPr/>
      </xdr:nvCxnSpPr>
      <xdr:spPr>
        <a:xfrm>
          <a:off x="13703300" y="17794332"/>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115207</xdr:rowOff>
    </xdr:from>
    <xdr:to>
      <xdr:col>67</xdr:col>
      <xdr:colOff>101600</xdr:colOff>
      <xdr:row>104</xdr:row>
      <xdr:rowOff>45357</xdr:rowOff>
    </xdr:to>
    <xdr:sp macro="" textlink="">
      <xdr:nvSpPr>
        <xdr:cNvPr id="843" name="楕円 842"/>
        <xdr:cNvSpPr/>
      </xdr:nvSpPr>
      <xdr:spPr>
        <a:xfrm>
          <a:off x="12763500" y="1777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134982</xdr:rowOff>
    </xdr:from>
    <xdr:to>
      <xdr:col>71</xdr:col>
      <xdr:colOff>177800</xdr:colOff>
      <xdr:row>103</xdr:row>
      <xdr:rowOff>166007</xdr:rowOff>
    </xdr:to>
    <xdr:cxnSp macro="">
      <xdr:nvCxnSpPr>
        <xdr:cNvPr id="844" name="直線コネクタ 843"/>
        <xdr:cNvCxnSpPr/>
      </xdr:nvCxnSpPr>
      <xdr:spPr>
        <a:xfrm flipV="1">
          <a:off x="12814300" y="17794332"/>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8726</xdr:rowOff>
    </xdr:from>
    <xdr:ext cx="405111" cy="259045"/>
    <xdr:sp macro="" textlink="">
      <xdr:nvSpPr>
        <xdr:cNvPr id="845" name="n_1aveValue【庁舎】&#10;有形固定資産減価償却率"/>
        <xdr:cNvSpPr txBox="1"/>
      </xdr:nvSpPr>
      <xdr:spPr>
        <a:xfrm>
          <a:off x="15266044" y="18010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26688</xdr:rowOff>
    </xdr:from>
    <xdr:ext cx="405111" cy="259045"/>
    <xdr:sp macro="" textlink="">
      <xdr:nvSpPr>
        <xdr:cNvPr id="846" name="n_2aveValue【庁舎】&#10;有形固定資産減価償却率"/>
        <xdr:cNvSpPr txBox="1"/>
      </xdr:nvSpPr>
      <xdr:spPr>
        <a:xfrm>
          <a:off x="14389744" y="1802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56078</xdr:rowOff>
    </xdr:from>
    <xdr:ext cx="405111" cy="259045"/>
    <xdr:sp macro="" textlink="">
      <xdr:nvSpPr>
        <xdr:cNvPr id="847" name="n_3aveValue【庁舎】&#10;有形固定資産減価償却率"/>
        <xdr:cNvSpPr txBox="1"/>
      </xdr:nvSpPr>
      <xdr:spPr>
        <a:xfrm>
          <a:off x="13500744" y="18058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127925</xdr:rowOff>
    </xdr:from>
    <xdr:ext cx="405111" cy="259045"/>
    <xdr:sp macro="" textlink="">
      <xdr:nvSpPr>
        <xdr:cNvPr id="848" name="n_4aveValue【庁舎】&#10;有形固定資産減価償却率"/>
        <xdr:cNvSpPr txBox="1"/>
      </xdr:nvSpPr>
      <xdr:spPr>
        <a:xfrm>
          <a:off x="12611744" y="17958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138628</xdr:rowOff>
    </xdr:from>
    <xdr:ext cx="405111" cy="259045"/>
    <xdr:sp macro="" textlink="">
      <xdr:nvSpPr>
        <xdr:cNvPr id="849" name="n_1mainValue【庁舎】&#10;有形固定資産減価償却率"/>
        <xdr:cNvSpPr txBox="1"/>
      </xdr:nvSpPr>
      <xdr:spPr>
        <a:xfrm>
          <a:off x="15266044" y="1762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74947</xdr:rowOff>
    </xdr:from>
    <xdr:ext cx="405111" cy="259045"/>
    <xdr:sp macro="" textlink="">
      <xdr:nvSpPr>
        <xdr:cNvPr id="850" name="n_2mainValue【庁舎】&#10;有形固定資産減価償却率"/>
        <xdr:cNvSpPr txBox="1"/>
      </xdr:nvSpPr>
      <xdr:spPr>
        <a:xfrm>
          <a:off x="14389744" y="1756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30859</xdr:rowOff>
    </xdr:from>
    <xdr:ext cx="405111" cy="259045"/>
    <xdr:sp macro="" textlink="">
      <xdr:nvSpPr>
        <xdr:cNvPr id="851" name="n_3mainValue【庁舎】&#10;有形固定資産減価償却率"/>
        <xdr:cNvSpPr txBox="1"/>
      </xdr:nvSpPr>
      <xdr:spPr>
        <a:xfrm>
          <a:off x="13500744" y="17518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61884</xdr:rowOff>
    </xdr:from>
    <xdr:ext cx="405111" cy="259045"/>
    <xdr:sp macro="" textlink="">
      <xdr:nvSpPr>
        <xdr:cNvPr id="852" name="n_4mainValue【庁舎】&#10;有形固定資産減価償却率"/>
        <xdr:cNvSpPr txBox="1"/>
      </xdr:nvSpPr>
      <xdr:spPr>
        <a:xfrm>
          <a:off x="12611744" y="17549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53" name="正方形/長方形 85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54" name="正方形/長方形 85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55" name="正方形/長方形 85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56" name="正方形/長方形 85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57" name="正方形/長方形 85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58" name="正方形/長方形 85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59" name="正方形/長方形 85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60" name="正方形/長方形 85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61" name="テキスト ボックス 86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62" name="直線コネクタ 86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63" name="直線コネクタ 862"/>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64" name="テキスト ボックス 863"/>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65" name="直線コネクタ 864"/>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66" name="テキスト ボックス 865"/>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67" name="直線コネクタ 866"/>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68" name="テキスト ボックス 867"/>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69" name="直線コネクタ 868"/>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70" name="テキスト ボックス 869"/>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71" name="直線コネクタ 870"/>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72" name="テキスト ボックス 871"/>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73" name="直線コネクタ 872"/>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74" name="テキスト ボックス 873"/>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75" name="直線コネクタ 87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76" name="テキスト ボックス 87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77"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59871</xdr:rowOff>
    </xdr:from>
    <xdr:to>
      <xdr:col>116</xdr:col>
      <xdr:colOff>62864</xdr:colOff>
      <xdr:row>107</xdr:row>
      <xdr:rowOff>170906</xdr:rowOff>
    </xdr:to>
    <xdr:cxnSp macro="">
      <xdr:nvCxnSpPr>
        <xdr:cNvPr id="878" name="直線コネクタ 877"/>
        <xdr:cNvCxnSpPr/>
      </xdr:nvCxnSpPr>
      <xdr:spPr>
        <a:xfrm flipV="1">
          <a:off x="22160864" y="17033421"/>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3283</xdr:rowOff>
    </xdr:from>
    <xdr:ext cx="469744" cy="259045"/>
    <xdr:sp macro="" textlink="">
      <xdr:nvSpPr>
        <xdr:cNvPr id="879" name="【庁舎】&#10;一人当たり面積最小値テキスト"/>
        <xdr:cNvSpPr txBox="1"/>
      </xdr:nvSpPr>
      <xdr:spPr>
        <a:xfrm>
          <a:off x="22199600" y="18519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170906</xdr:rowOff>
    </xdr:from>
    <xdr:to>
      <xdr:col>116</xdr:col>
      <xdr:colOff>152400</xdr:colOff>
      <xdr:row>107</xdr:row>
      <xdr:rowOff>170906</xdr:rowOff>
    </xdr:to>
    <xdr:cxnSp macro="">
      <xdr:nvCxnSpPr>
        <xdr:cNvPr id="880" name="直線コネクタ 879"/>
        <xdr:cNvCxnSpPr/>
      </xdr:nvCxnSpPr>
      <xdr:spPr>
        <a:xfrm>
          <a:off x="22072600" y="18516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6548</xdr:rowOff>
    </xdr:from>
    <xdr:ext cx="469744" cy="259045"/>
    <xdr:sp macro="" textlink="">
      <xdr:nvSpPr>
        <xdr:cNvPr id="881" name="【庁舎】&#10;一人当たり面積最大値テキスト"/>
        <xdr:cNvSpPr txBox="1"/>
      </xdr:nvSpPr>
      <xdr:spPr>
        <a:xfrm>
          <a:off x="22199600" y="16808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59871</xdr:rowOff>
    </xdr:from>
    <xdr:to>
      <xdr:col>116</xdr:col>
      <xdr:colOff>152400</xdr:colOff>
      <xdr:row>99</xdr:row>
      <xdr:rowOff>59871</xdr:rowOff>
    </xdr:to>
    <xdr:cxnSp macro="">
      <xdr:nvCxnSpPr>
        <xdr:cNvPr id="882" name="直線コネクタ 881"/>
        <xdr:cNvCxnSpPr/>
      </xdr:nvCxnSpPr>
      <xdr:spPr>
        <a:xfrm>
          <a:off x="22072600" y="17033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36484</xdr:rowOff>
    </xdr:from>
    <xdr:ext cx="469744" cy="259045"/>
    <xdr:sp macro="" textlink="">
      <xdr:nvSpPr>
        <xdr:cNvPr id="883" name="【庁舎】&#10;一人当たり面積平均値テキスト"/>
        <xdr:cNvSpPr txBox="1"/>
      </xdr:nvSpPr>
      <xdr:spPr>
        <a:xfrm>
          <a:off x="22199600" y="180387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58057</xdr:rowOff>
    </xdr:from>
    <xdr:to>
      <xdr:col>116</xdr:col>
      <xdr:colOff>114300</xdr:colOff>
      <xdr:row>105</xdr:row>
      <xdr:rowOff>159657</xdr:rowOff>
    </xdr:to>
    <xdr:sp macro="" textlink="">
      <xdr:nvSpPr>
        <xdr:cNvPr id="884" name="フローチャート: 判断 883"/>
        <xdr:cNvSpPr/>
      </xdr:nvSpPr>
      <xdr:spPr>
        <a:xfrm>
          <a:off x="22110700" y="1806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74386</xdr:rowOff>
    </xdr:from>
    <xdr:to>
      <xdr:col>112</xdr:col>
      <xdr:colOff>38100</xdr:colOff>
      <xdr:row>106</xdr:row>
      <xdr:rowOff>4536</xdr:rowOff>
    </xdr:to>
    <xdr:sp macro="" textlink="">
      <xdr:nvSpPr>
        <xdr:cNvPr id="885" name="フローチャート: 判断 884"/>
        <xdr:cNvSpPr/>
      </xdr:nvSpPr>
      <xdr:spPr>
        <a:xfrm>
          <a:off x="21272500" y="180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90714</xdr:rowOff>
    </xdr:from>
    <xdr:to>
      <xdr:col>107</xdr:col>
      <xdr:colOff>101600</xdr:colOff>
      <xdr:row>106</xdr:row>
      <xdr:rowOff>20864</xdr:rowOff>
    </xdr:to>
    <xdr:sp macro="" textlink="">
      <xdr:nvSpPr>
        <xdr:cNvPr id="886" name="フローチャート: 判断 885"/>
        <xdr:cNvSpPr/>
      </xdr:nvSpPr>
      <xdr:spPr>
        <a:xfrm>
          <a:off x="20383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128270</xdr:rowOff>
    </xdr:from>
    <xdr:to>
      <xdr:col>102</xdr:col>
      <xdr:colOff>165100</xdr:colOff>
      <xdr:row>106</xdr:row>
      <xdr:rowOff>58420</xdr:rowOff>
    </xdr:to>
    <xdr:sp macro="" textlink="">
      <xdr:nvSpPr>
        <xdr:cNvPr id="887" name="フローチャート: 判断 886"/>
        <xdr:cNvSpPr/>
      </xdr:nvSpPr>
      <xdr:spPr>
        <a:xfrm>
          <a:off x="19494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138068</xdr:rowOff>
    </xdr:from>
    <xdr:to>
      <xdr:col>98</xdr:col>
      <xdr:colOff>38100</xdr:colOff>
      <xdr:row>106</xdr:row>
      <xdr:rowOff>68218</xdr:rowOff>
    </xdr:to>
    <xdr:sp macro="" textlink="">
      <xdr:nvSpPr>
        <xdr:cNvPr id="888" name="フローチャート: 判断 887"/>
        <xdr:cNvSpPr/>
      </xdr:nvSpPr>
      <xdr:spPr>
        <a:xfrm>
          <a:off x="18605500" y="18140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89" name="テキスト ボックス 88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90" name="テキスト ボックス 88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91" name="テキスト ボックス 89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92" name="テキスト ボックス 89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93" name="テキスト ボックス 89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101</xdr:row>
      <xdr:rowOff>5806</xdr:rowOff>
    </xdr:from>
    <xdr:to>
      <xdr:col>116</xdr:col>
      <xdr:colOff>114300</xdr:colOff>
      <xdr:row>101</xdr:row>
      <xdr:rowOff>107406</xdr:rowOff>
    </xdr:to>
    <xdr:sp macro="" textlink="">
      <xdr:nvSpPr>
        <xdr:cNvPr id="894" name="楕円 893"/>
        <xdr:cNvSpPr/>
      </xdr:nvSpPr>
      <xdr:spPr>
        <a:xfrm>
          <a:off x="22110700" y="17322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100</xdr:row>
      <xdr:rowOff>28683</xdr:rowOff>
    </xdr:from>
    <xdr:ext cx="469744" cy="259045"/>
    <xdr:sp macro="" textlink="">
      <xdr:nvSpPr>
        <xdr:cNvPr id="895" name="【庁舎】&#10;一人当たり面積該当値テキスト"/>
        <xdr:cNvSpPr txBox="1"/>
      </xdr:nvSpPr>
      <xdr:spPr>
        <a:xfrm>
          <a:off x="22199600" y="17173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100</xdr:row>
      <xdr:rowOff>113574</xdr:rowOff>
    </xdr:from>
    <xdr:to>
      <xdr:col>112</xdr:col>
      <xdr:colOff>38100</xdr:colOff>
      <xdr:row>101</xdr:row>
      <xdr:rowOff>43724</xdr:rowOff>
    </xdr:to>
    <xdr:sp macro="" textlink="">
      <xdr:nvSpPr>
        <xdr:cNvPr id="896" name="楕円 895"/>
        <xdr:cNvSpPr/>
      </xdr:nvSpPr>
      <xdr:spPr>
        <a:xfrm>
          <a:off x="21272500" y="17258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100</xdr:row>
      <xdr:rowOff>164374</xdr:rowOff>
    </xdr:from>
    <xdr:to>
      <xdr:col>116</xdr:col>
      <xdr:colOff>63500</xdr:colOff>
      <xdr:row>101</xdr:row>
      <xdr:rowOff>56606</xdr:rowOff>
    </xdr:to>
    <xdr:cxnSp macro="">
      <xdr:nvCxnSpPr>
        <xdr:cNvPr id="897" name="直線コネクタ 896"/>
        <xdr:cNvCxnSpPr/>
      </xdr:nvCxnSpPr>
      <xdr:spPr>
        <a:xfrm>
          <a:off x="21323300" y="17309374"/>
          <a:ext cx="838200" cy="6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48261</xdr:rowOff>
    </xdr:from>
    <xdr:to>
      <xdr:col>107</xdr:col>
      <xdr:colOff>101600</xdr:colOff>
      <xdr:row>103</xdr:row>
      <xdr:rowOff>149861</xdr:rowOff>
    </xdr:to>
    <xdr:sp macro="" textlink="">
      <xdr:nvSpPr>
        <xdr:cNvPr id="898" name="楕円 897"/>
        <xdr:cNvSpPr/>
      </xdr:nvSpPr>
      <xdr:spPr>
        <a:xfrm>
          <a:off x="20383500" y="1770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100</xdr:row>
      <xdr:rowOff>164374</xdr:rowOff>
    </xdr:from>
    <xdr:to>
      <xdr:col>111</xdr:col>
      <xdr:colOff>177800</xdr:colOff>
      <xdr:row>103</xdr:row>
      <xdr:rowOff>99061</xdr:rowOff>
    </xdr:to>
    <xdr:cxnSp macro="">
      <xdr:nvCxnSpPr>
        <xdr:cNvPr id="899" name="直線コネクタ 898"/>
        <xdr:cNvCxnSpPr/>
      </xdr:nvCxnSpPr>
      <xdr:spPr>
        <a:xfrm flipV="1">
          <a:off x="20434300" y="17309374"/>
          <a:ext cx="889000" cy="449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103777</xdr:rowOff>
    </xdr:from>
    <xdr:to>
      <xdr:col>102</xdr:col>
      <xdr:colOff>165100</xdr:colOff>
      <xdr:row>104</xdr:row>
      <xdr:rowOff>33927</xdr:rowOff>
    </xdr:to>
    <xdr:sp macro="" textlink="">
      <xdr:nvSpPr>
        <xdr:cNvPr id="900" name="楕円 899"/>
        <xdr:cNvSpPr/>
      </xdr:nvSpPr>
      <xdr:spPr>
        <a:xfrm>
          <a:off x="19494500" y="1776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99061</xdr:rowOff>
    </xdr:from>
    <xdr:to>
      <xdr:col>107</xdr:col>
      <xdr:colOff>50800</xdr:colOff>
      <xdr:row>103</xdr:row>
      <xdr:rowOff>154577</xdr:rowOff>
    </xdr:to>
    <xdr:cxnSp macro="">
      <xdr:nvCxnSpPr>
        <xdr:cNvPr id="901" name="直線コネクタ 900"/>
        <xdr:cNvCxnSpPr/>
      </xdr:nvCxnSpPr>
      <xdr:spPr>
        <a:xfrm flipV="1">
          <a:off x="19545300" y="17758411"/>
          <a:ext cx="889000" cy="55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102</xdr:row>
      <xdr:rowOff>164193</xdr:rowOff>
    </xdr:from>
    <xdr:to>
      <xdr:col>98</xdr:col>
      <xdr:colOff>38100</xdr:colOff>
      <xdr:row>103</xdr:row>
      <xdr:rowOff>94343</xdr:rowOff>
    </xdr:to>
    <xdr:sp macro="" textlink="">
      <xdr:nvSpPr>
        <xdr:cNvPr id="902" name="楕円 901"/>
        <xdr:cNvSpPr/>
      </xdr:nvSpPr>
      <xdr:spPr>
        <a:xfrm>
          <a:off x="18605500" y="17652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43543</xdr:rowOff>
    </xdr:from>
    <xdr:to>
      <xdr:col>102</xdr:col>
      <xdr:colOff>114300</xdr:colOff>
      <xdr:row>103</xdr:row>
      <xdr:rowOff>154577</xdr:rowOff>
    </xdr:to>
    <xdr:cxnSp macro="">
      <xdr:nvCxnSpPr>
        <xdr:cNvPr id="903" name="直線コネクタ 902"/>
        <xdr:cNvCxnSpPr/>
      </xdr:nvCxnSpPr>
      <xdr:spPr>
        <a:xfrm>
          <a:off x="18656300" y="17702893"/>
          <a:ext cx="889000" cy="11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167113</xdr:rowOff>
    </xdr:from>
    <xdr:ext cx="469744" cy="259045"/>
    <xdr:sp macro="" textlink="">
      <xdr:nvSpPr>
        <xdr:cNvPr id="904" name="n_1aveValue【庁舎】&#10;一人当たり面積"/>
        <xdr:cNvSpPr txBox="1"/>
      </xdr:nvSpPr>
      <xdr:spPr>
        <a:xfrm>
          <a:off x="21075727" y="18169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11991</xdr:rowOff>
    </xdr:from>
    <xdr:ext cx="469744" cy="259045"/>
    <xdr:sp macro="" textlink="">
      <xdr:nvSpPr>
        <xdr:cNvPr id="905" name="n_2aveValue【庁舎】&#10;一人当たり面積"/>
        <xdr:cNvSpPr txBox="1"/>
      </xdr:nvSpPr>
      <xdr:spPr>
        <a:xfrm>
          <a:off x="20199427" y="18185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49547</xdr:rowOff>
    </xdr:from>
    <xdr:ext cx="469744" cy="259045"/>
    <xdr:sp macro="" textlink="">
      <xdr:nvSpPr>
        <xdr:cNvPr id="906" name="n_3aveValue【庁舎】&#10;一人当たり面積"/>
        <xdr:cNvSpPr txBox="1"/>
      </xdr:nvSpPr>
      <xdr:spPr>
        <a:xfrm>
          <a:off x="19310427"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59345</xdr:rowOff>
    </xdr:from>
    <xdr:ext cx="469744" cy="259045"/>
    <xdr:sp macro="" textlink="">
      <xdr:nvSpPr>
        <xdr:cNvPr id="907" name="n_4aveValue【庁舎】&#10;一人当たり面積"/>
        <xdr:cNvSpPr txBox="1"/>
      </xdr:nvSpPr>
      <xdr:spPr>
        <a:xfrm>
          <a:off x="18421427" y="18233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99</xdr:row>
      <xdr:rowOff>60251</xdr:rowOff>
    </xdr:from>
    <xdr:ext cx="469744" cy="259045"/>
    <xdr:sp macro="" textlink="">
      <xdr:nvSpPr>
        <xdr:cNvPr id="908" name="n_1mainValue【庁舎】&#10;一人当たり面積"/>
        <xdr:cNvSpPr txBox="1"/>
      </xdr:nvSpPr>
      <xdr:spPr>
        <a:xfrm>
          <a:off x="21075727" y="17033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166388</xdr:rowOff>
    </xdr:from>
    <xdr:ext cx="469744" cy="259045"/>
    <xdr:sp macro="" textlink="">
      <xdr:nvSpPr>
        <xdr:cNvPr id="909" name="n_2mainValue【庁舎】&#10;一人当たり面積"/>
        <xdr:cNvSpPr txBox="1"/>
      </xdr:nvSpPr>
      <xdr:spPr>
        <a:xfrm>
          <a:off x="20199427" y="17482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50454</xdr:rowOff>
    </xdr:from>
    <xdr:ext cx="469744" cy="259045"/>
    <xdr:sp macro="" textlink="">
      <xdr:nvSpPr>
        <xdr:cNvPr id="910" name="n_3mainValue【庁舎】&#10;一人当たり面積"/>
        <xdr:cNvSpPr txBox="1"/>
      </xdr:nvSpPr>
      <xdr:spPr>
        <a:xfrm>
          <a:off x="19310427" y="17538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101</xdr:row>
      <xdr:rowOff>110870</xdr:rowOff>
    </xdr:from>
    <xdr:ext cx="469744" cy="259045"/>
    <xdr:sp macro="" textlink="">
      <xdr:nvSpPr>
        <xdr:cNvPr id="911" name="n_4mainValue【庁舎】&#10;一人当たり面積"/>
        <xdr:cNvSpPr txBox="1"/>
      </xdr:nvSpPr>
      <xdr:spPr>
        <a:xfrm>
          <a:off x="18421427" y="17427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12" name="正方形/長方形 91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13" name="正方形/長方形 91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14" name="テキスト ボックス 91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年度時点で類似団体平均を大幅に</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回り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低</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水準にあった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消防施設</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については、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各地域にある消防団詰所が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建て替え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の時期が来ており平均以上となっている。今後建て替えや集約を行っていく必要がある。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福祉施設</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は類似団体より高い水準にあり、施設の利用状況を見ながら今後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老朽化対策又は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集約化を検討する必要がある。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その他の施設も、減価償却率の高い施設を中心に、公共施設等総合管理計画に基づき、順次老朽化対策を実施していく予定である。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439" t="s">
        <v>81</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75" thickBot="1">
      <c r="A2" s="186"/>
      <c r="B2" s="189" t="s">
        <v>82</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440" t="s">
        <v>83</v>
      </c>
      <c r="C3" s="441"/>
      <c r="D3" s="441"/>
      <c r="E3" s="442"/>
      <c r="F3" s="442"/>
      <c r="G3" s="442"/>
      <c r="H3" s="442"/>
      <c r="I3" s="442"/>
      <c r="J3" s="442"/>
      <c r="K3" s="442"/>
      <c r="L3" s="442" t="s">
        <v>84</v>
      </c>
      <c r="M3" s="442"/>
      <c r="N3" s="442"/>
      <c r="O3" s="442"/>
      <c r="P3" s="442"/>
      <c r="Q3" s="442"/>
      <c r="R3" s="449"/>
      <c r="S3" s="449"/>
      <c r="T3" s="449"/>
      <c r="U3" s="449"/>
      <c r="V3" s="450"/>
      <c r="W3" s="424" t="s">
        <v>85</v>
      </c>
      <c r="X3" s="425"/>
      <c r="Y3" s="425"/>
      <c r="Z3" s="425"/>
      <c r="AA3" s="425"/>
      <c r="AB3" s="441"/>
      <c r="AC3" s="449" t="s">
        <v>86</v>
      </c>
      <c r="AD3" s="425"/>
      <c r="AE3" s="425"/>
      <c r="AF3" s="425"/>
      <c r="AG3" s="425"/>
      <c r="AH3" s="425"/>
      <c r="AI3" s="425"/>
      <c r="AJ3" s="425"/>
      <c r="AK3" s="425"/>
      <c r="AL3" s="426"/>
      <c r="AM3" s="424" t="s">
        <v>87</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88</v>
      </c>
      <c r="BO3" s="425"/>
      <c r="BP3" s="425"/>
      <c r="BQ3" s="425"/>
      <c r="BR3" s="425"/>
      <c r="BS3" s="425"/>
      <c r="BT3" s="425"/>
      <c r="BU3" s="426"/>
      <c r="BV3" s="424" t="s">
        <v>89</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90</v>
      </c>
      <c r="CU3" s="425"/>
      <c r="CV3" s="425"/>
      <c r="CW3" s="425"/>
      <c r="CX3" s="425"/>
      <c r="CY3" s="425"/>
      <c r="CZ3" s="425"/>
      <c r="DA3" s="426"/>
      <c r="DB3" s="424" t="s">
        <v>91</v>
      </c>
      <c r="DC3" s="425"/>
      <c r="DD3" s="425"/>
      <c r="DE3" s="425"/>
      <c r="DF3" s="425"/>
      <c r="DG3" s="425"/>
      <c r="DH3" s="425"/>
      <c r="DI3" s="426"/>
      <c r="DJ3" s="186"/>
      <c r="DK3" s="186"/>
      <c r="DL3" s="186"/>
      <c r="DM3" s="186"/>
      <c r="DN3" s="186"/>
      <c r="DO3" s="186"/>
    </row>
    <row r="4" spans="1:119" ht="18.75" customHeight="1">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92</v>
      </c>
      <c r="AZ4" s="428"/>
      <c r="BA4" s="428"/>
      <c r="BB4" s="428"/>
      <c r="BC4" s="428"/>
      <c r="BD4" s="428"/>
      <c r="BE4" s="428"/>
      <c r="BF4" s="428"/>
      <c r="BG4" s="428"/>
      <c r="BH4" s="428"/>
      <c r="BI4" s="428"/>
      <c r="BJ4" s="428"/>
      <c r="BK4" s="428"/>
      <c r="BL4" s="428"/>
      <c r="BM4" s="429"/>
      <c r="BN4" s="430">
        <v>20656651</v>
      </c>
      <c r="BO4" s="431"/>
      <c r="BP4" s="431"/>
      <c r="BQ4" s="431"/>
      <c r="BR4" s="431"/>
      <c r="BS4" s="431"/>
      <c r="BT4" s="431"/>
      <c r="BU4" s="432"/>
      <c r="BV4" s="430">
        <v>21735533</v>
      </c>
      <c r="BW4" s="431"/>
      <c r="BX4" s="431"/>
      <c r="BY4" s="431"/>
      <c r="BZ4" s="431"/>
      <c r="CA4" s="431"/>
      <c r="CB4" s="431"/>
      <c r="CC4" s="432"/>
      <c r="CD4" s="433" t="s">
        <v>93</v>
      </c>
      <c r="CE4" s="434"/>
      <c r="CF4" s="434"/>
      <c r="CG4" s="434"/>
      <c r="CH4" s="434"/>
      <c r="CI4" s="434"/>
      <c r="CJ4" s="434"/>
      <c r="CK4" s="434"/>
      <c r="CL4" s="434"/>
      <c r="CM4" s="434"/>
      <c r="CN4" s="434"/>
      <c r="CO4" s="434"/>
      <c r="CP4" s="434"/>
      <c r="CQ4" s="434"/>
      <c r="CR4" s="434"/>
      <c r="CS4" s="435"/>
      <c r="CT4" s="436">
        <v>6</v>
      </c>
      <c r="CU4" s="437"/>
      <c r="CV4" s="437"/>
      <c r="CW4" s="437"/>
      <c r="CX4" s="437"/>
      <c r="CY4" s="437"/>
      <c r="CZ4" s="437"/>
      <c r="DA4" s="438"/>
      <c r="DB4" s="436">
        <v>5.4</v>
      </c>
      <c r="DC4" s="437"/>
      <c r="DD4" s="437"/>
      <c r="DE4" s="437"/>
      <c r="DF4" s="437"/>
      <c r="DG4" s="437"/>
      <c r="DH4" s="437"/>
      <c r="DI4" s="438"/>
      <c r="DJ4" s="186"/>
      <c r="DK4" s="186"/>
      <c r="DL4" s="186"/>
      <c r="DM4" s="186"/>
      <c r="DN4" s="186"/>
      <c r="DO4" s="186"/>
    </row>
    <row r="5" spans="1:119" ht="18.75" customHeight="1">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94</v>
      </c>
      <c r="AN5" s="497"/>
      <c r="AO5" s="497"/>
      <c r="AP5" s="497"/>
      <c r="AQ5" s="497"/>
      <c r="AR5" s="497"/>
      <c r="AS5" s="497"/>
      <c r="AT5" s="498"/>
      <c r="AU5" s="499" t="s">
        <v>95</v>
      </c>
      <c r="AV5" s="500"/>
      <c r="AW5" s="500"/>
      <c r="AX5" s="500"/>
      <c r="AY5" s="501" t="s">
        <v>96</v>
      </c>
      <c r="AZ5" s="502"/>
      <c r="BA5" s="502"/>
      <c r="BB5" s="502"/>
      <c r="BC5" s="502"/>
      <c r="BD5" s="502"/>
      <c r="BE5" s="502"/>
      <c r="BF5" s="502"/>
      <c r="BG5" s="502"/>
      <c r="BH5" s="502"/>
      <c r="BI5" s="502"/>
      <c r="BJ5" s="502"/>
      <c r="BK5" s="502"/>
      <c r="BL5" s="502"/>
      <c r="BM5" s="503"/>
      <c r="BN5" s="467">
        <v>19879613</v>
      </c>
      <c r="BO5" s="468"/>
      <c r="BP5" s="468"/>
      <c r="BQ5" s="468"/>
      <c r="BR5" s="468"/>
      <c r="BS5" s="468"/>
      <c r="BT5" s="468"/>
      <c r="BU5" s="469"/>
      <c r="BV5" s="467">
        <v>21060337</v>
      </c>
      <c r="BW5" s="468"/>
      <c r="BX5" s="468"/>
      <c r="BY5" s="468"/>
      <c r="BZ5" s="468"/>
      <c r="CA5" s="468"/>
      <c r="CB5" s="468"/>
      <c r="CC5" s="469"/>
      <c r="CD5" s="470" t="s">
        <v>97</v>
      </c>
      <c r="CE5" s="471"/>
      <c r="CF5" s="471"/>
      <c r="CG5" s="471"/>
      <c r="CH5" s="471"/>
      <c r="CI5" s="471"/>
      <c r="CJ5" s="471"/>
      <c r="CK5" s="471"/>
      <c r="CL5" s="471"/>
      <c r="CM5" s="471"/>
      <c r="CN5" s="471"/>
      <c r="CO5" s="471"/>
      <c r="CP5" s="471"/>
      <c r="CQ5" s="471"/>
      <c r="CR5" s="471"/>
      <c r="CS5" s="472"/>
      <c r="CT5" s="464">
        <v>96.8</v>
      </c>
      <c r="CU5" s="465"/>
      <c r="CV5" s="465"/>
      <c r="CW5" s="465"/>
      <c r="CX5" s="465"/>
      <c r="CY5" s="465"/>
      <c r="CZ5" s="465"/>
      <c r="DA5" s="466"/>
      <c r="DB5" s="464">
        <v>97.1</v>
      </c>
      <c r="DC5" s="465"/>
      <c r="DD5" s="465"/>
      <c r="DE5" s="465"/>
      <c r="DF5" s="465"/>
      <c r="DG5" s="465"/>
      <c r="DH5" s="465"/>
      <c r="DI5" s="466"/>
      <c r="DJ5" s="186"/>
      <c r="DK5" s="186"/>
      <c r="DL5" s="186"/>
      <c r="DM5" s="186"/>
      <c r="DN5" s="186"/>
      <c r="DO5" s="186"/>
    </row>
    <row r="6" spans="1:119" ht="18.75" customHeight="1">
      <c r="A6" s="187"/>
      <c r="B6" s="473" t="s">
        <v>98</v>
      </c>
      <c r="C6" s="474"/>
      <c r="D6" s="474"/>
      <c r="E6" s="475"/>
      <c r="F6" s="475"/>
      <c r="G6" s="475"/>
      <c r="H6" s="475"/>
      <c r="I6" s="475"/>
      <c r="J6" s="475"/>
      <c r="K6" s="475"/>
      <c r="L6" s="475" t="s">
        <v>99</v>
      </c>
      <c r="M6" s="475"/>
      <c r="N6" s="475"/>
      <c r="O6" s="475"/>
      <c r="P6" s="475"/>
      <c r="Q6" s="475"/>
      <c r="R6" s="479"/>
      <c r="S6" s="479"/>
      <c r="T6" s="479"/>
      <c r="U6" s="479"/>
      <c r="V6" s="480"/>
      <c r="W6" s="483" t="s">
        <v>100</v>
      </c>
      <c r="X6" s="484"/>
      <c r="Y6" s="484"/>
      <c r="Z6" s="484"/>
      <c r="AA6" s="484"/>
      <c r="AB6" s="474"/>
      <c r="AC6" s="487" t="s">
        <v>101</v>
      </c>
      <c r="AD6" s="488"/>
      <c r="AE6" s="488"/>
      <c r="AF6" s="488"/>
      <c r="AG6" s="488"/>
      <c r="AH6" s="488"/>
      <c r="AI6" s="488"/>
      <c r="AJ6" s="488"/>
      <c r="AK6" s="488"/>
      <c r="AL6" s="489"/>
      <c r="AM6" s="496" t="s">
        <v>102</v>
      </c>
      <c r="AN6" s="497"/>
      <c r="AO6" s="497"/>
      <c r="AP6" s="497"/>
      <c r="AQ6" s="497"/>
      <c r="AR6" s="497"/>
      <c r="AS6" s="497"/>
      <c r="AT6" s="498"/>
      <c r="AU6" s="499" t="s">
        <v>95</v>
      </c>
      <c r="AV6" s="500"/>
      <c r="AW6" s="500"/>
      <c r="AX6" s="500"/>
      <c r="AY6" s="501" t="s">
        <v>103</v>
      </c>
      <c r="AZ6" s="502"/>
      <c r="BA6" s="502"/>
      <c r="BB6" s="502"/>
      <c r="BC6" s="502"/>
      <c r="BD6" s="502"/>
      <c r="BE6" s="502"/>
      <c r="BF6" s="502"/>
      <c r="BG6" s="502"/>
      <c r="BH6" s="502"/>
      <c r="BI6" s="502"/>
      <c r="BJ6" s="502"/>
      <c r="BK6" s="502"/>
      <c r="BL6" s="502"/>
      <c r="BM6" s="503"/>
      <c r="BN6" s="467">
        <v>777038</v>
      </c>
      <c r="BO6" s="468"/>
      <c r="BP6" s="468"/>
      <c r="BQ6" s="468"/>
      <c r="BR6" s="468"/>
      <c r="BS6" s="468"/>
      <c r="BT6" s="468"/>
      <c r="BU6" s="469"/>
      <c r="BV6" s="467">
        <v>675196</v>
      </c>
      <c r="BW6" s="468"/>
      <c r="BX6" s="468"/>
      <c r="BY6" s="468"/>
      <c r="BZ6" s="468"/>
      <c r="CA6" s="468"/>
      <c r="CB6" s="468"/>
      <c r="CC6" s="469"/>
      <c r="CD6" s="470" t="s">
        <v>104</v>
      </c>
      <c r="CE6" s="471"/>
      <c r="CF6" s="471"/>
      <c r="CG6" s="471"/>
      <c r="CH6" s="471"/>
      <c r="CI6" s="471"/>
      <c r="CJ6" s="471"/>
      <c r="CK6" s="471"/>
      <c r="CL6" s="471"/>
      <c r="CM6" s="471"/>
      <c r="CN6" s="471"/>
      <c r="CO6" s="471"/>
      <c r="CP6" s="471"/>
      <c r="CQ6" s="471"/>
      <c r="CR6" s="471"/>
      <c r="CS6" s="472"/>
      <c r="CT6" s="504">
        <v>99.7</v>
      </c>
      <c r="CU6" s="505"/>
      <c r="CV6" s="505"/>
      <c r="CW6" s="505"/>
      <c r="CX6" s="505"/>
      <c r="CY6" s="505"/>
      <c r="CZ6" s="505"/>
      <c r="DA6" s="506"/>
      <c r="DB6" s="504">
        <v>101</v>
      </c>
      <c r="DC6" s="505"/>
      <c r="DD6" s="505"/>
      <c r="DE6" s="505"/>
      <c r="DF6" s="505"/>
      <c r="DG6" s="505"/>
      <c r="DH6" s="505"/>
      <c r="DI6" s="506"/>
      <c r="DJ6" s="186"/>
      <c r="DK6" s="186"/>
      <c r="DL6" s="186"/>
      <c r="DM6" s="186"/>
      <c r="DN6" s="186"/>
      <c r="DO6" s="186"/>
    </row>
    <row r="7" spans="1:119" ht="18.75" customHeight="1">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105</v>
      </c>
      <c r="AN7" s="497"/>
      <c r="AO7" s="497"/>
      <c r="AP7" s="497"/>
      <c r="AQ7" s="497"/>
      <c r="AR7" s="497"/>
      <c r="AS7" s="497"/>
      <c r="AT7" s="498"/>
      <c r="AU7" s="499" t="s">
        <v>106</v>
      </c>
      <c r="AV7" s="500"/>
      <c r="AW7" s="500"/>
      <c r="AX7" s="500"/>
      <c r="AY7" s="501" t="s">
        <v>107</v>
      </c>
      <c r="AZ7" s="502"/>
      <c r="BA7" s="502"/>
      <c r="BB7" s="502"/>
      <c r="BC7" s="502"/>
      <c r="BD7" s="502"/>
      <c r="BE7" s="502"/>
      <c r="BF7" s="502"/>
      <c r="BG7" s="502"/>
      <c r="BH7" s="502"/>
      <c r="BI7" s="502"/>
      <c r="BJ7" s="502"/>
      <c r="BK7" s="502"/>
      <c r="BL7" s="502"/>
      <c r="BM7" s="503"/>
      <c r="BN7" s="467">
        <v>213078</v>
      </c>
      <c r="BO7" s="468"/>
      <c r="BP7" s="468"/>
      <c r="BQ7" s="468"/>
      <c r="BR7" s="468"/>
      <c r="BS7" s="468"/>
      <c r="BT7" s="468"/>
      <c r="BU7" s="469"/>
      <c r="BV7" s="467">
        <v>155343</v>
      </c>
      <c r="BW7" s="468"/>
      <c r="BX7" s="468"/>
      <c r="BY7" s="468"/>
      <c r="BZ7" s="468"/>
      <c r="CA7" s="468"/>
      <c r="CB7" s="468"/>
      <c r="CC7" s="469"/>
      <c r="CD7" s="470" t="s">
        <v>108</v>
      </c>
      <c r="CE7" s="471"/>
      <c r="CF7" s="471"/>
      <c r="CG7" s="471"/>
      <c r="CH7" s="471"/>
      <c r="CI7" s="471"/>
      <c r="CJ7" s="471"/>
      <c r="CK7" s="471"/>
      <c r="CL7" s="471"/>
      <c r="CM7" s="471"/>
      <c r="CN7" s="471"/>
      <c r="CO7" s="471"/>
      <c r="CP7" s="471"/>
      <c r="CQ7" s="471"/>
      <c r="CR7" s="471"/>
      <c r="CS7" s="472"/>
      <c r="CT7" s="467">
        <v>9447077</v>
      </c>
      <c r="CU7" s="468"/>
      <c r="CV7" s="468"/>
      <c r="CW7" s="468"/>
      <c r="CX7" s="468"/>
      <c r="CY7" s="468"/>
      <c r="CZ7" s="468"/>
      <c r="DA7" s="469"/>
      <c r="DB7" s="467">
        <v>9671418</v>
      </c>
      <c r="DC7" s="468"/>
      <c r="DD7" s="468"/>
      <c r="DE7" s="468"/>
      <c r="DF7" s="468"/>
      <c r="DG7" s="468"/>
      <c r="DH7" s="468"/>
      <c r="DI7" s="469"/>
      <c r="DJ7" s="186"/>
      <c r="DK7" s="186"/>
      <c r="DL7" s="186"/>
      <c r="DM7" s="186"/>
      <c r="DN7" s="186"/>
      <c r="DO7" s="186"/>
    </row>
    <row r="8" spans="1:119" ht="18.75" customHeight="1" thickBot="1">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109</v>
      </c>
      <c r="AN8" s="497"/>
      <c r="AO8" s="497"/>
      <c r="AP8" s="497"/>
      <c r="AQ8" s="497"/>
      <c r="AR8" s="497"/>
      <c r="AS8" s="497"/>
      <c r="AT8" s="498"/>
      <c r="AU8" s="499" t="s">
        <v>95</v>
      </c>
      <c r="AV8" s="500"/>
      <c r="AW8" s="500"/>
      <c r="AX8" s="500"/>
      <c r="AY8" s="501" t="s">
        <v>110</v>
      </c>
      <c r="AZ8" s="502"/>
      <c r="BA8" s="502"/>
      <c r="BB8" s="502"/>
      <c r="BC8" s="502"/>
      <c r="BD8" s="502"/>
      <c r="BE8" s="502"/>
      <c r="BF8" s="502"/>
      <c r="BG8" s="502"/>
      <c r="BH8" s="502"/>
      <c r="BI8" s="502"/>
      <c r="BJ8" s="502"/>
      <c r="BK8" s="502"/>
      <c r="BL8" s="502"/>
      <c r="BM8" s="503"/>
      <c r="BN8" s="467">
        <v>563960</v>
      </c>
      <c r="BO8" s="468"/>
      <c r="BP8" s="468"/>
      <c r="BQ8" s="468"/>
      <c r="BR8" s="468"/>
      <c r="BS8" s="468"/>
      <c r="BT8" s="468"/>
      <c r="BU8" s="469"/>
      <c r="BV8" s="467">
        <v>519853</v>
      </c>
      <c r="BW8" s="468"/>
      <c r="BX8" s="468"/>
      <c r="BY8" s="468"/>
      <c r="BZ8" s="468"/>
      <c r="CA8" s="468"/>
      <c r="CB8" s="468"/>
      <c r="CC8" s="469"/>
      <c r="CD8" s="470" t="s">
        <v>111</v>
      </c>
      <c r="CE8" s="471"/>
      <c r="CF8" s="471"/>
      <c r="CG8" s="471"/>
      <c r="CH8" s="471"/>
      <c r="CI8" s="471"/>
      <c r="CJ8" s="471"/>
      <c r="CK8" s="471"/>
      <c r="CL8" s="471"/>
      <c r="CM8" s="471"/>
      <c r="CN8" s="471"/>
      <c r="CO8" s="471"/>
      <c r="CP8" s="471"/>
      <c r="CQ8" s="471"/>
      <c r="CR8" s="471"/>
      <c r="CS8" s="472"/>
      <c r="CT8" s="507">
        <v>0.25</v>
      </c>
      <c r="CU8" s="508"/>
      <c r="CV8" s="508"/>
      <c r="CW8" s="508"/>
      <c r="CX8" s="508"/>
      <c r="CY8" s="508"/>
      <c r="CZ8" s="508"/>
      <c r="DA8" s="509"/>
      <c r="DB8" s="507">
        <v>0.25</v>
      </c>
      <c r="DC8" s="508"/>
      <c r="DD8" s="508"/>
      <c r="DE8" s="508"/>
      <c r="DF8" s="508"/>
      <c r="DG8" s="508"/>
      <c r="DH8" s="508"/>
      <c r="DI8" s="509"/>
      <c r="DJ8" s="186"/>
      <c r="DK8" s="186"/>
      <c r="DL8" s="186"/>
      <c r="DM8" s="186"/>
      <c r="DN8" s="186"/>
      <c r="DO8" s="186"/>
    </row>
    <row r="9" spans="1:119" ht="18.75" customHeight="1" thickBot="1">
      <c r="A9" s="187"/>
      <c r="B9" s="461" t="s">
        <v>112</v>
      </c>
      <c r="C9" s="462"/>
      <c r="D9" s="462"/>
      <c r="E9" s="462"/>
      <c r="F9" s="462"/>
      <c r="G9" s="462"/>
      <c r="H9" s="462"/>
      <c r="I9" s="462"/>
      <c r="J9" s="462"/>
      <c r="K9" s="510"/>
      <c r="L9" s="511" t="s">
        <v>113</v>
      </c>
      <c r="M9" s="512"/>
      <c r="N9" s="512"/>
      <c r="O9" s="512"/>
      <c r="P9" s="512"/>
      <c r="Q9" s="513"/>
      <c r="R9" s="514">
        <v>22332</v>
      </c>
      <c r="S9" s="515"/>
      <c r="T9" s="515"/>
      <c r="U9" s="515"/>
      <c r="V9" s="516"/>
      <c r="W9" s="424" t="s">
        <v>114</v>
      </c>
      <c r="X9" s="425"/>
      <c r="Y9" s="425"/>
      <c r="Z9" s="425"/>
      <c r="AA9" s="425"/>
      <c r="AB9" s="425"/>
      <c r="AC9" s="425"/>
      <c r="AD9" s="425"/>
      <c r="AE9" s="425"/>
      <c r="AF9" s="425"/>
      <c r="AG9" s="425"/>
      <c r="AH9" s="425"/>
      <c r="AI9" s="425"/>
      <c r="AJ9" s="425"/>
      <c r="AK9" s="425"/>
      <c r="AL9" s="426"/>
      <c r="AM9" s="496" t="s">
        <v>115</v>
      </c>
      <c r="AN9" s="497"/>
      <c r="AO9" s="497"/>
      <c r="AP9" s="497"/>
      <c r="AQ9" s="497"/>
      <c r="AR9" s="497"/>
      <c r="AS9" s="497"/>
      <c r="AT9" s="498"/>
      <c r="AU9" s="499" t="s">
        <v>95</v>
      </c>
      <c r="AV9" s="500"/>
      <c r="AW9" s="500"/>
      <c r="AX9" s="500"/>
      <c r="AY9" s="501" t="s">
        <v>116</v>
      </c>
      <c r="AZ9" s="502"/>
      <c r="BA9" s="502"/>
      <c r="BB9" s="502"/>
      <c r="BC9" s="502"/>
      <c r="BD9" s="502"/>
      <c r="BE9" s="502"/>
      <c r="BF9" s="502"/>
      <c r="BG9" s="502"/>
      <c r="BH9" s="502"/>
      <c r="BI9" s="502"/>
      <c r="BJ9" s="502"/>
      <c r="BK9" s="502"/>
      <c r="BL9" s="502"/>
      <c r="BM9" s="503"/>
      <c r="BN9" s="467">
        <v>44107</v>
      </c>
      <c r="BO9" s="468"/>
      <c r="BP9" s="468"/>
      <c r="BQ9" s="468"/>
      <c r="BR9" s="468"/>
      <c r="BS9" s="468"/>
      <c r="BT9" s="468"/>
      <c r="BU9" s="469"/>
      <c r="BV9" s="467">
        <v>7377</v>
      </c>
      <c r="BW9" s="468"/>
      <c r="BX9" s="468"/>
      <c r="BY9" s="468"/>
      <c r="BZ9" s="468"/>
      <c r="CA9" s="468"/>
      <c r="CB9" s="468"/>
      <c r="CC9" s="469"/>
      <c r="CD9" s="470" t="s">
        <v>117</v>
      </c>
      <c r="CE9" s="471"/>
      <c r="CF9" s="471"/>
      <c r="CG9" s="471"/>
      <c r="CH9" s="471"/>
      <c r="CI9" s="471"/>
      <c r="CJ9" s="471"/>
      <c r="CK9" s="471"/>
      <c r="CL9" s="471"/>
      <c r="CM9" s="471"/>
      <c r="CN9" s="471"/>
      <c r="CO9" s="471"/>
      <c r="CP9" s="471"/>
      <c r="CQ9" s="471"/>
      <c r="CR9" s="471"/>
      <c r="CS9" s="472"/>
      <c r="CT9" s="464">
        <v>14.7</v>
      </c>
      <c r="CU9" s="465"/>
      <c r="CV9" s="465"/>
      <c r="CW9" s="465"/>
      <c r="CX9" s="465"/>
      <c r="CY9" s="465"/>
      <c r="CZ9" s="465"/>
      <c r="DA9" s="466"/>
      <c r="DB9" s="464">
        <v>14.7</v>
      </c>
      <c r="DC9" s="465"/>
      <c r="DD9" s="465"/>
      <c r="DE9" s="465"/>
      <c r="DF9" s="465"/>
      <c r="DG9" s="465"/>
      <c r="DH9" s="465"/>
      <c r="DI9" s="466"/>
      <c r="DJ9" s="186"/>
      <c r="DK9" s="186"/>
      <c r="DL9" s="186"/>
      <c r="DM9" s="186"/>
      <c r="DN9" s="186"/>
      <c r="DO9" s="186"/>
    </row>
    <row r="10" spans="1:119" ht="18.75" customHeight="1" thickBot="1">
      <c r="A10" s="187"/>
      <c r="B10" s="461"/>
      <c r="C10" s="462"/>
      <c r="D10" s="462"/>
      <c r="E10" s="462"/>
      <c r="F10" s="462"/>
      <c r="G10" s="462"/>
      <c r="H10" s="462"/>
      <c r="I10" s="462"/>
      <c r="J10" s="462"/>
      <c r="K10" s="510"/>
      <c r="L10" s="517" t="s">
        <v>118</v>
      </c>
      <c r="M10" s="497"/>
      <c r="N10" s="497"/>
      <c r="O10" s="497"/>
      <c r="P10" s="497"/>
      <c r="Q10" s="498"/>
      <c r="R10" s="518">
        <v>24423</v>
      </c>
      <c r="S10" s="519"/>
      <c r="T10" s="519"/>
      <c r="U10" s="519"/>
      <c r="V10" s="520"/>
      <c r="W10" s="455"/>
      <c r="X10" s="456"/>
      <c r="Y10" s="456"/>
      <c r="Z10" s="456"/>
      <c r="AA10" s="456"/>
      <c r="AB10" s="456"/>
      <c r="AC10" s="456"/>
      <c r="AD10" s="456"/>
      <c r="AE10" s="456"/>
      <c r="AF10" s="456"/>
      <c r="AG10" s="456"/>
      <c r="AH10" s="456"/>
      <c r="AI10" s="456"/>
      <c r="AJ10" s="456"/>
      <c r="AK10" s="456"/>
      <c r="AL10" s="459"/>
      <c r="AM10" s="496" t="s">
        <v>119</v>
      </c>
      <c r="AN10" s="497"/>
      <c r="AO10" s="497"/>
      <c r="AP10" s="497"/>
      <c r="AQ10" s="497"/>
      <c r="AR10" s="497"/>
      <c r="AS10" s="497"/>
      <c r="AT10" s="498"/>
      <c r="AU10" s="499" t="s">
        <v>120</v>
      </c>
      <c r="AV10" s="500"/>
      <c r="AW10" s="500"/>
      <c r="AX10" s="500"/>
      <c r="AY10" s="501" t="s">
        <v>121</v>
      </c>
      <c r="AZ10" s="502"/>
      <c r="BA10" s="502"/>
      <c r="BB10" s="502"/>
      <c r="BC10" s="502"/>
      <c r="BD10" s="502"/>
      <c r="BE10" s="502"/>
      <c r="BF10" s="502"/>
      <c r="BG10" s="502"/>
      <c r="BH10" s="502"/>
      <c r="BI10" s="502"/>
      <c r="BJ10" s="502"/>
      <c r="BK10" s="502"/>
      <c r="BL10" s="502"/>
      <c r="BM10" s="503"/>
      <c r="BN10" s="467">
        <v>273433</v>
      </c>
      <c r="BO10" s="468"/>
      <c r="BP10" s="468"/>
      <c r="BQ10" s="468"/>
      <c r="BR10" s="468"/>
      <c r="BS10" s="468"/>
      <c r="BT10" s="468"/>
      <c r="BU10" s="469"/>
      <c r="BV10" s="467">
        <v>4422</v>
      </c>
      <c r="BW10" s="468"/>
      <c r="BX10" s="468"/>
      <c r="BY10" s="468"/>
      <c r="BZ10" s="468"/>
      <c r="CA10" s="468"/>
      <c r="CB10" s="468"/>
      <c r="CC10" s="469"/>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461"/>
      <c r="C11" s="462"/>
      <c r="D11" s="462"/>
      <c r="E11" s="462"/>
      <c r="F11" s="462"/>
      <c r="G11" s="462"/>
      <c r="H11" s="462"/>
      <c r="I11" s="462"/>
      <c r="J11" s="462"/>
      <c r="K11" s="510"/>
      <c r="L11" s="521" t="s">
        <v>123</v>
      </c>
      <c r="M11" s="522"/>
      <c r="N11" s="522"/>
      <c r="O11" s="522"/>
      <c r="P11" s="522"/>
      <c r="Q11" s="523"/>
      <c r="R11" s="524" t="s">
        <v>124</v>
      </c>
      <c r="S11" s="525"/>
      <c r="T11" s="525"/>
      <c r="U11" s="525"/>
      <c r="V11" s="526"/>
      <c r="W11" s="455"/>
      <c r="X11" s="456"/>
      <c r="Y11" s="456"/>
      <c r="Z11" s="456"/>
      <c r="AA11" s="456"/>
      <c r="AB11" s="456"/>
      <c r="AC11" s="456"/>
      <c r="AD11" s="456"/>
      <c r="AE11" s="456"/>
      <c r="AF11" s="456"/>
      <c r="AG11" s="456"/>
      <c r="AH11" s="456"/>
      <c r="AI11" s="456"/>
      <c r="AJ11" s="456"/>
      <c r="AK11" s="456"/>
      <c r="AL11" s="459"/>
      <c r="AM11" s="496" t="s">
        <v>125</v>
      </c>
      <c r="AN11" s="497"/>
      <c r="AO11" s="497"/>
      <c r="AP11" s="497"/>
      <c r="AQ11" s="497"/>
      <c r="AR11" s="497"/>
      <c r="AS11" s="497"/>
      <c r="AT11" s="498"/>
      <c r="AU11" s="499" t="s">
        <v>126</v>
      </c>
      <c r="AV11" s="500"/>
      <c r="AW11" s="500"/>
      <c r="AX11" s="500"/>
      <c r="AY11" s="501" t="s">
        <v>127</v>
      </c>
      <c r="AZ11" s="502"/>
      <c r="BA11" s="502"/>
      <c r="BB11" s="502"/>
      <c r="BC11" s="502"/>
      <c r="BD11" s="502"/>
      <c r="BE11" s="502"/>
      <c r="BF11" s="502"/>
      <c r="BG11" s="502"/>
      <c r="BH11" s="502"/>
      <c r="BI11" s="502"/>
      <c r="BJ11" s="502"/>
      <c r="BK11" s="502"/>
      <c r="BL11" s="502"/>
      <c r="BM11" s="503"/>
      <c r="BN11" s="467">
        <v>0</v>
      </c>
      <c r="BO11" s="468"/>
      <c r="BP11" s="468"/>
      <c r="BQ11" s="468"/>
      <c r="BR11" s="468"/>
      <c r="BS11" s="468"/>
      <c r="BT11" s="468"/>
      <c r="BU11" s="469"/>
      <c r="BV11" s="467">
        <v>0</v>
      </c>
      <c r="BW11" s="468"/>
      <c r="BX11" s="468"/>
      <c r="BY11" s="468"/>
      <c r="BZ11" s="468"/>
      <c r="CA11" s="468"/>
      <c r="CB11" s="468"/>
      <c r="CC11" s="469"/>
      <c r="CD11" s="470" t="s">
        <v>128</v>
      </c>
      <c r="CE11" s="471"/>
      <c r="CF11" s="471"/>
      <c r="CG11" s="471"/>
      <c r="CH11" s="471"/>
      <c r="CI11" s="471"/>
      <c r="CJ11" s="471"/>
      <c r="CK11" s="471"/>
      <c r="CL11" s="471"/>
      <c r="CM11" s="471"/>
      <c r="CN11" s="471"/>
      <c r="CO11" s="471"/>
      <c r="CP11" s="471"/>
      <c r="CQ11" s="471"/>
      <c r="CR11" s="471"/>
      <c r="CS11" s="472"/>
      <c r="CT11" s="507" t="s">
        <v>129</v>
      </c>
      <c r="CU11" s="508"/>
      <c r="CV11" s="508"/>
      <c r="CW11" s="508"/>
      <c r="CX11" s="508"/>
      <c r="CY11" s="508"/>
      <c r="CZ11" s="508"/>
      <c r="DA11" s="509"/>
      <c r="DB11" s="507" t="s">
        <v>130</v>
      </c>
      <c r="DC11" s="508"/>
      <c r="DD11" s="508"/>
      <c r="DE11" s="508"/>
      <c r="DF11" s="508"/>
      <c r="DG11" s="508"/>
      <c r="DH11" s="508"/>
      <c r="DI11" s="509"/>
      <c r="DJ11" s="186"/>
      <c r="DK11" s="186"/>
      <c r="DL11" s="186"/>
      <c r="DM11" s="186"/>
      <c r="DN11" s="186"/>
      <c r="DO11" s="186"/>
    </row>
    <row r="12" spans="1:119" ht="18.75" customHeight="1">
      <c r="A12" s="187"/>
      <c r="B12" s="527" t="s">
        <v>131</v>
      </c>
      <c r="C12" s="528"/>
      <c r="D12" s="528"/>
      <c r="E12" s="528"/>
      <c r="F12" s="528"/>
      <c r="G12" s="528"/>
      <c r="H12" s="528"/>
      <c r="I12" s="528"/>
      <c r="J12" s="528"/>
      <c r="K12" s="529"/>
      <c r="L12" s="536" t="s">
        <v>132</v>
      </c>
      <c r="M12" s="537"/>
      <c r="N12" s="537"/>
      <c r="O12" s="537"/>
      <c r="P12" s="537"/>
      <c r="Q12" s="538"/>
      <c r="R12" s="539">
        <v>21386</v>
      </c>
      <c r="S12" s="540"/>
      <c r="T12" s="540"/>
      <c r="U12" s="540"/>
      <c r="V12" s="541"/>
      <c r="W12" s="542" t="s">
        <v>1</v>
      </c>
      <c r="X12" s="500"/>
      <c r="Y12" s="500"/>
      <c r="Z12" s="500"/>
      <c r="AA12" s="500"/>
      <c r="AB12" s="543"/>
      <c r="AC12" s="544" t="s">
        <v>133</v>
      </c>
      <c r="AD12" s="545"/>
      <c r="AE12" s="545"/>
      <c r="AF12" s="545"/>
      <c r="AG12" s="546"/>
      <c r="AH12" s="544" t="s">
        <v>134</v>
      </c>
      <c r="AI12" s="545"/>
      <c r="AJ12" s="545"/>
      <c r="AK12" s="545"/>
      <c r="AL12" s="547"/>
      <c r="AM12" s="496" t="s">
        <v>135</v>
      </c>
      <c r="AN12" s="497"/>
      <c r="AO12" s="497"/>
      <c r="AP12" s="497"/>
      <c r="AQ12" s="497"/>
      <c r="AR12" s="497"/>
      <c r="AS12" s="497"/>
      <c r="AT12" s="498"/>
      <c r="AU12" s="499" t="s">
        <v>95</v>
      </c>
      <c r="AV12" s="500"/>
      <c r="AW12" s="500"/>
      <c r="AX12" s="500"/>
      <c r="AY12" s="501" t="s">
        <v>136</v>
      </c>
      <c r="AZ12" s="502"/>
      <c r="BA12" s="502"/>
      <c r="BB12" s="502"/>
      <c r="BC12" s="502"/>
      <c r="BD12" s="502"/>
      <c r="BE12" s="502"/>
      <c r="BF12" s="502"/>
      <c r="BG12" s="502"/>
      <c r="BH12" s="502"/>
      <c r="BI12" s="502"/>
      <c r="BJ12" s="502"/>
      <c r="BK12" s="502"/>
      <c r="BL12" s="502"/>
      <c r="BM12" s="503"/>
      <c r="BN12" s="467">
        <v>0</v>
      </c>
      <c r="BO12" s="468"/>
      <c r="BP12" s="468"/>
      <c r="BQ12" s="468"/>
      <c r="BR12" s="468"/>
      <c r="BS12" s="468"/>
      <c r="BT12" s="468"/>
      <c r="BU12" s="469"/>
      <c r="BV12" s="467">
        <v>200000</v>
      </c>
      <c r="BW12" s="468"/>
      <c r="BX12" s="468"/>
      <c r="BY12" s="468"/>
      <c r="BZ12" s="468"/>
      <c r="CA12" s="468"/>
      <c r="CB12" s="468"/>
      <c r="CC12" s="469"/>
      <c r="CD12" s="470" t="s">
        <v>137</v>
      </c>
      <c r="CE12" s="471"/>
      <c r="CF12" s="471"/>
      <c r="CG12" s="471"/>
      <c r="CH12" s="471"/>
      <c r="CI12" s="471"/>
      <c r="CJ12" s="471"/>
      <c r="CK12" s="471"/>
      <c r="CL12" s="471"/>
      <c r="CM12" s="471"/>
      <c r="CN12" s="471"/>
      <c r="CO12" s="471"/>
      <c r="CP12" s="471"/>
      <c r="CQ12" s="471"/>
      <c r="CR12" s="471"/>
      <c r="CS12" s="472"/>
      <c r="CT12" s="507" t="s">
        <v>130</v>
      </c>
      <c r="CU12" s="508"/>
      <c r="CV12" s="508"/>
      <c r="CW12" s="508"/>
      <c r="CX12" s="508"/>
      <c r="CY12" s="508"/>
      <c r="CZ12" s="508"/>
      <c r="DA12" s="509"/>
      <c r="DB12" s="507" t="s">
        <v>130</v>
      </c>
      <c r="DC12" s="508"/>
      <c r="DD12" s="508"/>
      <c r="DE12" s="508"/>
      <c r="DF12" s="508"/>
      <c r="DG12" s="508"/>
      <c r="DH12" s="508"/>
      <c r="DI12" s="509"/>
      <c r="DJ12" s="186"/>
      <c r="DK12" s="186"/>
      <c r="DL12" s="186"/>
      <c r="DM12" s="186"/>
      <c r="DN12" s="186"/>
      <c r="DO12" s="186"/>
    </row>
    <row r="13" spans="1:119" ht="18.75" customHeight="1">
      <c r="A13" s="187"/>
      <c r="B13" s="530"/>
      <c r="C13" s="531"/>
      <c r="D13" s="531"/>
      <c r="E13" s="531"/>
      <c r="F13" s="531"/>
      <c r="G13" s="531"/>
      <c r="H13" s="531"/>
      <c r="I13" s="531"/>
      <c r="J13" s="531"/>
      <c r="K13" s="532"/>
      <c r="L13" s="197"/>
      <c r="M13" s="558" t="s">
        <v>138</v>
      </c>
      <c r="N13" s="559"/>
      <c r="O13" s="559"/>
      <c r="P13" s="559"/>
      <c r="Q13" s="560"/>
      <c r="R13" s="551">
        <v>21152</v>
      </c>
      <c r="S13" s="552"/>
      <c r="T13" s="552"/>
      <c r="U13" s="552"/>
      <c r="V13" s="553"/>
      <c r="W13" s="483" t="s">
        <v>139</v>
      </c>
      <c r="X13" s="484"/>
      <c r="Y13" s="484"/>
      <c r="Z13" s="484"/>
      <c r="AA13" s="484"/>
      <c r="AB13" s="474"/>
      <c r="AC13" s="518">
        <v>3588</v>
      </c>
      <c r="AD13" s="519"/>
      <c r="AE13" s="519"/>
      <c r="AF13" s="519"/>
      <c r="AG13" s="561"/>
      <c r="AH13" s="518">
        <v>4179</v>
      </c>
      <c r="AI13" s="519"/>
      <c r="AJ13" s="519"/>
      <c r="AK13" s="519"/>
      <c r="AL13" s="520"/>
      <c r="AM13" s="496" t="s">
        <v>140</v>
      </c>
      <c r="AN13" s="497"/>
      <c r="AO13" s="497"/>
      <c r="AP13" s="497"/>
      <c r="AQ13" s="497"/>
      <c r="AR13" s="497"/>
      <c r="AS13" s="497"/>
      <c r="AT13" s="498"/>
      <c r="AU13" s="499" t="s">
        <v>120</v>
      </c>
      <c r="AV13" s="500"/>
      <c r="AW13" s="500"/>
      <c r="AX13" s="500"/>
      <c r="AY13" s="501" t="s">
        <v>141</v>
      </c>
      <c r="AZ13" s="502"/>
      <c r="BA13" s="502"/>
      <c r="BB13" s="502"/>
      <c r="BC13" s="502"/>
      <c r="BD13" s="502"/>
      <c r="BE13" s="502"/>
      <c r="BF13" s="502"/>
      <c r="BG13" s="502"/>
      <c r="BH13" s="502"/>
      <c r="BI13" s="502"/>
      <c r="BJ13" s="502"/>
      <c r="BK13" s="502"/>
      <c r="BL13" s="502"/>
      <c r="BM13" s="503"/>
      <c r="BN13" s="467">
        <v>317540</v>
      </c>
      <c r="BO13" s="468"/>
      <c r="BP13" s="468"/>
      <c r="BQ13" s="468"/>
      <c r="BR13" s="468"/>
      <c r="BS13" s="468"/>
      <c r="BT13" s="468"/>
      <c r="BU13" s="469"/>
      <c r="BV13" s="467">
        <v>-188201</v>
      </c>
      <c r="BW13" s="468"/>
      <c r="BX13" s="468"/>
      <c r="BY13" s="468"/>
      <c r="BZ13" s="468"/>
      <c r="CA13" s="468"/>
      <c r="CB13" s="468"/>
      <c r="CC13" s="469"/>
      <c r="CD13" s="470" t="s">
        <v>142</v>
      </c>
      <c r="CE13" s="471"/>
      <c r="CF13" s="471"/>
      <c r="CG13" s="471"/>
      <c r="CH13" s="471"/>
      <c r="CI13" s="471"/>
      <c r="CJ13" s="471"/>
      <c r="CK13" s="471"/>
      <c r="CL13" s="471"/>
      <c r="CM13" s="471"/>
      <c r="CN13" s="471"/>
      <c r="CO13" s="471"/>
      <c r="CP13" s="471"/>
      <c r="CQ13" s="471"/>
      <c r="CR13" s="471"/>
      <c r="CS13" s="472"/>
      <c r="CT13" s="464">
        <v>4.5</v>
      </c>
      <c r="CU13" s="465"/>
      <c r="CV13" s="465"/>
      <c r="CW13" s="465"/>
      <c r="CX13" s="465"/>
      <c r="CY13" s="465"/>
      <c r="CZ13" s="465"/>
      <c r="DA13" s="466"/>
      <c r="DB13" s="464">
        <v>4.7</v>
      </c>
      <c r="DC13" s="465"/>
      <c r="DD13" s="465"/>
      <c r="DE13" s="465"/>
      <c r="DF13" s="465"/>
      <c r="DG13" s="465"/>
      <c r="DH13" s="465"/>
      <c r="DI13" s="466"/>
      <c r="DJ13" s="186"/>
      <c r="DK13" s="186"/>
      <c r="DL13" s="186"/>
      <c r="DM13" s="186"/>
      <c r="DN13" s="186"/>
      <c r="DO13" s="186"/>
    </row>
    <row r="14" spans="1:119" ht="18.75" customHeight="1" thickBot="1">
      <c r="A14" s="187"/>
      <c r="B14" s="530"/>
      <c r="C14" s="531"/>
      <c r="D14" s="531"/>
      <c r="E14" s="531"/>
      <c r="F14" s="531"/>
      <c r="G14" s="531"/>
      <c r="H14" s="531"/>
      <c r="I14" s="531"/>
      <c r="J14" s="531"/>
      <c r="K14" s="532"/>
      <c r="L14" s="548" t="s">
        <v>143</v>
      </c>
      <c r="M14" s="549"/>
      <c r="N14" s="549"/>
      <c r="O14" s="549"/>
      <c r="P14" s="549"/>
      <c r="Q14" s="550"/>
      <c r="R14" s="551">
        <v>21886</v>
      </c>
      <c r="S14" s="552"/>
      <c r="T14" s="552"/>
      <c r="U14" s="552"/>
      <c r="V14" s="553"/>
      <c r="W14" s="457"/>
      <c r="X14" s="458"/>
      <c r="Y14" s="458"/>
      <c r="Z14" s="458"/>
      <c r="AA14" s="458"/>
      <c r="AB14" s="447"/>
      <c r="AC14" s="554">
        <v>31.6</v>
      </c>
      <c r="AD14" s="555"/>
      <c r="AE14" s="555"/>
      <c r="AF14" s="555"/>
      <c r="AG14" s="556"/>
      <c r="AH14" s="554">
        <v>33.799999999999997</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144</v>
      </c>
      <c r="CE14" s="563"/>
      <c r="CF14" s="563"/>
      <c r="CG14" s="563"/>
      <c r="CH14" s="563"/>
      <c r="CI14" s="563"/>
      <c r="CJ14" s="563"/>
      <c r="CK14" s="563"/>
      <c r="CL14" s="563"/>
      <c r="CM14" s="563"/>
      <c r="CN14" s="563"/>
      <c r="CO14" s="563"/>
      <c r="CP14" s="563"/>
      <c r="CQ14" s="563"/>
      <c r="CR14" s="563"/>
      <c r="CS14" s="564"/>
      <c r="CT14" s="565">
        <v>36.9</v>
      </c>
      <c r="CU14" s="566"/>
      <c r="CV14" s="566"/>
      <c r="CW14" s="566"/>
      <c r="CX14" s="566"/>
      <c r="CY14" s="566"/>
      <c r="CZ14" s="566"/>
      <c r="DA14" s="567"/>
      <c r="DB14" s="565">
        <v>10.5</v>
      </c>
      <c r="DC14" s="566"/>
      <c r="DD14" s="566"/>
      <c r="DE14" s="566"/>
      <c r="DF14" s="566"/>
      <c r="DG14" s="566"/>
      <c r="DH14" s="566"/>
      <c r="DI14" s="567"/>
      <c r="DJ14" s="186"/>
      <c r="DK14" s="186"/>
      <c r="DL14" s="186"/>
      <c r="DM14" s="186"/>
      <c r="DN14" s="186"/>
      <c r="DO14" s="186"/>
    </row>
    <row r="15" spans="1:119" ht="18.75" customHeight="1">
      <c r="A15" s="187"/>
      <c r="B15" s="530"/>
      <c r="C15" s="531"/>
      <c r="D15" s="531"/>
      <c r="E15" s="531"/>
      <c r="F15" s="531"/>
      <c r="G15" s="531"/>
      <c r="H15" s="531"/>
      <c r="I15" s="531"/>
      <c r="J15" s="531"/>
      <c r="K15" s="532"/>
      <c r="L15" s="197"/>
      <c r="M15" s="558" t="s">
        <v>145</v>
      </c>
      <c r="N15" s="559"/>
      <c r="O15" s="559"/>
      <c r="P15" s="559"/>
      <c r="Q15" s="560"/>
      <c r="R15" s="551">
        <v>21677</v>
      </c>
      <c r="S15" s="552"/>
      <c r="T15" s="552"/>
      <c r="U15" s="552"/>
      <c r="V15" s="553"/>
      <c r="W15" s="483" t="s">
        <v>146</v>
      </c>
      <c r="X15" s="484"/>
      <c r="Y15" s="484"/>
      <c r="Z15" s="484"/>
      <c r="AA15" s="484"/>
      <c r="AB15" s="474"/>
      <c r="AC15" s="518">
        <v>1401</v>
      </c>
      <c r="AD15" s="519"/>
      <c r="AE15" s="519"/>
      <c r="AF15" s="519"/>
      <c r="AG15" s="561"/>
      <c r="AH15" s="518">
        <v>1558</v>
      </c>
      <c r="AI15" s="519"/>
      <c r="AJ15" s="519"/>
      <c r="AK15" s="519"/>
      <c r="AL15" s="520"/>
      <c r="AM15" s="496"/>
      <c r="AN15" s="497"/>
      <c r="AO15" s="497"/>
      <c r="AP15" s="497"/>
      <c r="AQ15" s="497"/>
      <c r="AR15" s="497"/>
      <c r="AS15" s="497"/>
      <c r="AT15" s="498"/>
      <c r="AU15" s="499"/>
      <c r="AV15" s="500"/>
      <c r="AW15" s="500"/>
      <c r="AX15" s="500"/>
      <c r="AY15" s="427" t="s">
        <v>147</v>
      </c>
      <c r="AZ15" s="428"/>
      <c r="BA15" s="428"/>
      <c r="BB15" s="428"/>
      <c r="BC15" s="428"/>
      <c r="BD15" s="428"/>
      <c r="BE15" s="428"/>
      <c r="BF15" s="428"/>
      <c r="BG15" s="428"/>
      <c r="BH15" s="428"/>
      <c r="BI15" s="428"/>
      <c r="BJ15" s="428"/>
      <c r="BK15" s="428"/>
      <c r="BL15" s="428"/>
      <c r="BM15" s="429"/>
      <c r="BN15" s="430">
        <v>2169467</v>
      </c>
      <c r="BO15" s="431"/>
      <c r="BP15" s="431"/>
      <c r="BQ15" s="431"/>
      <c r="BR15" s="431"/>
      <c r="BS15" s="431"/>
      <c r="BT15" s="431"/>
      <c r="BU15" s="432"/>
      <c r="BV15" s="430">
        <v>2140324</v>
      </c>
      <c r="BW15" s="431"/>
      <c r="BX15" s="431"/>
      <c r="BY15" s="431"/>
      <c r="BZ15" s="431"/>
      <c r="CA15" s="431"/>
      <c r="CB15" s="431"/>
      <c r="CC15" s="432"/>
      <c r="CD15" s="568" t="s">
        <v>148</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530"/>
      <c r="C16" s="531"/>
      <c r="D16" s="531"/>
      <c r="E16" s="531"/>
      <c r="F16" s="531"/>
      <c r="G16" s="531"/>
      <c r="H16" s="531"/>
      <c r="I16" s="531"/>
      <c r="J16" s="531"/>
      <c r="K16" s="532"/>
      <c r="L16" s="548" t="s">
        <v>149</v>
      </c>
      <c r="M16" s="579"/>
      <c r="N16" s="579"/>
      <c r="O16" s="579"/>
      <c r="P16" s="579"/>
      <c r="Q16" s="580"/>
      <c r="R16" s="571" t="s">
        <v>150</v>
      </c>
      <c r="S16" s="572"/>
      <c r="T16" s="572"/>
      <c r="U16" s="572"/>
      <c r="V16" s="573"/>
      <c r="W16" s="457"/>
      <c r="X16" s="458"/>
      <c r="Y16" s="458"/>
      <c r="Z16" s="458"/>
      <c r="AA16" s="458"/>
      <c r="AB16" s="447"/>
      <c r="AC16" s="554">
        <v>12.3</v>
      </c>
      <c r="AD16" s="555"/>
      <c r="AE16" s="555"/>
      <c r="AF16" s="555"/>
      <c r="AG16" s="556"/>
      <c r="AH16" s="554">
        <v>12.6</v>
      </c>
      <c r="AI16" s="555"/>
      <c r="AJ16" s="555"/>
      <c r="AK16" s="555"/>
      <c r="AL16" s="557"/>
      <c r="AM16" s="496"/>
      <c r="AN16" s="497"/>
      <c r="AO16" s="497"/>
      <c r="AP16" s="497"/>
      <c r="AQ16" s="497"/>
      <c r="AR16" s="497"/>
      <c r="AS16" s="497"/>
      <c r="AT16" s="498"/>
      <c r="AU16" s="499"/>
      <c r="AV16" s="500"/>
      <c r="AW16" s="500"/>
      <c r="AX16" s="500"/>
      <c r="AY16" s="501" t="s">
        <v>151</v>
      </c>
      <c r="AZ16" s="502"/>
      <c r="BA16" s="502"/>
      <c r="BB16" s="502"/>
      <c r="BC16" s="502"/>
      <c r="BD16" s="502"/>
      <c r="BE16" s="502"/>
      <c r="BF16" s="502"/>
      <c r="BG16" s="502"/>
      <c r="BH16" s="502"/>
      <c r="BI16" s="502"/>
      <c r="BJ16" s="502"/>
      <c r="BK16" s="502"/>
      <c r="BL16" s="502"/>
      <c r="BM16" s="503"/>
      <c r="BN16" s="467">
        <v>8421903</v>
      </c>
      <c r="BO16" s="468"/>
      <c r="BP16" s="468"/>
      <c r="BQ16" s="468"/>
      <c r="BR16" s="468"/>
      <c r="BS16" s="468"/>
      <c r="BT16" s="468"/>
      <c r="BU16" s="469"/>
      <c r="BV16" s="467">
        <v>8374746</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c r="A17" s="187"/>
      <c r="B17" s="533"/>
      <c r="C17" s="534"/>
      <c r="D17" s="534"/>
      <c r="E17" s="534"/>
      <c r="F17" s="534"/>
      <c r="G17" s="534"/>
      <c r="H17" s="534"/>
      <c r="I17" s="534"/>
      <c r="J17" s="534"/>
      <c r="K17" s="535"/>
      <c r="L17" s="202"/>
      <c r="M17" s="574" t="s">
        <v>152</v>
      </c>
      <c r="N17" s="575"/>
      <c r="O17" s="575"/>
      <c r="P17" s="575"/>
      <c r="Q17" s="576"/>
      <c r="R17" s="571" t="s">
        <v>153</v>
      </c>
      <c r="S17" s="572"/>
      <c r="T17" s="572"/>
      <c r="U17" s="572"/>
      <c r="V17" s="573"/>
      <c r="W17" s="483" t="s">
        <v>154</v>
      </c>
      <c r="X17" s="484"/>
      <c r="Y17" s="484"/>
      <c r="Z17" s="484"/>
      <c r="AA17" s="484"/>
      <c r="AB17" s="474"/>
      <c r="AC17" s="518">
        <v>6366</v>
      </c>
      <c r="AD17" s="519"/>
      <c r="AE17" s="519"/>
      <c r="AF17" s="519"/>
      <c r="AG17" s="561"/>
      <c r="AH17" s="518">
        <v>6615</v>
      </c>
      <c r="AI17" s="519"/>
      <c r="AJ17" s="519"/>
      <c r="AK17" s="519"/>
      <c r="AL17" s="520"/>
      <c r="AM17" s="496"/>
      <c r="AN17" s="497"/>
      <c r="AO17" s="497"/>
      <c r="AP17" s="497"/>
      <c r="AQ17" s="497"/>
      <c r="AR17" s="497"/>
      <c r="AS17" s="497"/>
      <c r="AT17" s="498"/>
      <c r="AU17" s="499"/>
      <c r="AV17" s="500"/>
      <c r="AW17" s="500"/>
      <c r="AX17" s="500"/>
      <c r="AY17" s="501" t="s">
        <v>155</v>
      </c>
      <c r="AZ17" s="502"/>
      <c r="BA17" s="502"/>
      <c r="BB17" s="502"/>
      <c r="BC17" s="502"/>
      <c r="BD17" s="502"/>
      <c r="BE17" s="502"/>
      <c r="BF17" s="502"/>
      <c r="BG17" s="502"/>
      <c r="BH17" s="502"/>
      <c r="BI17" s="502"/>
      <c r="BJ17" s="502"/>
      <c r="BK17" s="502"/>
      <c r="BL17" s="502"/>
      <c r="BM17" s="503"/>
      <c r="BN17" s="467">
        <v>2684008</v>
      </c>
      <c r="BO17" s="468"/>
      <c r="BP17" s="468"/>
      <c r="BQ17" s="468"/>
      <c r="BR17" s="468"/>
      <c r="BS17" s="468"/>
      <c r="BT17" s="468"/>
      <c r="BU17" s="469"/>
      <c r="BV17" s="467">
        <v>2662094</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c r="A18" s="187"/>
      <c r="B18" s="581" t="s">
        <v>156</v>
      </c>
      <c r="C18" s="510"/>
      <c r="D18" s="510"/>
      <c r="E18" s="582"/>
      <c r="F18" s="582"/>
      <c r="G18" s="582"/>
      <c r="H18" s="582"/>
      <c r="I18" s="582"/>
      <c r="J18" s="582"/>
      <c r="K18" s="582"/>
      <c r="L18" s="583">
        <v>477.53</v>
      </c>
      <c r="M18" s="583"/>
      <c r="N18" s="583"/>
      <c r="O18" s="583"/>
      <c r="P18" s="583"/>
      <c r="Q18" s="583"/>
      <c r="R18" s="584"/>
      <c r="S18" s="584"/>
      <c r="T18" s="584"/>
      <c r="U18" s="584"/>
      <c r="V18" s="585"/>
      <c r="W18" s="485"/>
      <c r="X18" s="486"/>
      <c r="Y18" s="486"/>
      <c r="Z18" s="486"/>
      <c r="AA18" s="486"/>
      <c r="AB18" s="477"/>
      <c r="AC18" s="586">
        <v>56.1</v>
      </c>
      <c r="AD18" s="587"/>
      <c r="AE18" s="587"/>
      <c r="AF18" s="587"/>
      <c r="AG18" s="588"/>
      <c r="AH18" s="586">
        <v>53.6</v>
      </c>
      <c r="AI18" s="587"/>
      <c r="AJ18" s="587"/>
      <c r="AK18" s="587"/>
      <c r="AL18" s="589"/>
      <c r="AM18" s="496"/>
      <c r="AN18" s="497"/>
      <c r="AO18" s="497"/>
      <c r="AP18" s="497"/>
      <c r="AQ18" s="497"/>
      <c r="AR18" s="497"/>
      <c r="AS18" s="497"/>
      <c r="AT18" s="498"/>
      <c r="AU18" s="499"/>
      <c r="AV18" s="500"/>
      <c r="AW18" s="500"/>
      <c r="AX18" s="500"/>
      <c r="AY18" s="501" t="s">
        <v>157</v>
      </c>
      <c r="AZ18" s="502"/>
      <c r="BA18" s="502"/>
      <c r="BB18" s="502"/>
      <c r="BC18" s="502"/>
      <c r="BD18" s="502"/>
      <c r="BE18" s="502"/>
      <c r="BF18" s="502"/>
      <c r="BG18" s="502"/>
      <c r="BH18" s="502"/>
      <c r="BI18" s="502"/>
      <c r="BJ18" s="502"/>
      <c r="BK18" s="502"/>
      <c r="BL18" s="502"/>
      <c r="BM18" s="503"/>
      <c r="BN18" s="467">
        <v>9229048</v>
      </c>
      <c r="BO18" s="468"/>
      <c r="BP18" s="468"/>
      <c r="BQ18" s="468"/>
      <c r="BR18" s="468"/>
      <c r="BS18" s="468"/>
      <c r="BT18" s="468"/>
      <c r="BU18" s="469"/>
      <c r="BV18" s="467">
        <v>9437172</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c r="A19" s="187"/>
      <c r="B19" s="581" t="s">
        <v>158</v>
      </c>
      <c r="C19" s="510"/>
      <c r="D19" s="510"/>
      <c r="E19" s="582"/>
      <c r="F19" s="582"/>
      <c r="G19" s="582"/>
      <c r="H19" s="582"/>
      <c r="I19" s="582"/>
      <c r="J19" s="582"/>
      <c r="K19" s="582"/>
      <c r="L19" s="590">
        <v>47</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159</v>
      </c>
      <c r="AZ19" s="502"/>
      <c r="BA19" s="502"/>
      <c r="BB19" s="502"/>
      <c r="BC19" s="502"/>
      <c r="BD19" s="502"/>
      <c r="BE19" s="502"/>
      <c r="BF19" s="502"/>
      <c r="BG19" s="502"/>
      <c r="BH19" s="502"/>
      <c r="BI19" s="502"/>
      <c r="BJ19" s="502"/>
      <c r="BK19" s="502"/>
      <c r="BL19" s="502"/>
      <c r="BM19" s="503"/>
      <c r="BN19" s="467">
        <v>11734420</v>
      </c>
      <c r="BO19" s="468"/>
      <c r="BP19" s="468"/>
      <c r="BQ19" s="468"/>
      <c r="BR19" s="468"/>
      <c r="BS19" s="468"/>
      <c r="BT19" s="468"/>
      <c r="BU19" s="469"/>
      <c r="BV19" s="467">
        <v>12651082</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c r="A20" s="187"/>
      <c r="B20" s="581" t="s">
        <v>160</v>
      </c>
      <c r="C20" s="510"/>
      <c r="D20" s="510"/>
      <c r="E20" s="582"/>
      <c r="F20" s="582"/>
      <c r="G20" s="582"/>
      <c r="H20" s="582"/>
      <c r="I20" s="582"/>
      <c r="J20" s="582"/>
      <c r="K20" s="582"/>
      <c r="L20" s="590">
        <v>9100</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c r="A21" s="187"/>
      <c r="B21" s="601" t="s">
        <v>161</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c r="A22" s="187"/>
      <c r="B22" s="604" t="s">
        <v>162</v>
      </c>
      <c r="C22" s="605"/>
      <c r="D22" s="606"/>
      <c r="E22" s="479" t="s">
        <v>1</v>
      </c>
      <c r="F22" s="484"/>
      <c r="G22" s="484"/>
      <c r="H22" s="484"/>
      <c r="I22" s="484"/>
      <c r="J22" s="484"/>
      <c r="K22" s="474"/>
      <c r="L22" s="479" t="s">
        <v>163</v>
      </c>
      <c r="M22" s="484"/>
      <c r="N22" s="484"/>
      <c r="O22" s="484"/>
      <c r="P22" s="474"/>
      <c r="Q22" s="613" t="s">
        <v>164</v>
      </c>
      <c r="R22" s="614"/>
      <c r="S22" s="614"/>
      <c r="T22" s="614"/>
      <c r="U22" s="614"/>
      <c r="V22" s="615"/>
      <c r="W22" s="619" t="s">
        <v>165</v>
      </c>
      <c r="X22" s="605"/>
      <c r="Y22" s="606"/>
      <c r="Z22" s="479" t="s">
        <v>1</v>
      </c>
      <c r="AA22" s="484"/>
      <c r="AB22" s="484"/>
      <c r="AC22" s="484"/>
      <c r="AD22" s="484"/>
      <c r="AE22" s="484"/>
      <c r="AF22" s="484"/>
      <c r="AG22" s="474"/>
      <c r="AH22" s="632" t="s">
        <v>166</v>
      </c>
      <c r="AI22" s="484"/>
      <c r="AJ22" s="484"/>
      <c r="AK22" s="484"/>
      <c r="AL22" s="474"/>
      <c r="AM22" s="632" t="s">
        <v>167</v>
      </c>
      <c r="AN22" s="633"/>
      <c r="AO22" s="633"/>
      <c r="AP22" s="633"/>
      <c r="AQ22" s="633"/>
      <c r="AR22" s="634"/>
      <c r="AS22" s="613" t="s">
        <v>164</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168</v>
      </c>
      <c r="AZ23" s="428"/>
      <c r="BA23" s="428"/>
      <c r="BB23" s="428"/>
      <c r="BC23" s="428"/>
      <c r="BD23" s="428"/>
      <c r="BE23" s="428"/>
      <c r="BF23" s="428"/>
      <c r="BG23" s="428"/>
      <c r="BH23" s="428"/>
      <c r="BI23" s="428"/>
      <c r="BJ23" s="428"/>
      <c r="BK23" s="428"/>
      <c r="BL23" s="428"/>
      <c r="BM23" s="429"/>
      <c r="BN23" s="467">
        <v>16818350</v>
      </c>
      <c r="BO23" s="468"/>
      <c r="BP23" s="468"/>
      <c r="BQ23" s="468"/>
      <c r="BR23" s="468"/>
      <c r="BS23" s="468"/>
      <c r="BT23" s="468"/>
      <c r="BU23" s="469"/>
      <c r="BV23" s="467">
        <v>16074846</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c r="A24" s="187"/>
      <c r="B24" s="607"/>
      <c r="C24" s="608"/>
      <c r="D24" s="609"/>
      <c r="E24" s="517" t="s">
        <v>169</v>
      </c>
      <c r="F24" s="497"/>
      <c r="G24" s="497"/>
      <c r="H24" s="497"/>
      <c r="I24" s="497"/>
      <c r="J24" s="497"/>
      <c r="K24" s="498"/>
      <c r="L24" s="518">
        <v>1</v>
      </c>
      <c r="M24" s="519"/>
      <c r="N24" s="519"/>
      <c r="O24" s="519"/>
      <c r="P24" s="561"/>
      <c r="Q24" s="518">
        <v>7163</v>
      </c>
      <c r="R24" s="519"/>
      <c r="S24" s="519"/>
      <c r="T24" s="519"/>
      <c r="U24" s="519"/>
      <c r="V24" s="561"/>
      <c r="W24" s="620"/>
      <c r="X24" s="608"/>
      <c r="Y24" s="609"/>
      <c r="Z24" s="517" t="s">
        <v>170</v>
      </c>
      <c r="AA24" s="497"/>
      <c r="AB24" s="497"/>
      <c r="AC24" s="497"/>
      <c r="AD24" s="497"/>
      <c r="AE24" s="497"/>
      <c r="AF24" s="497"/>
      <c r="AG24" s="498"/>
      <c r="AH24" s="518">
        <v>297</v>
      </c>
      <c r="AI24" s="519"/>
      <c r="AJ24" s="519"/>
      <c r="AK24" s="519"/>
      <c r="AL24" s="561"/>
      <c r="AM24" s="518">
        <v>989604</v>
      </c>
      <c r="AN24" s="519"/>
      <c r="AO24" s="519"/>
      <c r="AP24" s="519"/>
      <c r="AQ24" s="519"/>
      <c r="AR24" s="561"/>
      <c r="AS24" s="518">
        <v>3332</v>
      </c>
      <c r="AT24" s="519"/>
      <c r="AU24" s="519"/>
      <c r="AV24" s="519"/>
      <c r="AW24" s="519"/>
      <c r="AX24" s="520"/>
      <c r="AY24" s="640" t="s">
        <v>171</v>
      </c>
      <c r="AZ24" s="641"/>
      <c r="BA24" s="641"/>
      <c r="BB24" s="641"/>
      <c r="BC24" s="641"/>
      <c r="BD24" s="641"/>
      <c r="BE24" s="641"/>
      <c r="BF24" s="641"/>
      <c r="BG24" s="641"/>
      <c r="BH24" s="641"/>
      <c r="BI24" s="641"/>
      <c r="BJ24" s="641"/>
      <c r="BK24" s="641"/>
      <c r="BL24" s="641"/>
      <c r="BM24" s="642"/>
      <c r="BN24" s="467">
        <v>9386210</v>
      </c>
      <c r="BO24" s="468"/>
      <c r="BP24" s="468"/>
      <c r="BQ24" s="468"/>
      <c r="BR24" s="468"/>
      <c r="BS24" s="468"/>
      <c r="BT24" s="468"/>
      <c r="BU24" s="469"/>
      <c r="BV24" s="467">
        <v>9268694</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c r="A25" s="187"/>
      <c r="B25" s="607"/>
      <c r="C25" s="608"/>
      <c r="D25" s="609"/>
      <c r="E25" s="517" t="s">
        <v>172</v>
      </c>
      <c r="F25" s="497"/>
      <c r="G25" s="497"/>
      <c r="H25" s="497"/>
      <c r="I25" s="497"/>
      <c r="J25" s="497"/>
      <c r="K25" s="498"/>
      <c r="L25" s="518">
        <v>1</v>
      </c>
      <c r="M25" s="519"/>
      <c r="N25" s="519"/>
      <c r="O25" s="519"/>
      <c r="P25" s="561"/>
      <c r="Q25" s="518">
        <v>6007</v>
      </c>
      <c r="R25" s="519"/>
      <c r="S25" s="519"/>
      <c r="T25" s="519"/>
      <c r="U25" s="519"/>
      <c r="V25" s="561"/>
      <c r="W25" s="620"/>
      <c r="X25" s="608"/>
      <c r="Y25" s="609"/>
      <c r="Z25" s="517" t="s">
        <v>173</v>
      </c>
      <c r="AA25" s="497"/>
      <c r="AB25" s="497"/>
      <c r="AC25" s="497"/>
      <c r="AD25" s="497"/>
      <c r="AE25" s="497"/>
      <c r="AF25" s="497"/>
      <c r="AG25" s="498"/>
      <c r="AH25" s="518">
        <v>56</v>
      </c>
      <c r="AI25" s="519"/>
      <c r="AJ25" s="519"/>
      <c r="AK25" s="519"/>
      <c r="AL25" s="561"/>
      <c r="AM25" s="518">
        <v>152824</v>
      </c>
      <c r="AN25" s="519"/>
      <c r="AO25" s="519"/>
      <c r="AP25" s="519"/>
      <c r="AQ25" s="519"/>
      <c r="AR25" s="561"/>
      <c r="AS25" s="518">
        <v>2729</v>
      </c>
      <c r="AT25" s="519"/>
      <c r="AU25" s="519"/>
      <c r="AV25" s="519"/>
      <c r="AW25" s="519"/>
      <c r="AX25" s="520"/>
      <c r="AY25" s="427" t="s">
        <v>174</v>
      </c>
      <c r="AZ25" s="428"/>
      <c r="BA25" s="428"/>
      <c r="BB25" s="428"/>
      <c r="BC25" s="428"/>
      <c r="BD25" s="428"/>
      <c r="BE25" s="428"/>
      <c r="BF25" s="428"/>
      <c r="BG25" s="428"/>
      <c r="BH25" s="428"/>
      <c r="BI25" s="428"/>
      <c r="BJ25" s="428"/>
      <c r="BK25" s="428"/>
      <c r="BL25" s="428"/>
      <c r="BM25" s="429"/>
      <c r="BN25" s="430">
        <v>3593036</v>
      </c>
      <c r="BO25" s="431"/>
      <c r="BP25" s="431"/>
      <c r="BQ25" s="431"/>
      <c r="BR25" s="431"/>
      <c r="BS25" s="431"/>
      <c r="BT25" s="431"/>
      <c r="BU25" s="432"/>
      <c r="BV25" s="430">
        <v>5174210</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c r="A26" s="187"/>
      <c r="B26" s="607"/>
      <c r="C26" s="608"/>
      <c r="D26" s="609"/>
      <c r="E26" s="517" t="s">
        <v>175</v>
      </c>
      <c r="F26" s="497"/>
      <c r="G26" s="497"/>
      <c r="H26" s="497"/>
      <c r="I26" s="497"/>
      <c r="J26" s="497"/>
      <c r="K26" s="498"/>
      <c r="L26" s="518">
        <v>1</v>
      </c>
      <c r="M26" s="519"/>
      <c r="N26" s="519"/>
      <c r="O26" s="519"/>
      <c r="P26" s="561"/>
      <c r="Q26" s="518">
        <v>5382</v>
      </c>
      <c r="R26" s="519"/>
      <c r="S26" s="519"/>
      <c r="T26" s="519"/>
      <c r="U26" s="519"/>
      <c r="V26" s="561"/>
      <c r="W26" s="620"/>
      <c r="X26" s="608"/>
      <c r="Y26" s="609"/>
      <c r="Z26" s="517" t="s">
        <v>176</v>
      </c>
      <c r="AA26" s="630"/>
      <c r="AB26" s="630"/>
      <c r="AC26" s="630"/>
      <c r="AD26" s="630"/>
      <c r="AE26" s="630"/>
      <c r="AF26" s="630"/>
      <c r="AG26" s="631"/>
      <c r="AH26" s="518" t="s">
        <v>177</v>
      </c>
      <c r="AI26" s="519"/>
      <c r="AJ26" s="519"/>
      <c r="AK26" s="519"/>
      <c r="AL26" s="561"/>
      <c r="AM26" s="518" t="s">
        <v>177</v>
      </c>
      <c r="AN26" s="519"/>
      <c r="AO26" s="519"/>
      <c r="AP26" s="519"/>
      <c r="AQ26" s="519"/>
      <c r="AR26" s="561"/>
      <c r="AS26" s="518" t="s">
        <v>177</v>
      </c>
      <c r="AT26" s="519"/>
      <c r="AU26" s="519"/>
      <c r="AV26" s="519"/>
      <c r="AW26" s="519"/>
      <c r="AX26" s="520"/>
      <c r="AY26" s="470" t="s">
        <v>178</v>
      </c>
      <c r="AZ26" s="471"/>
      <c r="BA26" s="471"/>
      <c r="BB26" s="471"/>
      <c r="BC26" s="471"/>
      <c r="BD26" s="471"/>
      <c r="BE26" s="471"/>
      <c r="BF26" s="471"/>
      <c r="BG26" s="471"/>
      <c r="BH26" s="471"/>
      <c r="BI26" s="471"/>
      <c r="BJ26" s="471"/>
      <c r="BK26" s="471"/>
      <c r="BL26" s="471"/>
      <c r="BM26" s="472"/>
      <c r="BN26" s="467" t="s">
        <v>177</v>
      </c>
      <c r="BO26" s="468"/>
      <c r="BP26" s="468"/>
      <c r="BQ26" s="468"/>
      <c r="BR26" s="468"/>
      <c r="BS26" s="468"/>
      <c r="BT26" s="468"/>
      <c r="BU26" s="469"/>
      <c r="BV26" s="467" t="s">
        <v>177</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c r="A27" s="187"/>
      <c r="B27" s="607"/>
      <c r="C27" s="608"/>
      <c r="D27" s="609"/>
      <c r="E27" s="517" t="s">
        <v>179</v>
      </c>
      <c r="F27" s="497"/>
      <c r="G27" s="497"/>
      <c r="H27" s="497"/>
      <c r="I27" s="497"/>
      <c r="J27" s="497"/>
      <c r="K27" s="498"/>
      <c r="L27" s="518">
        <v>1</v>
      </c>
      <c r="M27" s="519"/>
      <c r="N27" s="519"/>
      <c r="O27" s="519"/>
      <c r="P27" s="561"/>
      <c r="Q27" s="518">
        <v>4020</v>
      </c>
      <c r="R27" s="519"/>
      <c r="S27" s="519"/>
      <c r="T27" s="519"/>
      <c r="U27" s="519"/>
      <c r="V27" s="561"/>
      <c r="W27" s="620"/>
      <c r="X27" s="608"/>
      <c r="Y27" s="609"/>
      <c r="Z27" s="517" t="s">
        <v>180</v>
      </c>
      <c r="AA27" s="497"/>
      <c r="AB27" s="497"/>
      <c r="AC27" s="497"/>
      <c r="AD27" s="497"/>
      <c r="AE27" s="497"/>
      <c r="AF27" s="497"/>
      <c r="AG27" s="498"/>
      <c r="AH27" s="518">
        <v>9</v>
      </c>
      <c r="AI27" s="519"/>
      <c r="AJ27" s="519"/>
      <c r="AK27" s="519"/>
      <c r="AL27" s="561"/>
      <c r="AM27" s="518">
        <v>31476</v>
      </c>
      <c r="AN27" s="519"/>
      <c r="AO27" s="519"/>
      <c r="AP27" s="519"/>
      <c r="AQ27" s="519"/>
      <c r="AR27" s="561"/>
      <c r="AS27" s="518">
        <v>3497</v>
      </c>
      <c r="AT27" s="519"/>
      <c r="AU27" s="519"/>
      <c r="AV27" s="519"/>
      <c r="AW27" s="519"/>
      <c r="AX27" s="520"/>
      <c r="AY27" s="562" t="s">
        <v>181</v>
      </c>
      <c r="AZ27" s="563"/>
      <c r="BA27" s="563"/>
      <c r="BB27" s="563"/>
      <c r="BC27" s="563"/>
      <c r="BD27" s="563"/>
      <c r="BE27" s="563"/>
      <c r="BF27" s="563"/>
      <c r="BG27" s="563"/>
      <c r="BH27" s="563"/>
      <c r="BI27" s="563"/>
      <c r="BJ27" s="563"/>
      <c r="BK27" s="563"/>
      <c r="BL27" s="563"/>
      <c r="BM27" s="564"/>
      <c r="BN27" s="643">
        <v>80000</v>
      </c>
      <c r="BO27" s="644"/>
      <c r="BP27" s="644"/>
      <c r="BQ27" s="644"/>
      <c r="BR27" s="644"/>
      <c r="BS27" s="644"/>
      <c r="BT27" s="644"/>
      <c r="BU27" s="645"/>
      <c r="BV27" s="643">
        <v>80000</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c r="A28" s="187"/>
      <c r="B28" s="607"/>
      <c r="C28" s="608"/>
      <c r="D28" s="609"/>
      <c r="E28" s="517" t="s">
        <v>182</v>
      </c>
      <c r="F28" s="497"/>
      <c r="G28" s="497"/>
      <c r="H28" s="497"/>
      <c r="I28" s="497"/>
      <c r="J28" s="497"/>
      <c r="K28" s="498"/>
      <c r="L28" s="518">
        <v>1</v>
      </c>
      <c r="M28" s="519"/>
      <c r="N28" s="519"/>
      <c r="O28" s="519"/>
      <c r="P28" s="561"/>
      <c r="Q28" s="518">
        <v>3620</v>
      </c>
      <c r="R28" s="519"/>
      <c r="S28" s="519"/>
      <c r="T28" s="519"/>
      <c r="U28" s="519"/>
      <c r="V28" s="561"/>
      <c r="W28" s="620"/>
      <c r="X28" s="608"/>
      <c r="Y28" s="609"/>
      <c r="Z28" s="517" t="s">
        <v>183</v>
      </c>
      <c r="AA28" s="497"/>
      <c r="AB28" s="497"/>
      <c r="AC28" s="497"/>
      <c r="AD28" s="497"/>
      <c r="AE28" s="497"/>
      <c r="AF28" s="497"/>
      <c r="AG28" s="498"/>
      <c r="AH28" s="518" t="s">
        <v>177</v>
      </c>
      <c r="AI28" s="519"/>
      <c r="AJ28" s="519"/>
      <c r="AK28" s="519"/>
      <c r="AL28" s="561"/>
      <c r="AM28" s="518" t="s">
        <v>177</v>
      </c>
      <c r="AN28" s="519"/>
      <c r="AO28" s="519"/>
      <c r="AP28" s="519"/>
      <c r="AQ28" s="519"/>
      <c r="AR28" s="561"/>
      <c r="AS28" s="518" t="s">
        <v>184</v>
      </c>
      <c r="AT28" s="519"/>
      <c r="AU28" s="519"/>
      <c r="AV28" s="519"/>
      <c r="AW28" s="519"/>
      <c r="AX28" s="520"/>
      <c r="AY28" s="646" t="s">
        <v>185</v>
      </c>
      <c r="AZ28" s="647"/>
      <c r="BA28" s="647"/>
      <c r="BB28" s="648"/>
      <c r="BC28" s="427" t="s">
        <v>47</v>
      </c>
      <c r="BD28" s="428"/>
      <c r="BE28" s="428"/>
      <c r="BF28" s="428"/>
      <c r="BG28" s="428"/>
      <c r="BH28" s="428"/>
      <c r="BI28" s="428"/>
      <c r="BJ28" s="428"/>
      <c r="BK28" s="428"/>
      <c r="BL28" s="428"/>
      <c r="BM28" s="429"/>
      <c r="BN28" s="430">
        <v>3460519</v>
      </c>
      <c r="BO28" s="431"/>
      <c r="BP28" s="431"/>
      <c r="BQ28" s="431"/>
      <c r="BR28" s="431"/>
      <c r="BS28" s="431"/>
      <c r="BT28" s="431"/>
      <c r="BU28" s="432"/>
      <c r="BV28" s="430">
        <v>3187086</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c r="A29" s="187"/>
      <c r="B29" s="607"/>
      <c r="C29" s="608"/>
      <c r="D29" s="609"/>
      <c r="E29" s="517" t="s">
        <v>186</v>
      </c>
      <c r="F29" s="497"/>
      <c r="G29" s="497"/>
      <c r="H29" s="497"/>
      <c r="I29" s="497"/>
      <c r="J29" s="497"/>
      <c r="K29" s="498"/>
      <c r="L29" s="518">
        <v>14</v>
      </c>
      <c r="M29" s="519"/>
      <c r="N29" s="519"/>
      <c r="O29" s="519"/>
      <c r="P29" s="561"/>
      <c r="Q29" s="518">
        <v>3400</v>
      </c>
      <c r="R29" s="519"/>
      <c r="S29" s="519"/>
      <c r="T29" s="519"/>
      <c r="U29" s="519"/>
      <c r="V29" s="561"/>
      <c r="W29" s="621"/>
      <c r="X29" s="622"/>
      <c r="Y29" s="623"/>
      <c r="Z29" s="517" t="s">
        <v>187</v>
      </c>
      <c r="AA29" s="497"/>
      <c r="AB29" s="497"/>
      <c r="AC29" s="497"/>
      <c r="AD29" s="497"/>
      <c r="AE29" s="497"/>
      <c r="AF29" s="497"/>
      <c r="AG29" s="498"/>
      <c r="AH29" s="518">
        <v>306</v>
      </c>
      <c r="AI29" s="519"/>
      <c r="AJ29" s="519"/>
      <c r="AK29" s="519"/>
      <c r="AL29" s="561"/>
      <c r="AM29" s="518">
        <v>1021080</v>
      </c>
      <c r="AN29" s="519"/>
      <c r="AO29" s="519"/>
      <c r="AP29" s="519"/>
      <c r="AQ29" s="519"/>
      <c r="AR29" s="561"/>
      <c r="AS29" s="518">
        <v>3337</v>
      </c>
      <c r="AT29" s="519"/>
      <c r="AU29" s="519"/>
      <c r="AV29" s="519"/>
      <c r="AW29" s="519"/>
      <c r="AX29" s="520"/>
      <c r="AY29" s="649"/>
      <c r="AZ29" s="650"/>
      <c r="BA29" s="650"/>
      <c r="BB29" s="651"/>
      <c r="BC29" s="501" t="s">
        <v>188</v>
      </c>
      <c r="BD29" s="502"/>
      <c r="BE29" s="502"/>
      <c r="BF29" s="502"/>
      <c r="BG29" s="502"/>
      <c r="BH29" s="502"/>
      <c r="BI29" s="502"/>
      <c r="BJ29" s="502"/>
      <c r="BK29" s="502"/>
      <c r="BL29" s="502"/>
      <c r="BM29" s="503"/>
      <c r="BN29" s="467">
        <v>522100</v>
      </c>
      <c r="BO29" s="468"/>
      <c r="BP29" s="468"/>
      <c r="BQ29" s="468"/>
      <c r="BR29" s="468"/>
      <c r="BS29" s="468"/>
      <c r="BT29" s="468"/>
      <c r="BU29" s="469"/>
      <c r="BV29" s="467">
        <v>768859</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189</v>
      </c>
      <c r="X30" s="628"/>
      <c r="Y30" s="628"/>
      <c r="Z30" s="628"/>
      <c r="AA30" s="628"/>
      <c r="AB30" s="628"/>
      <c r="AC30" s="628"/>
      <c r="AD30" s="628"/>
      <c r="AE30" s="628"/>
      <c r="AF30" s="628"/>
      <c r="AG30" s="629"/>
      <c r="AH30" s="586">
        <v>99.8</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49</v>
      </c>
      <c r="BD30" s="641"/>
      <c r="BE30" s="641"/>
      <c r="BF30" s="641"/>
      <c r="BG30" s="641"/>
      <c r="BH30" s="641"/>
      <c r="BI30" s="641"/>
      <c r="BJ30" s="641"/>
      <c r="BK30" s="641"/>
      <c r="BL30" s="641"/>
      <c r="BM30" s="642"/>
      <c r="BN30" s="643">
        <v>3888223</v>
      </c>
      <c r="BO30" s="644"/>
      <c r="BP30" s="644"/>
      <c r="BQ30" s="644"/>
      <c r="BR30" s="644"/>
      <c r="BS30" s="644"/>
      <c r="BT30" s="644"/>
      <c r="BU30" s="645"/>
      <c r="BV30" s="643">
        <v>4398890</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491" t="s">
        <v>196</v>
      </c>
      <c r="D33" s="491"/>
      <c r="E33" s="456" t="s">
        <v>197</v>
      </c>
      <c r="F33" s="456"/>
      <c r="G33" s="456"/>
      <c r="H33" s="456"/>
      <c r="I33" s="456"/>
      <c r="J33" s="456"/>
      <c r="K33" s="456"/>
      <c r="L33" s="456"/>
      <c r="M33" s="456"/>
      <c r="N33" s="456"/>
      <c r="O33" s="456"/>
      <c r="P33" s="456"/>
      <c r="Q33" s="456"/>
      <c r="R33" s="456"/>
      <c r="S33" s="456"/>
      <c r="T33" s="216"/>
      <c r="U33" s="491" t="s">
        <v>198</v>
      </c>
      <c r="V33" s="491"/>
      <c r="W33" s="456" t="s">
        <v>199</v>
      </c>
      <c r="X33" s="456"/>
      <c r="Y33" s="456"/>
      <c r="Z33" s="456"/>
      <c r="AA33" s="456"/>
      <c r="AB33" s="456"/>
      <c r="AC33" s="456"/>
      <c r="AD33" s="456"/>
      <c r="AE33" s="456"/>
      <c r="AF33" s="456"/>
      <c r="AG33" s="456"/>
      <c r="AH33" s="456"/>
      <c r="AI33" s="456"/>
      <c r="AJ33" s="456"/>
      <c r="AK33" s="456"/>
      <c r="AL33" s="216"/>
      <c r="AM33" s="491" t="s">
        <v>200</v>
      </c>
      <c r="AN33" s="491"/>
      <c r="AO33" s="456" t="s">
        <v>197</v>
      </c>
      <c r="AP33" s="456"/>
      <c r="AQ33" s="456"/>
      <c r="AR33" s="456"/>
      <c r="AS33" s="456"/>
      <c r="AT33" s="456"/>
      <c r="AU33" s="456"/>
      <c r="AV33" s="456"/>
      <c r="AW33" s="456"/>
      <c r="AX33" s="456"/>
      <c r="AY33" s="456"/>
      <c r="AZ33" s="456"/>
      <c r="BA33" s="456"/>
      <c r="BB33" s="456"/>
      <c r="BC33" s="456"/>
      <c r="BD33" s="217"/>
      <c r="BE33" s="456" t="s">
        <v>201</v>
      </c>
      <c r="BF33" s="456"/>
      <c r="BG33" s="456" t="s">
        <v>202</v>
      </c>
      <c r="BH33" s="456"/>
      <c r="BI33" s="456"/>
      <c r="BJ33" s="456"/>
      <c r="BK33" s="456"/>
      <c r="BL33" s="456"/>
      <c r="BM33" s="456"/>
      <c r="BN33" s="456"/>
      <c r="BO33" s="456"/>
      <c r="BP33" s="456"/>
      <c r="BQ33" s="456"/>
      <c r="BR33" s="456"/>
      <c r="BS33" s="456"/>
      <c r="BT33" s="456"/>
      <c r="BU33" s="456"/>
      <c r="BV33" s="217"/>
      <c r="BW33" s="491" t="s">
        <v>201</v>
      </c>
      <c r="BX33" s="491"/>
      <c r="BY33" s="456" t="s">
        <v>203</v>
      </c>
      <c r="BZ33" s="456"/>
      <c r="CA33" s="456"/>
      <c r="CB33" s="456"/>
      <c r="CC33" s="456"/>
      <c r="CD33" s="456"/>
      <c r="CE33" s="456"/>
      <c r="CF33" s="456"/>
      <c r="CG33" s="456"/>
      <c r="CH33" s="456"/>
      <c r="CI33" s="456"/>
      <c r="CJ33" s="456"/>
      <c r="CK33" s="456"/>
      <c r="CL33" s="456"/>
      <c r="CM33" s="456"/>
      <c r="CN33" s="216"/>
      <c r="CO33" s="491" t="s">
        <v>200</v>
      </c>
      <c r="CP33" s="491"/>
      <c r="CQ33" s="456" t="s">
        <v>204</v>
      </c>
      <c r="CR33" s="456"/>
      <c r="CS33" s="456"/>
      <c r="CT33" s="456"/>
      <c r="CU33" s="456"/>
      <c r="CV33" s="456"/>
      <c r="CW33" s="456"/>
      <c r="CX33" s="456"/>
      <c r="CY33" s="456"/>
      <c r="CZ33" s="456"/>
      <c r="DA33" s="456"/>
      <c r="DB33" s="456"/>
      <c r="DC33" s="456"/>
      <c r="DD33" s="456"/>
      <c r="DE33" s="456"/>
      <c r="DF33" s="216"/>
      <c r="DG33" s="655" t="s">
        <v>205</v>
      </c>
      <c r="DH33" s="655"/>
      <c r="DI33" s="218"/>
      <c r="DJ33" s="186"/>
      <c r="DK33" s="186"/>
      <c r="DL33" s="186"/>
      <c r="DM33" s="186"/>
      <c r="DN33" s="186"/>
      <c r="DO33" s="186"/>
    </row>
    <row r="34" spans="1:119" ht="32.25" customHeight="1">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4</v>
      </c>
      <c r="V34" s="656"/>
      <c r="W34" s="657" t="str">
        <f>IF('各会計、関係団体の財政状況及び健全化判断比率'!B28="","",'各会計、関係団体の財政状況及び健全化判断比率'!B28)</f>
        <v>国民健康保険特別会計</v>
      </c>
      <c r="X34" s="657"/>
      <c r="Y34" s="657"/>
      <c r="Z34" s="657"/>
      <c r="AA34" s="657"/>
      <c r="AB34" s="657"/>
      <c r="AC34" s="657"/>
      <c r="AD34" s="657"/>
      <c r="AE34" s="657"/>
      <c r="AF34" s="657"/>
      <c r="AG34" s="657"/>
      <c r="AH34" s="657"/>
      <c r="AI34" s="657"/>
      <c r="AJ34" s="657"/>
      <c r="AK34" s="657"/>
      <c r="AL34" s="214"/>
      <c r="AM34" s="656">
        <f>IF(AO34="","",MAX(C34:D43,U34:V43)+1)</f>
        <v>7</v>
      </c>
      <c r="AN34" s="656"/>
      <c r="AO34" s="657" t="str">
        <f>IF('各会計、関係団体の財政状況及び健全化判断比率'!B31="","",'各会計、関係団体の財政状況及び健全化判断比率'!B31)</f>
        <v>水道事業会計</v>
      </c>
      <c r="AP34" s="657"/>
      <c r="AQ34" s="657"/>
      <c r="AR34" s="657"/>
      <c r="AS34" s="657"/>
      <c r="AT34" s="657"/>
      <c r="AU34" s="657"/>
      <c r="AV34" s="657"/>
      <c r="AW34" s="657"/>
      <c r="AX34" s="657"/>
      <c r="AY34" s="657"/>
      <c r="AZ34" s="657"/>
      <c r="BA34" s="657"/>
      <c r="BB34" s="657"/>
      <c r="BC34" s="657"/>
      <c r="BD34" s="214"/>
      <c r="BE34" s="656">
        <f>IF(BG34="","",MAX(C34:D43,U34:V43,AM34:AN43)+1)</f>
        <v>8</v>
      </c>
      <c r="BF34" s="656"/>
      <c r="BG34" s="657" t="str">
        <f>IF('各会計、関係団体の財政状況及び健全化判断比率'!B32="","",'各会計、関係団体の財政状況及び健全化判断比率'!B32)</f>
        <v>簡易水道事業特別会計</v>
      </c>
      <c r="BH34" s="657"/>
      <c r="BI34" s="657"/>
      <c r="BJ34" s="657"/>
      <c r="BK34" s="657"/>
      <c r="BL34" s="657"/>
      <c r="BM34" s="657"/>
      <c r="BN34" s="657"/>
      <c r="BO34" s="657"/>
      <c r="BP34" s="657"/>
      <c r="BQ34" s="657"/>
      <c r="BR34" s="657"/>
      <c r="BS34" s="657"/>
      <c r="BT34" s="657"/>
      <c r="BU34" s="657"/>
      <c r="BV34" s="214"/>
      <c r="BW34" s="656">
        <f>IF(BY34="","",MAX(C34:D43,U34:V43,AM34:AN43,BE34:BF43)+1)</f>
        <v>12</v>
      </c>
      <c r="BX34" s="656"/>
      <c r="BY34" s="657" t="str">
        <f>IF('各会計、関係団体の財政状況及び健全化判断比率'!B68="","",'各会計、関係団体の財政状況及び健全化判断比率'!B68)</f>
        <v>大分県消防等補償組合</v>
      </c>
      <c r="BZ34" s="657"/>
      <c r="CA34" s="657"/>
      <c r="CB34" s="657"/>
      <c r="CC34" s="657"/>
      <c r="CD34" s="657"/>
      <c r="CE34" s="657"/>
      <c r="CF34" s="657"/>
      <c r="CG34" s="657"/>
      <c r="CH34" s="657"/>
      <c r="CI34" s="657"/>
      <c r="CJ34" s="657"/>
      <c r="CK34" s="657"/>
      <c r="CL34" s="657"/>
      <c r="CM34" s="657"/>
      <c r="CN34" s="214"/>
      <c r="CO34" s="656">
        <f>IF(CQ34="","",MAX(C34:D43,U34:V43,AM34:AN43,BE34:BF43,BW34:BX43)+1)</f>
        <v>17</v>
      </c>
      <c r="CP34" s="656"/>
      <c r="CQ34" s="657" t="str">
        <f>IF('各会計、関係団体の財政状況及び健全化判断比率'!BS7="","",'各会計、関係団体の財政状況及び健全化判断比率'!BS7)</f>
        <v>竹田市土地開発公社</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
      </c>
      <c r="DH34" s="658"/>
      <c r="DI34" s="218"/>
      <c r="DJ34" s="186"/>
      <c r="DK34" s="186"/>
      <c r="DL34" s="186"/>
      <c r="DM34" s="186"/>
      <c r="DN34" s="186"/>
      <c r="DO34" s="186"/>
    </row>
    <row r="35" spans="1:119" ht="32.25" customHeight="1">
      <c r="A35" s="187"/>
      <c r="B35" s="213"/>
      <c r="C35" s="656">
        <f>IF(E35="","",C34+1)</f>
        <v>2</v>
      </c>
      <c r="D35" s="656"/>
      <c r="E35" s="657" t="str">
        <f>IF('各会計、関係団体の財政状況及び健全化判断比率'!B8="","",'各会計、関係団体の財政状況及び健全化判断比率'!B8)</f>
        <v>市立こども診療所特別会計</v>
      </c>
      <c r="F35" s="657"/>
      <c r="G35" s="657"/>
      <c r="H35" s="657"/>
      <c r="I35" s="657"/>
      <c r="J35" s="657"/>
      <c r="K35" s="657"/>
      <c r="L35" s="657"/>
      <c r="M35" s="657"/>
      <c r="N35" s="657"/>
      <c r="O35" s="657"/>
      <c r="P35" s="657"/>
      <c r="Q35" s="657"/>
      <c r="R35" s="657"/>
      <c r="S35" s="657"/>
      <c r="T35" s="214"/>
      <c r="U35" s="656">
        <f>IF(W35="","",U34+1)</f>
        <v>5</v>
      </c>
      <c r="V35" s="656"/>
      <c r="W35" s="657" t="str">
        <f>IF('各会計、関係団体の財政状況及び健全化判断比率'!B29="","",'各会計、関係団体の財政状況及び健全化判断比率'!B29)</f>
        <v>後期高齢者医療特別会計</v>
      </c>
      <c r="X35" s="657"/>
      <c r="Y35" s="657"/>
      <c r="Z35" s="657"/>
      <c r="AA35" s="657"/>
      <c r="AB35" s="657"/>
      <c r="AC35" s="657"/>
      <c r="AD35" s="657"/>
      <c r="AE35" s="657"/>
      <c r="AF35" s="657"/>
      <c r="AG35" s="657"/>
      <c r="AH35" s="657"/>
      <c r="AI35" s="657"/>
      <c r="AJ35" s="657"/>
      <c r="AK35" s="657"/>
      <c r="AL35" s="214"/>
      <c r="AM35" s="656" t="str">
        <f t="shared" ref="AM35:AM43" si="0">IF(AO35="","",AM34+1)</f>
        <v/>
      </c>
      <c r="AN35" s="656"/>
      <c r="AO35" s="657"/>
      <c r="AP35" s="657"/>
      <c r="AQ35" s="657"/>
      <c r="AR35" s="657"/>
      <c r="AS35" s="657"/>
      <c r="AT35" s="657"/>
      <c r="AU35" s="657"/>
      <c r="AV35" s="657"/>
      <c r="AW35" s="657"/>
      <c r="AX35" s="657"/>
      <c r="AY35" s="657"/>
      <c r="AZ35" s="657"/>
      <c r="BA35" s="657"/>
      <c r="BB35" s="657"/>
      <c r="BC35" s="657"/>
      <c r="BD35" s="214"/>
      <c r="BE35" s="656">
        <f t="shared" ref="BE35:BE43" si="1">IF(BG35="","",BE34+1)</f>
        <v>9</v>
      </c>
      <c r="BF35" s="656"/>
      <c r="BG35" s="657" t="str">
        <f>IF('各会計、関係団体の財政状況及び健全化判断比率'!B33="","",'各会計、関係団体の財政状況及び健全化判断比率'!B33)</f>
        <v>農業集落排水事業特別会計</v>
      </c>
      <c r="BH35" s="657"/>
      <c r="BI35" s="657"/>
      <c r="BJ35" s="657"/>
      <c r="BK35" s="657"/>
      <c r="BL35" s="657"/>
      <c r="BM35" s="657"/>
      <c r="BN35" s="657"/>
      <c r="BO35" s="657"/>
      <c r="BP35" s="657"/>
      <c r="BQ35" s="657"/>
      <c r="BR35" s="657"/>
      <c r="BS35" s="657"/>
      <c r="BT35" s="657"/>
      <c r="BU35" s="657"/>
      <c r="BV35" s="214"/>
      <c r="BW35" s="656">
        <f t="shared" ref="BW35:BW43" si="2">IF(BY35="","",BW34+1)</f>
        <v>13</v>
      </c>
      <c r="BX35" s="656"/>
      <c r="BY35" s="657" t="str">
        <f>IF('各会計、関係団体の財政状況及び健全化判断比率'!B69="","",'各会計、関係団体の財政状況及び健全化判断比率'!B69)</f>
        <v>大分県交通災害共済組合（交通災害共済事業会計）</v>
      </c>
      <c r="BZ35" s="657"/>
      <c r="CA35" s="657"/>
      <c r="CB35" s="657"/>
      <c r="CC35" s="657"/>
      <c r="CD35" s="657"/>
      <c r="CE35" s="657"/>
      <c r="CF35" s="657"/>
      <c r="CG35" s="657"/>
      <c r="CH35" s="657"/>
      <c r="CI35" s="657"/>
      <c r="CJ35" s="657"/>
      <c r="CK35" s="657"/>
      <c r="CL35" s="657"/>
      <c r="CM35" s="657"/>
      <c r="CN35" s="214"/>
      <c r="CO35" s="656">
        <f t="shared" ref="CO35:CO43" si="3">IF(CQ35="","",CO34+1)</f>
        <v>18</v>
      </c>
      <c r="CP35" s="656"/>
      <c r="CQ35" s="657" t="str">
        <f>IF('各会計、関係団体の財政状況及び健全化判断比率'!BS8="","",'各会計、関係団体の財政状況及び健全化判断比率'!BS8)</f>
        <v>荻町まちおこし（有）</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c r="A36" s="187"/>
      <c r="B36" s="213"/>
      <c r="C36" s="656">
        <f>IF(E36="","",C35+1)</f>
        <v>3</v>
      </c>
      <c r="D36" s="656"/>
      <c r="E36" s="657" t="str">
        <f>IF('各会計、関係団体の財政状況及び健全化判断比率'!B9="","",'各会計、関係団体の財政状況及び健全化判断比率'!B9)</f>
        <v>長湯温泉療養文化館特別会計</v>
      </c>
      <c r="F36" s="657"/>
      <c r="G36" s="657"/>
      <c r="H36" s="657"/>
      <c r="I36" s="657"/>
      <c r="J36" s="657"/>
      <c r="K36" s="657"/>
      <c r="L36" s="657"/>
      <c r="M36" s="657"/>
      <c r="N36" s="657"/>
      <c r="O36" s="657"/>
      <c r="P36" s="657"/>
      <c r="Q36" s="657"/>
      <c r="R36" s="657"/>
      <c r="S36" s="657"/>
      <c r="T36" s="214"/>
      <c r="U36" s="656">
        <f t="shared" ref="U36:U43" si="4">IF(W36="","",U35+1)</f>
        <v>6</v>
      </c>
      <c r="V36" s="656"/>
      <c r="W36" s="657" t="str">
        <f>IF('各会計、関係団体の財政状況及び健全化判断比率'!B30="","",'各会計、関係団体の財政状況及び健全化判断比率'!B30)</f>
        <v>介護保険特別会計</v>
      </c>
      <c r="X36" s="657"/>
      <c r="Y36" s="657"/>
      <c r="Z36" s="657"/>
      <c r="AA36" s="657"/>
      <c r="AB36" s="657"/>
      <c r="AC36" s="657"/>
      <c r="AD36" s="657"/>
      <c r="AE36" s="657"/>
      <c r="AF36" s="657"/>
      <c r="AG36" s="657"/>
      <c r="AH36" s="657"/>
      <c r="AI36" s="657"/>
      <c r="AJ36" s="657"/>
      <c r="AK36" s="657"/>
      <c r="AL36" s="214"/>
      <c r="AM36" s="656" t="str">
        <f t="shared" si="0"/>
        <v/>
      </c>
      <c r="AN36" s="656"/>
      <c r="AO36" s="657"/>
      <c r="AP36" s="657"/>
      <c r="AQ36" s="657"/>
      <c r="AR36" s="657"/>
      <c r="AS36" s="657"/>
      <c r="AT36" s="657"/>
      <c r="AU36" s="657"/>
      <c r="AV36" s="657"/>
      <c r="AW36" s="657"/>
      <c r="AX36" s="657"/>
      <c r="AY36" s="657"/>
      <c r="AZ36" s="657"/>
      <c r="BA36" s="657"/>
      <c r="BB36" s="657"/>
      <c r="BC36" s="657"/>
      <c r="BD36" s="214"/>
      <c r="BE36" s="656">
        <f t="shared" si="1"/>
        <v>10</v>
      </c>
      <c r="BF36" s="656"/>
      <c r="BG36" s="657" t="str">
        <f>IF('各会計、関係団体の財政状況及び健全化判断比率'!B34="","",'各会計、関係団体の財政状況及び健全化判断比率'!B34)</f>
        <v>浄化槽整備推進事業特別会計</v>
      </c>
      <c r="BH36" s="657"/>
      <c r="BI36" s="657"/>
      <c r="BJ36" s="657"/>
      <c r="BK36" s="657"/>
      <c r="BL36" s="657"/>
      <c r="BM36" s="657"/>
      <c r="BN36" s="657"/>
      <c r="BO36" s="657"/>
      <c r="BP36" s="657"/>
      <c r="BQ36" s="657"/>
      <c r="BR36" s="657"/>
      <c r="BS36" s="657"/>
      <c r="BT36" s="657"/>
      <c r="BU36" s="657"/>
      <c r="BV36" s="214"/>
      <c r="BW36" s="656">
        <f t="shared" si="2"/>
        <v>14</v>
      </c>
      <c r="BX36" s="656"/>
      <c r="BY36" s="657" t="str">
        <f>IF('各会計、関係団体の財政状況及び健全化判断比率'!B70="","",'各会計、関係団体の財政状況及び健全化判断比率'!B70)</f>
        <v>大分県市町村会館管理組合</v>
      </c>
      <c r="BZ36" s="657"/>
      <c r="CA36" s="657"/>
      <c r="CB36" s="657"/>
      <c r="CC36" s="657"/>
      <c r="CD36" s="657"/>
      <c r="CE36" s="657"/>
      <c r="CF36" s="657"/>
      <c r="CG36" s="657"/>
      <c r="CH36" s="657"/>
      <c r="CI36" s="657"/>
      <c r="CJ36" s="657"/>
      <c r="CK36" s="657"/>
      <c r="CL36" s="657"/>
      <c r="CM36" s="657"/>
      <c r="CN36" s="214"/>
      <c r="CO36" s="656">
        <f t="shared" si="3"/>
        <v>19</v>
      </c>
      <c r="CP36" s="656"/>
      <c r="CQ36" s="657" t="str">
        <f>IF('各会計、関係団体の財政状況及び健全化判断比率'!BS9="","",'各会計、関係団体の財政状況及び健全化判断比率'!BS9)</f>
        <v>（一財）久住やすらぎ観光公社</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c r="A37" s="187"/>
      <c r="B37" s="213"/>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t="str">
        <f t="shared" si="4"/>
        <v/>
      </c>
      <c r="V37" s="656"/>
      <c r="W37" s="657"/>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f t="shared" si="1"/>
        <v>11</v>
      </c>
      <c r="BF37" s="656"/>
      <c r="BG37" s="657" t="str">
        <f>IF('各会計、関係団体の財政状況及び健全化判断比率'!B35="","",'各会計、関係団体の財政状況及び健全化判断比率'!B35)</f>
        <v>国民宿舎久住高原荘事業特別会計</v>
      </c>
      <c r="BH37" s="657"/>
      <c r="BI37" s="657"/>
      <c r="BJ37" s="657"/>
      <c r="BK37" s="657"/>
      <c r="BL37" s="657"/>
      <c r="BM37" s="657"/>
      <c r="BN37" s="657"/>
      <c r="BO37" s="657"/>
      <c r="BP37" s="657"/>
      <c r="BQ37" s="657"/>
      <c r="BR37" s="657"/>
      <c r="BS37" s="657"/>
      <c r="BT37" s="657"/>
      <c r="BU37" s="657"/>
      <c r="BV37" s="214"/>
      <c r="BW37" s="656">
        <f t="shared" si="2"/>
        <v>15</v>
      </c>
      <c r="BX37" s="656"/>
      <c r="BY37" s="657" t="str">
        <f>IF('各会計、関係団体の財政状況及び健全化判断比率'!B71="","",'各会計、関係団体の財政状況及び健全化判断比率'!B71)</f>
        <v>大分県後期高齢者広域連合（普通会計）</v>
      </c>
      <c r="BZ37" s="657"/>
      <c r="CA37" s="657"/>
      <c r="CB37" s="657"/>
      <c r="CC37" s="657"/>
      <c r="CD37" s="657"/>
      <c r="CE37" s="657"/>
      <c r="CF37" s="657"/>
      <c r="CG37" s="657"/>
      <c r="CH37" s="657"/>
      <c r="CI37" s="657"/>
      <c r="CJ37" s="657"/>
      <c r="CK37" s="657"/>
      <c r="CL37" s="657"/>
      <c r="CM37" s="657"/>
      <c r="CN37" s="214"/>
      <c r="CO37" s="656">
        <f t="shared" si="3"/>
        <v>20</v>
      </c>
      <c r="CP37" s="656"/>
      <c r="CQ37" s="657" t="str">
        <f>IF('各会計、関係団体の財政状況及び健全化判断比率'!BS10="","",'各会計、関係団体の財政状況及び健全化判断比率'!BS10)</f>
        <v>（一社）農村商社わかば</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f t="shared" si="2"/>
        <v>16</v>
      </c>
      <c r="BX38" s="656"/>
      <c r="BY38" s="657" t="str">
        <f>IF('各会計、関係団体の財政状況及び健全化判断比率'!B72="","",'各会計、関係団体の財政状況及び健全化判断比率'!B72)</f>
        <v>大分県後期高齢者広域連合（後期高齢者医療事業会計）</v>
      </c>
      <c r="BZ38" s="657"/>
      <c r="CA38" s="657"/>
      <c r="CB38" s="657"/>
      <c r="CC38" s="657"/>
      <c r="CD38" s="657"/>
      <c r="CE38" s="657"/>
      <c r="CF38" s="657"/>
      <c r="CG38" s="657"/>
      <c r="CH38" s="657"/>
      <c r="CI38" s="657"/>
      <c r="CJ38" s="657"/>
      <c r="CK38" s="657"/>
      <c r="CL38" s="657"/>
      <c r="CM38" s="657"/>
      <c r="CN38" s="214"/>
      <c r="CO38" s="656">
        <f t="shared" si="3"/>
        <v>21</v>
      </c>
      <c r="CP38" s="656"/>
      <c r="CQ38" s="657" t="str">
        <f>IF('各会計、関係団体の財政状況及び健全化判断比率'!BS11="","",'各会計、関係団体の財政状況及び健全化判断比率'!BS11)</f>
        <v>まちづくりたけた（株）</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t="str">
        <f t="shared" si="2"/>
        <v/>
      </c>
      <c r="BX39" s="656"/>
      <c r="BY39" s="657" t="str">
        <f>IF('各会計、関係団体の財政状況及び健全化判断比率'!B73="","",'各会計、関係団体の財政状況及び健全化判断比率'!B73)</f>
        <v/>
      </c>
      <c r="BZ39" s="657"/>
      <c r="CA39" s="657"/>
      <c r="CB39" s="657"/>
      <c r="CC39" s="657"/>
      <c r="CD39" s="657"/>
      <c r="CE39" s="657"/>
      <c r="CF39" s="657"/>
      <c r="CG39" s="657"/>
      <c r="CH39" s="657"/>
      <c r="CI39" s="657"/>
      <c r="CJ39" s="657"/>
      <c r="CK39" s="657"/>
      <c r="CL39" s="657"/>
      <c r="CM39" s="657"/>
      <c r="CN39" s="214"/>
      <c r="CO39" s="656">
        <f t="shared" si="3"/>
        <v>22</v>
      </c>
      <c r="CP39" s="656"/>
      <c r="CQ39" s="657" t="str">
        <f>IF('各会計、関係団体の財政状況及び健全化判断比率'!BS12="","",'各会計、関係団体の財政状況及び健全化判断比率'!BS12)</f>
        <v>（公社）大分県農業農村振興公社</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t="str">
        <f t="shared" si="2"/>
        <v/>
      </c>
      <c r="BX40" s="656"/>
      <c r="BY40" s="657" t="str">
        <f>IF('各会計、関係団体の財政状況及び健全化判断比率'!B74="","",'各会計、関係団体の財政状況及び健全化判断比率'!B74)</f>
        <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t="str">
        <f t="shared" si="2"/>
        <v/>
      </c>
      <c r="BX41" s="656"/>
      <c r="BY41" s="657" t="str">
        <f>IF('各会計、関係団体の財政状況及び健全化判断比率'!B75="","",'各会計、関係団体の財政状況及び健全化判断比率'!B75)</f>
        <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t="str">
        <f t="shared" si="2"/>
        <v/>
      </c>
      <c r="BX42" s="656"/>
      <c r="BY42" s="657" t="str">
        <f>IF('各会計、関係団体の財政状況及び健全化判断比率'!B76="","",'各会計、関係団体の財政状況及び健全化判断比率'!B76)</f>
        <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t="str">
        <f t="shared" si="2"/>
        <v/>
      </c>
      <c r="BX43" s="656"/>
      <c r="BY43" s="657" t="str">
        <f>IF('各会計、関係団体の財政状況及び健全化判断比率'!B77="","",'各会計、関係団体の財政状況及び健全化判断比率'!B77)</f>
        <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206</v>
      </c>
      <c r="C46" s="186"/>
      <c r="D46" s="186"/>
      <c r="E46" s="186" t="s">
        <v>207</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208</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209</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210</v>
      </c>
    </row>
    <row r="50" spans="5:5">
      <c r="E50" s="188" t="s">
        <v>211</v>
      </c>
    </row>
    <row r="51" spans="5:5">
      <c r="E51" s="188" t="s">
        <v>212</v>
      </c>
    </row>
    <row r="52" spans="5:5">
      <c r="E52" s="188" t="s">
        <v>213</v>
      </c>
    </row>
    <row r="53" spans="5:5"/>
    <row r="54" spans="5:5"/>
    <row r="55" spans="5:5"/>
    <row r="56" spans="5:5"/>
  </sheetData>
  <sheetProtection algorithmName="SHA-512" hashValue="+108ClAPrW+7twJpYvDvj/73oEmiQ8SDj6xRQjAab0x/ZlZWxSskw9Jarzk8jb7fQ/xXq7+fkeIUQosdkEkbsA==" saltValue="K1L+EuDggGtYS0dp1A+j1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cols>
    <col min="1" max="95" width="1.625" style="226" customWidth="1"/>
    <col min="96" max="133" width="1.625" style="242"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214</v>
      </c>
      <c r="DI1" s="660"/>
      <c r="DJ1" s="660"/>
      <c r="DK1" s="660"/>
      <c r="DL1" s="660"/>
      <c r="DM1" s="660"/>
      <c r="DN1" s="661"/>
      <c r="DO1" s="226"/>
      <c r="DP1" s="659" t="s">
        <v>215</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c r="B2" s="227" t="s">
        <v>216</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662" t="s">
        <v>217</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218</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219</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c r="B4" s="662" t="s">
        <v>1</v>
      </c>
      <c r="C4" s="663"/>
      <c r="D4" s="663"/>
      <c r="E4" s="663"/>
      <c r="F4" s="663"/>
      <c r="G4" s="663"/>
      <c r="H4" s="663"/>
      <c r="I4" s="663"/>
      <c r="J4" s="663"/>
      <c r="K4" s="663"/>
      <c r="L4" s="663"/>
      <c r="M4" s="663"/>
      <c r="N4" s="663"/>
      <c r="O4" s="663"/>
      <c r="P4" s="663"/>
      <c r="Q4" s="664"/>
      <c r="R4" s="662" t="s">
        <v>220</v>
      </c>
      <c r="S4" s="663"/>
      <c r="T4" s="663"/>
      <c r="U4" s="663"/>
      <c r="V4" s="663"/>
      <c r="W4" s="663"/>
      <c r="X4" s="663"/>
      <c r="Y4" s="664"/>
      <c r="Z4" s="662" t="s">
        <v>221</v>
      </c>
      <c r="AA4" s="663"/>
      <c r="AB4" s="663"/>
      <c r="AC4" s="664"/>
      <c r="AD4" s="662" t="s">
        <v>222</v>
      </c>
      <c r="AE4" s="663"/>
      <c r="AF4" s="663"/>
      <c r="AG4" s="663"/>
      <c r="AH4" s="663"/>
      <c r="AI4" s="663"/>
      <c r="AJ4" s="663"/>
      <c r="AK4" s="664"/>
      <c r="AL4" s="662" t="s">
        <v>221</v>
      </c>
      <c r="AM4" s="663"/>
      <c r="AN4" s="663"/>
      <c r="AO4" s="664"/>
      <c r="AP4" s="668" t="s">
        <v>223</v>
      </c>
      <c r="AQ4" s="668"/>
      <c r="AR4" s="668"/>
      <c r="AS4" s="668"/>
      <c r="AT4" s="668"/>
      <c r="AU4" s="668"/>
      <c r="AV4" s="668"/>
      <c r="AW4" s="668"/>
      <c r="AX4" s="668"/>
      <c r="AY4" s="668"/>
      <c r="AZ4" s="668"/>
      <c r="BA4" s="668"/>
      <c r="BB4" s="668"/>
      <c r="BC4" s="668"/>
      <c r="BD4" s="668"/>
      <c r="BE4" s="668"/>
      <c r="BF4" s="668"/>
      <c r="BG4" s="668" t="s">
        <v>224</v>
      </c>
      <c r="BH4" s="668"/>
      <c r="BI4" s="668"/>
      <c r="BJ4" s="668"/>
      <c r="BK4" s="668"/>
      <c r="BL4" s="668"/>
      <c r="BM4" s="668"/>
      <c r="BN4" s="668"/>
      <c r="BO4" s="668" t="s">
        <v>221</v>
      </c>
      <c r="BP4" s="668"/>
      <c r="BQ4" s="668"/>
      <c r="BR4" s="668"/>
      <c r="BS4" s="668" t="s">
        <v>225</v>
      </c>
      <c r="BT4" s="668"/>
      <c r="BU4" s="668"/>
      <c r="BV4" s="668"/>
      <c r="BW4" s="668"/>
      <c r="BX4" s="668"/>
      <c r="BY4" s="668"/>
      <c r="BZ4" s="668"/>
      <c r="CA4" s="668"/>
      <c r="CB4" s="668"/>
      <c r="CD4" s="665" t="s">
        <v>226</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c r="B5" s="669" t="s">
        <v>227</v>
      </c>
      <c r="C5" s="670"/>
      <c r="D5" s="670"/>
      <c r="E5" s="670"/>
      <c r="F5" s="670"/>
      <c r="G5" s="670"/>
      <c r="H5" s="670"/>
      <c r="I5" s="670"/>
      <c r="J5" s="670"/>
      <c r="K5" s="670"/>
      <c r="L5" s="670"/>
      <c r="M5" s="670"/>
      <c r="N5" s="670"/>
      <c r="O5" s="670"/>
      <c r="P5" s="670"/>
      <c r="Q5" s="671"/>
      <c r="R5" s="672">
        <v>1989852</v>
      </c>
      <c r="S5" s="673"/>
      <c r="T5" s="673"/>
      <c r="U5" s="673"/>
      <c r="V5" s="673"/>
      <c r="W5" s="673"/>
      <c r="X5" s="673"/>
      <c r="Y5" s="674"/>
      <c r="Z5" s="675">
        <v>9.6</v>
      </c>
      <c r="AA5" s="675"/>
      <c r="AB5" s="675"/>
      <c r="AC5" s="675"/>
      <c r="AD5" s="676">
        <v>1970553</v>
      </c>
      <c r="AE5" s="676"/>
      <c r="AF5" s="676"/>
      <c r="AG5" s="676"/>
      <c r="AH5" s="676"/>
      <c r="AI5" s="676"/>
      <c r="AJ5" s="676"/>
      <c r="AK5" s="676"/>
      <c r="AL5" s="677">
        <v>21.3</v>
      </c>
      <c r="AM5" s="678"/>
      <c r="AN5" s="678"/>
      <c r="AO5" s="679"/>
      <c r="AP5" s="669" t="s">
        <v>228</v>
      </c>
      <c r="AQ5" s="670"/>
      <c r="AR5" s="670"/>
      <c r="AS5" s="670"/>
      <c r="AT5" s="670"/>
      <c r="AU5" s="670"/>
      <c r="AV5" s="670"/>
      <c r="AW5" s="670"/>
      <c r="AX5" s="670"/>
      <c r="AY5" s="670"/>
      <c r="AZ5" s="670"/>
      <c r="BA5" s="670"/>
      <c r="BB5" s="670"/>
      <c r="BC5" s="670"/>
      <c r="BD5" s="670"/>
      <c r="BE5" s="670"/>
      <c r="BF5" s="671"/>
      <c r="BG5" s="683">
        <v>1951905</v>
      </c>
      <c r="BH5" s="684"/>
      <c r="BI5" s="684"/>
      <c r="BJ5" s="684"/>
      <c r="BK5" s="684"/>
      <c r="BL5" s="684"/>
      <c r="BM5" s="684"/>
      <c r="BN5" s="685"/>
      <c r="BO5" s="686">
        <v>98.1</v>
      </c>
      <c r="BP5" s="686"/>
      <c r="BQ5" s="686"/>
      <c r="BR5" s="686"/>
      <c r="BS5" s="687">
        <v>13066</v>
      </c>
      <c r="BT5" s="687"/>
      <c r="BU5" s="687"/>
      <c r="BV5" s="687"/>
      <c r="BW5" s="687"/>
      <c r="BX5" s="687"/>
      <c r="BY5" s="687"/>
      <c r="BZ5" s="687"/>
      <c r="CA5" s="687"/>
      <c r="CB5" s="691"/>
      <c r="CD5" s="665" t="s">
        <v>223</v>
      </c>
      <c r="CE5" s="666"/>
      <c r="CF5" s="666"/>
      <c r="CG5" s="666"/>
      <c r="CH5" s="666"/>
      <c r="CI5" s="666"/>
      <c r="CJ5" s="666"/>
      <c r="CK5" s="666"/>
      <c r="CL5" s="666"/>
      <c r="CM5" s="666"/>
      <c r="CN5" s="666"/>
      <c r="CO5" s="666"/>
      <c r="CP5" s="666"/>
      <c r="CQ5" s="667"/>
      <c r="CR5" s="665" t="s">
        <v>229</v>
      </c>
      <c r="CS5" s="666"/>
      <c r="CT5" s="666"/>
      <c r="CU5" s="666"/>
      <c r="CV5" s="666"/>
      <c r="CW5" s="666"/>
      <c r="CX5" s="666"/>
      <c r="CY5" s="667"/>
      <c r="CZ5" s="665" t="s">
        <v>221</v>
      </c>
      <c r="DA5" s="666"/>
      <c r="DB5" s="666"/>
      <c r="DC5" s="667"/>
      <c r="DD5" s="665" t="s">
        <v>230</v>
      </c>
      <c r="DE5" s="666"/>
      <c r="DF5" s="666"/>
      <c r="DG5" s="666"/>
      <c r="DH5" s="666"/>
      <c r="DI5" s="666"/>
      <c r="DJ5" s="666"/>
      <c r="DK5" s="666"/>
      <c r="DL5" s="666"/>
      <c r="DM5" s="666"/>
      <c r="DN5" s="666"/>
      <c r="DO5" s="666"/>
      <c r="DP5" s="667"/>
      <c r="DQ5" s="665" t="s">
        <v>231</v>
      </c>
      <c r="DR5" s="666"/>
      <c r="DS5" s="666"/>
      <c r="DT5" s="666"/>
      <c r="DU5" s="666"/>
      <c r="DV5" s="666"/>
      <c r="DW5" s="666"/>
      <c r="DX5" s="666"/>
      <c r="DY5" s="666"/>
      <c r="DZ5" s="666"/>
      <c r="EA5" s="666"/>
      <c r="EB5" s="666"/>
      <c r="EC5" s="667"/>
    </row>
    <row r="6" spans="2:143" ht="11.25" customHeight="1">
      <c r="B6" s="680" t="s">
        <v>232</v>
      </c>
      <c r="C6" s="681"/>
      <c r="D6" s="681"/>
      <c r="E6" s="681"/>
      <c r="F6" s="681"/>
      <c r="G6" s="681"/>
      <c r="H6" s="681"/>
      <c r="I6" s="681"/>
      <c r="J6" s="681"/>
      <c r="K6" s="681"/>
      <c r="L6" s="681"/>
      <c r="M6" s="681"/>
      <c r="N6" s="681"/>
      <c r="O6" s="681"/>
      <c r="P6" s="681"/>
      <c r="Q6" s="682"/>
      <c r="R6" s="683">
        <v>295723</v>
      </c>
      <c r="S6" s="684"/>
      <c r="T6" s="684"/>
      <c r="U6" s="684"/>
      <c r="V6" s="684"/>
      <c r="W6" s="684"/>
      <c r="X6" s="684"/>
      <c r="Y6" s="685"/>
      <c r="Z6" s="686">
        <v>1.4</v>
      </c>
      <c r="AA6" s="686"/>
      <c r="AB6" s="686"/>
      <c r="AC6" s="686"/>
      <c r="AD6" s="687">
        <v>295723</v>
      </c>
      <c r="AE6" s="687"/>
      <c r="AF6" s="687"/>
      <c r="AG6" s="687"/>
      <c r="AH6" s="687"/>
      <c r="AI6" s="687"/>
      <c r="AJ6" s="687"/>
      <c r="AK6" s="687"/>
      <c r="AL6" s="688">
        <v>3.2</v>
      </c>
      <c r="AM6" s="689"/>
      <c r="AN6" s="689"/>
      <c r="AO6" s="690"/>
      <c r="AP6" s="680" t="s">
        <v>233</v>
      </c>
      <c r="AQ6" s="681"/>
      <c r="AR6" s="681"/>
      <c r="AS6" s="681"/>
      <c r="AT6" s="681"/>
      <c r="AU6" s="681"/>
      <c r="AV6" s="681"/>
      <c r="AW6" s="681"/>
      <c r="AX6" s="681"/>
      <c r="AY6" s="681"/>
      <c r="AZ6" s="681"/>
      <c r="BA6" s="681"/>
      <c r="BB6" s="681"/>
      <c r="BC6" s="681"/>
      <c r="BD6" s="681"/>
      <c r="BE6" s="681"/>
      <c r="BF6" s="682"/>
      <c r="BG6" s="683">
        <v>1951905</v>
      </c>
      <c r="BH6" s="684"/>
      <c r="BI6" s="684"/>
      <c r="BJ6" s="684"/>
      <c r="BK6" s="684"/>
      <c r="BL6" s="684"/>
      <c r="BM6" s="684"/>
      <c r="BN6" s="685"/>
      <c r="BO6" s="686">
        <v>98.1</v>
      </c>
      <c r="BP6" s="686"/>
      <c r="BQ6" s="686"/>
      <c r="BR6" s="686"/>
      <c r="BS6" s="687">
        <v>13066</v>
      </c>
      <c r="BT6" s="687"/>
      <c r="BU6" s="687"/>
      <c r="BV6" s="687"/>
      <c r="BW6" s="687"/>
      <c r="BX6" s="687"/>
      <c r="BY6" s="687"/>
      <c r="BZ6" s="687"/>
      <c r="CA6" s="687"/>
      <c r="CB6" s="691"/>
      <c r="CD6" s="694" t="s">
        <v>234</v>
      </c>
      <c r="CE6" s="695"/>
      <c r="CF6" s="695"/>
      <c r="CG6" s="695"/>
      <c r="CH6" s="695"/>
      <c r="CI6" s="695"/>
      <c r="CJ6" s="695"/>
      <c r="CK6" s="695"/>
      <c r="CL6" s="695"/>
      <c r="CM6" s="695"/>
      <c r="CN6" s="695"/>
      <c r="CO6" s="695"/>
      <c r="CP6" s="695"/>
      <c r="CQ6" s="696"/>
      <c r="CR6" s="683">
        <v>160399</v>
      </c>
      <c r="CS6" s="684"/>
      <c r="CT6" s="684"/>
      <c r="CU6" s="684"/>
      <c r="CV6" s="684"/>
      <c r="CW6" s="684"/>
      <c r="CX6" s="684"/>
      <c r="CY6" s="685"/>
      <c r="CZ6" s="677">
        <v>0.8</v>
      </c>
      <c r="DA6" s="678"/>
      <c r="DB6" s="678"/>
      <c r="DC6" s="697"/>
      <c r="DD6" s="692" t="s">
        <v>130</v>
      </c>
      <c r="DE6" s="684"/>
      <c r="DF6" s="684"/>
      <c r="DG6" s="684"/>
      <c r="DH6" s="684"/>
      <c r="DI6" s="684"/>
      <c r="DJ6" s="684"/>
      <c r="DK6" s="684"/>
      <c r="DL6" s="684"/>
      <c r="DM6" s="684"/>
      <c r="DN6" s="684"/>
      <c r="DO6" s="684"/>
      <c r="DP6" s="685"/>
      <c r="DQ6" s="692">
        <v>160399</v>
      </c>
      <c r="DR6" s="684"/>
      <c r="DS6" s="684"/>
      <c r="DT6" s="684"/>
      <c r="DU6" s="684"/>
      <c r="DV6" s="684"/>
      <c r="DW6" s="684"/>
      <c r="DX6" s="684"/>
      <c r="DY6" s="684"/>
      <c r="DZ6" s="684"/>
      <c r="EA6" s="684"/>
      <c r="EB6" s="684"/>
      <c r="EC6" s="693"/>
    </row>
    <row r="7" spans="2:143" ht="11.25" customHeight="1">
      <c r="B7" s="680" t="s">
        <v>235</v>
      </c>
      <c r="C7" s="681"/>
      <c r="D7" s="681"/>
      <c r="E7" s="681"/>
      <c r="F7" s="681"/>
      <c r="G7" s="681"/>
      <c r="H7" s="681"/>
      <c r="I7" s="681"/>
      <c r="J7" s="681"/>
      <c r="K7" s="681"/>
      <c r="L7" s="681"/>
      <c r="M7" s="681"/>
      <c r="N7" s="681"/>
      <c r="O7" s="681"/>
      <c r="P7" s="681"/>
      <c r="Q7" s="682"/>
      <c r="R7" s="683">
        <v>1485</v>
      </c>
      <c r="S7" s="684"/>
      <c r="T7" s="684"/>
      <c r="U7" s="684"/>
      <c r="V7" s="684"/>
      <c r="W7" s="684"/>
      <c r="X7" s="684"/>
      <c r="Y7" s="685"/>
      <c r="Z7" s="686">
        <v>0</v>
      </c>
      <c r="AA7" s="686"/>
      <c r="AB7" s="686"/>
      <c r="AC7" s="686"/>
      <c r="AD7" s="687">
        <v>1485</v>
      </c>
      <c r="AE7" s="687"/>
      <c r="AF7" s="687"/>
      <c r="AG7" s="687"/>
      <c r="AH7" s="687"/>
      <c r="AI7" s="687"/>
      <c r="AJ7" s="687"/>
      <c r="AK7" s="687"/>
      <c r="AL7" s="688">
        <v>0</v>
      </c>
      <c r="AM7" s="689"/>
      <c r="AN7" s="689"/>
      <c r="AO7" s="690"/>
      <c r="AP7" s="680" t="s">
        <v>236</v>
      </c>
      <c r="AQ7" s="681"/>
      <c r="AR7" s="681"/>
      <c r="AS7" s="681"/>
      <c r="AT7" s="681"/>
      <c r="AU7" s="681"/>
      <c r="AV7" s="681"/>
      <c r="AW7" s="681"/>
      <c r="AX7" s="681"/>
      <c r="AY7" s="681"/>
      <c r="AZ7" s="681"/>
      <c r="BA7" s="681"/>
      <c r="BB7" s="681"/>
      <c r="BC7" s="681"/>
      <c r="BD7" s="681"/>
      <c r="BE7" s="681"/>
      <c r="BF7" s="682"/>
      <c r="BG7" s="683">
        <v>773144</v>
      </c>
      <c r="BH7" s="684"/>
      <c r="BI7" s="684"/>
      <c r="BJ7" s="684"/>
      <c r="BK7" s="684"/>
      <c r="BL7" s="684"/>
      <c r="BM7" s="684"/>
      <c r="BN7" s="685"/>
      <c r="BO7" s="686">
        <v>38.9</v>
      </c>
      <c r="BP7" s="686"/>
      <c r="BQ7" s="686"/>
      <c r="BR7" s="686"/>
      <c r="BS7" s="687">
        <v>13066</v>
      </c>
      <c r="BT7" s="687"/>
      <c r="BU7" s="687"/>
      <c r="BV7" s="687"/>
      <c r="BW7" s="687"/>
      <c r="BX7" s="687"/>
      <c r="BY7" s="687"/>
      <c r="BZ7" s="687"/>
      <c r="CA7" s="687"/>
      <c r="CB7" s="691"/>
      <c r="CD7" s="698" t="s">
        <v>237</v>
      </c>
      <c r="CE7" s="699"/>
      <c r="CF7" s="699"/>
      <c r="CG7" s="699"/>
      <c r="CH7" s="699"/>
      <c r="CI7" s="699"/>
      <c r="CJ7" s="699"/>
      <c r="CK7" s="699"/>
      <c r="CL7" s="699"/>
      <c r="CM7" s="699"/>
      <c r="CN7" s="699"/>
      <c r="CO7" s="699"/>
      <c r="CP7" s="699"/>
      <c r="CQ7" s="700"/>
      <c r="CR7" s="683">
        <v>3358864</v>
      </c>
      <c r="CS7" s="684"/>
      <c r="CT7" s="684"/>
      <c r="CU7" s="684"/>
      <c r="CV7" s="684"/>
      <c r="CW7" s="684"/>
      <c r="CX7" s="684"/>
      <c r="CY7" s="685"/>
      <c r="CZ7" s="686">
        <v>16.899999999999999</v>
      </c>
      <c r="DA7" s="686"/>
      <c r="DB7" s="686"/>
      <c r="DC7" s="686"/>
      <c r="DD7" s="692">
        <v>71373</v>
      </c>
      <c r="DE7" s="684"/>
      <c r="DF7" s="684"/>
      <c r="DG7" s="684"/>
      <c r="DH7" s="684"/>
      <c r="DI7" s="684"/>
      <c r="DJ7" s="684"/>
      <c r="DK7" s="684"/>
      <c r="DL7" s="684"/>
      <c r="DM7" s="684"/>
      <c r="DN7" s="684"/>
      <c r="DO7" s="684"/>
      <c r="DP7" s="685"/>
      <c r="DQ7" s="692">
        <v>2012001</v>
      </c>
      <c r="DR7" s="684"/>
      <c r="DS7" s="684"/>
      <c r="DT7" s="684"/>
      <c r="DU7" s="684"/>
      <c r="DV7" s="684"/>
      <c r="DW7" s="684"/>
      <c r="DX7" s="684"/>
      <c r="DY7" s="684"/>
      <c r="DZ7" s="684"/>
      <c r="EA7" s="684"/>
      <c r="EB7" s="684"/>
      <c r="EC7" s="693"/>
    </row>
    <row r="8" spans="2:143" ht="11.25" customHeight="1">
      <c r="B8" s="680" t="s">
        <v>238</v>
      </c>
      <c r="C8" s="681"/>
      <c r="D8" s="681"/>
      <c r="E8" s="681"/>
      <c r="F8" s="681"/>
      <c r="G8" s="681"/>
      <c r="H8" s="681"/>
      <c r="I8" s="681"/>
      <c r="J8" s="681"/>
      <c r="K8" s="681"/>
      <c r="L8" s="681"/>
      <c r="M8" s="681"/>
      <c r="N8" s="681"/>
      <c r="O8" s="681"/>
      <c r="P8" s="681"/>
      <c r="Q8" s="682"/>
      <c r="R8" s="683">
        <v>4869</v>
      </c>
      <c r="S8" s="684"/>
      <c r="T8" s="684"/>
      <c r="U8" s="684"/>
      <c r="V8" s="684"/>
      <c r="W8" s="684"/>
      <c r="X8" s="684"/>
      <c r="Y8" s="685"/>
      <c r="Z8" s="686">
        <v>0</v>
      </c>
      <c r="AA8" s="686"/>
      <c r="AB8" s="686"/>
      <c r="AC8" s="686"/>
      <c r="AD8" s="687">
        <v>4869</v>
      </c>
      <c r="AE8" s="687"/>
      <c r="AF8" s="687"/>
      <c r="AG8" s="687"/>
      <c r="AH8" s="687"/>
      <c r="AI8" s="687"/>
      <c r="AJ8" s="687"/>
      <c r="AK8" s="687"/>
      <c r="AL8" s="688">
        <v>0.1</v>
      </c>
      <c r="AM8" s="689"/>
      <c r="AN8" s="689"/>
      <c r="AO8" s="690"/>
      <c r="AP8" s="680" t="s">
        <v>239</v>
      </c>
      <c r="AQ8" s="681"/>
      <c r="AR8" s="681"/>
      <c r="AS8" s="681"/>
      <c r="AT8" s="681"/>
      <c r="AU8" s="681"/>
      <c r="AV8" s="681"/>
      <c r="AW8" s="681"/>
      <c r="AX8" s="681"/>
      <c r="AY8" s="681"/>
      <c r="AZ8" s="681"/>
      <c r="BA8" s="681"/>
      <c r="BB8" s="681"/>
      <c r="BC8" s="681"/>
      <c r="BD8" s="681"/>
      <c r="BE8" s="681"/>
      <c r="BF8" s="682"/>
      <c r="BG8" s="683">
        <v>32074</v>
      </c>
      <c r="BH8" s="684"/>
      <c r="BI8" s="684"/>
      <c r="BJ8" s="684"/>
      <c r="BK8" s="684"/>
      <c r="BL8" s="684"/>
      <c r="BM8" s="684"/>
      <c r="BN8" s="685"/>
      <c r="BO8" s="686">
        <v>1.6</v>
      </c>
      <c r="BP8" s="686"/>
      <c r="BQ8" s="686"/>
      <c r="BR8" s="686"/>
      <c r="BS8" s="692" t="s">
        <v>130</v>
      </c>
      <c r="BT8" s="684"/>
      <c r="BU8" s="684"/>
      <c r="BV8" s="684"/>
      <c r="BW8" s="684"/>
      <c r="BX8" s="684"/>
      <c r="BY8" s="684"/>
      <c r="BZ8" s="684"/>
      <c r="CA8" s="684"/>
      <c r="CB8" s="693"/>
      <c r="CD8" s="698" t="s">
        <v>240</v>
      </c>
      <c r="CE8" s="699"/>
      <c r="CF8" s="699"/>
      <c r="CG8" s="699"/>
      <c r="CH8" s="699"/>
      <c r="CI8" s="699"/>
      <c r="CJ8" s="699"/>
      <c r="CK8" s="699"/>
      <c r="CL8" s="699"/>
      <c r="CM8" s="699"/>
      <c r="CN8" s="699"/>
      <c r="CO8" s="699"/>
      <c r="CP8" s="699"/>
      <c r="CQ8" s="700"/>
      <c r="CR8" s="683">
        <v>5005738</v>
      </c>
      <c r="CS8" s="684"/>
      <c r="CT8" s="684"/>
      <c r="CU8" s="684"/>
      <c r="CV8" s="684"/>
      <c r="CW8" s="684"/>
      <c r="CX8" s="684"/>
      <c r="CY8" s="685"/>
      <c r="CZ8" s="686">
        <v>25.2</v>
      </c>
      <c r="DA8" s="686"/>
      <c r="DB8" s="686"/>
      <c r="DC8" s="686"/>
      <c r="DD8" s="692">
        <v>356863</v>
      </c>
      <c r="DE8" s="684"/>
      <c r="DF8" s="684"/>
      <c r="DG8" s="684"/>
      <c r="DH8" s="684"/>
      <c r="DI8" s="684"/>
      <c r="DJ8" s="684"/>
      <c r="DK8" s="684"/>
      <c r="DL8" s="684"/>
      <c r="DM8" s="684"/>
      <c r="DN8" s="684"/>
      <c r="DO8" s="684"/>
      <c r="DP8" s="685"/>
      <c r="DQ8" s="692">
        <v>2608803</v>
      </c>
      <c r="DR8" s="684"/>
      <c r="DS8" s="684"/>
      <c r="DT8" s="684"/>
      <c r="DU8" s="684"/>
      <c r="DV8" s="684"/>
      <c r="DW8" s="684"/>
      <c r="DX8" s="684"/>
      <c r="DY8" s="684"/>
      <c r="DZ8" s="684"/>
      <c r="EA8" s="684"/>
      <c r="EB8" s="684"/>
      <c r="EC8" s="693"/>
    </row>
    <row r="9" spans="2:143" ht="11.25" customHeight="1">
      <c r="B9" s="680" t="s">
        <v>241</v>
      </c>
      <c r="C9" s="681"/>
      <c r="D9" s="681"/>
      <c r="E9" s="681"/>
      <c r="F9" s="681"/>
      <c r="G9" s="681"/>
      <c r="H9" s="681"/>
      <c r="I9" s="681"/>
      <c r="J9" s="681"/>
      <c r="K9" s="681"/>
      <c r="L9" s="681"/>
      <c r="M9" s="681"/>
      <c r="N9" s="681"/>
      <c r="O9" s="681"/>
      <c r="P9" s="681"/>
      <c r="Q9" s="682"/>
      <c r="R9" s="683">
        <v>2859</v>
      </c>
      <c r="S9" s="684"/>
      <c r="T9" s="684"/>
      <c r="U9" s="684"/>
      <c r="V9" s="684"/>
      <c r="W9" s="684"/>
      <c r="X9" s="684"/>
      <c r="Y9" s="685"/>
      <c r="Z9" s="686">
        <v>0</v>
      </c>
      <c r="AA9" s="686"/>
      <c r="AB9" s="686"/>
      <c r="AC9" s="686"/>
      <c r="AD9" s="687">
        <v>2859</v>
      </c>
      <c r="AE9" s="687"/>
      <c r="AF9" s="687"/>
      <c r="AG9" s="687"/>
      <c r="AH9" s="687"/>
      <c r="AI9" s="687"/>
      <c r="AJ9" s="687"/>
      <c r="AK9" s="687"/>
      <c r="AL9" s="688">
        <v>0</v>
      </c>
      <c r="AM9" s="689"/>
      <c r="AN9" s="689"/>
      <c r="AO9" s="690"/>
      <c r="AP9" s="680" t="s">
        <v>242</v>
      </c>
      <c r="AQ9" s="681"/>
      <c r="AR9" s="681"/>
      <c r="AS9" s="681"/>
      <c r="AT9" s="681"/>
      <c r="AU9" s="681"/>
      <c r="AV9" s="681"/>
      <c r="AW9" s="681"/>
      <c r="AX9" s="681"/>
      <c r="AY9" s="681"/>
      <c r="AZ9" s="681"/>
      <c r="BA9" s="681"/>
      <c r="BB9" s="681"/>
      <c r="BC9" s="681"/>
      <c r="BD9" s="681"/>
      <c r="BE9" s="681"/>
      <c r="BF9" s="682"/>
      <c r="BG9" s="683">
        <v>613951</v>
      </c>
      <c r="BH9" s="684"/>
      <c r="BI9" s="684"/>
      <c r="BJ9" s="684"/>
      <c r="BK9" s="684"/>
      <c r="BL9" s="684"/>
      <c r="BM9" s="684"/>
      <c r="BN9" s="685"/>
      <c r="BO9" s="686">
        <v>30.9</v>
      </c>
      <c r="BP9" s="686"/>
      <c r="BQ9" s="686"/>
      <c r="BR9" s="686"/>
      <c r="BS9" s="692" t="s">
        <v>130</v>
      </c>
      <c r="BT9" s="684"/>
      <c r="BU9" s="684"/>
      <c r="BV9" s="684"/>
      <c r="BW9" s="684"/>
      <c r="BX9" s="684"/>
      <c r="BY9" s="684"/>
      <c r="BZ9" s="684"/>
      <c r="CA9" s="684"/>
      <c r="CB9" s="693"/>
      <c r="CD9" s="698" t="s">
        <v>243</v>
      </c>
      <c r="CE9" s="699"/>
      <c r="CF9" s="699"/>
      <c r="CG9" s="699"/>
      <c r="CH9" s="699"/>
      <c r="CI9" s="699"/>
      <c r="CJ9" s="699"/>
      <c r="CK9" s="699"/>
      <c r="CL9" s="699"/>
      <c r="CM9" s="699"/>
      <c r="CN9" s="699"/>
      <c r="CO9" s="699"/>
      <c r="CP9" s="699"/>
      <c r="CQ9" s="700"/>
      <c r="CR9" s="683">
        <v>1013179</v>
      </c>
      <c r="CS9" s="684"/>
      <c r="CT9" s="684"/>
      <c r="CU9" s="684"/>
      <c r="CV9" s="684"/>
      <c r="CW9" s="684"/>
      <c r="CX9" s="684"/>
      <c r="CY9" s="685"/>
      <c r="CZ9" s="686">
        <v>5.0999999999999996</v>
      </c>
      <c r="DA9" s="686"/>
      <c r="DB9" s="686"/>
      <c r="DC9" s="686"/>
      <c r="DD9" s="692">
        <v>14435</v>
      </c>
      <c r="DE9" s="684"/>
      <c r="DF9" s="684"/>
      <c r="DG9" s="684"/>
      <c r="DH9" s="684"/>
      <c r="DI9" s="684"/>
      <c r="DJ9" s="684"/>
      <c r="DK9" s="684"/>
      <c r="DL9" s="684"/>
      <c r="DM9" s="684"/>
      <c r="DN9" s="684"/>
      <c r="DO9" s="684"/>
      <c r="DP9" s="685"/>
      <c r="DQ9" s="692">
        <v>783716</v>
      </c>
      <c r="DR9" s="684"/>
      <c r="DS9" s="684"/>
      <c r="DT9" s="684"/>
      <c r="DU9" s="684"/>
      <c r="DV9" s="684"/>
      <c r="DW9" s="684"/>
      <c r="DX9" s="684"/>
      <c r="DY9" s="684"/>
      <c r="DZ9" s="684"/>
      <c r="EA9" s="684"/>
      <c r="EB9" s="684"/>
      <c r="EC9" s="693"/>
    </row>
    <row r="10" spans="2:143" ht="11.25" customHeight="1">
      <c r="B10" s="680" t="s">
        <v>244</v>
      </c>
      <c r="C10" s="681"/>
      <c r="D10" s="681"/>
      <c r="E10" s="681"/>
      <c r="F10" s="681"/>
      <c r="G10" s="681"/>
      <c r="H10" s="681"/>
      <c r="I10" s="681"/>
      <c r="J10" s="681"/>
      <c r="K10" s="681"/>
      <c r="L10" s="681"/>
      <c r="M10" s="681"/>
      <c r="N10" s="681"/>
      <c r="O10" s="681"/>
      <c r="P10" s="681"/>
      <c r="Q10" s="682"/>
      <c r="R10" s="683" t="s">
        <v>245</v>
      </c>
      <c r="S10" s="684"/>
      <c r="T10" s="684"/>
      <c r="U10" s="684"/>
      <c r="V10" s="684"/>
      <c r="W10" s="684"/>
      <c r="X10" s="684"/>
      <c r="Y10" s="685"/>
      <c r="Z10" s="686" t="s">
        <v>130</v>
      </c>
      <c r="AA10" s="686"/>
      <c r="AB10" s="686"/>
      <c r="AC10" s="686"/>
      <c r="AD10" s="687" t="s">
        <v>245</v>
      </c>
      <c r="AE10" s="687"/>
      <c r="AF10" s="687"/>
      <c r="AG10" s="687"/>
      <c r="AH10" s="687"/>
      <c r="AI10" s="687"/>
      <c r="AJ10" s="687"/>
      <c r="AK10" s="687"/>
      <c r="AL10" s="688" t="s">
        <v>245</v>
      </c>
      <c r="AM10" s="689"/>
      <c r="AN10" s="689"/>
      <c r="AO10" s="690"/>
      <c r="AP10" s="680" t="s">
        <v>246</v>
      </c>
      <c r="AQ10" s="681"/>
      <c r="AR10" s="681"/>
      <c r="AS10" s="681"/>
      <c r="AT10" s="681"/>
      <c r="AU10" s="681"/>
      <c r="AV10" s="681"/>
      <c r="AW10" s="681"/>
      <c r="AX10" s="681"/>
      <c r="AY10" s="681"/>
      <c r="AZ10" s="681"/>
      <c r="BA10" s="681"/>
      <c r="BB10" s="681"/>
      <c r="BC10" s="681"/>
      <c r="BD10" s="681"/>
      <c r="BE10" s="681"/>
      <c r="BF10" s="682"/>
      <c r="BG10" s="683">
        <v>61228</v>
      </c>
      <c r="BH10" s="684"/>
      <c r="BI10" s="684"/>
      <c r="BJ10" s="684"/>
      <c r="BK10" s="684"/>
      <c r="BL10" s="684"/>
      <c r="BM10" s="684"/>
      <c r="BN10" s="685"/>
      <c r="BO10" s="686">
        <v>3.1</v>
      </c>
      <c r="BP10" s="686"/>
      <c r="BQ10" s="686"/>
      <c r="BR10" s="686"/>
      <c r="BS10" s="692" t="s">
        <v>245</v>
      </c>
      <c r="BT10" s="684"/>
      <c r="BU10" s="684"/>
      <c r="BV10" s="684"/>
      <c r="BW10" s="684"/>
      <c r="BX10" s="684"/>
      <c r="BY10" s="684"/>
      <c r="BZ10" s="684"/>
      <c r="CA10" s="684"/>
      <c r="CB10" s="693"/>
      <c r="CD10" s="698" t="s">
        <v>247</v>
      </c>
      <c r="CE10" s="699"/>
      <c r="CF10" s="699"/>
      <c r="CG10" s="699"/>
      <c r="CH10" s="699"/>
      <c r="CI10" s="699"/>
      <c r="CJ10" s="699"/>
      <c r="CK10" s="699"/>
      <c r="CL10" s="699"/>
      <c r="CM10" s="699"/>
      <c r="CN10" s="699"/>
      <c r="CO10" s="699"/>
      <c r="CP10" s="699"/>
      <c r="CQ10" s="700"/>
      <c r="CR10" s="683">
        <v>15258</v>
      </c>
      <c r="CS10" s="684"/>
      <c r="CT10" s="684"/>
      <c r="CU10" s="684"/>
      <c r="CV10" s="684"/>
      <c r="CW10" s="684"/>
      <c r="CX10" s="684"/>
      <c r="CY10" s="685"/>
      <c r="CZ10" s="686">
        <v>0.1</v>
      </c>
      <c r="DA10" s="686"/>
      <c r="DB10" s="686"/>
      <c r="DC10" s="686"/>
      <c r="DD10" s="692" t="s">
        <v>130</v>
      </c>
      <c r="DE10" s="684"/>
      <c r="DF10" s="684"/>
      <c r="DG10" s="684"/>
      <c r="DH10" s="684"/>
      <c r="DI10" s="684"/>
      <c r="DJ10" s="684"/>
      <c r="DK10" s="684"/>
      <c r="DL10" s="684"/>
      <c r="DM10" s="684"/>
      <c r="DN10" s="684"/>
      <c r="DO10" s="684"/>
      <c r="DP10" s="685"/>
      <c r="DQ10" s="692">
        <v>8202</v>
      </c>
      <c r="DR10" s="684"/>
      <c r="DS10" s="684"/>
      <c r="DT10" s="684"/>
      <c r="DU10" s="684"/>
      <c r="DV10" s="684"/>
      <c r="DW10" s="684"/>
      <c r="DX10" s="684"/>
      <c r="DY10" s="684"/>
      <c r="DZ10" s="684"/>
      <c r="EA10" s="684"/>
      <c r="EB10" s="684"/>
      <c r="EC10" s="693"/>
    </row>
    <row r="11" spans="2:143" ht="11.25" customHeight="1">
      <c r="B11" s="680" t="s">
        <v>248</v>
      </c>
      <c r="C11" s="681"/>
      <c r="D11" s="681"/>
      <c r="E11" s="681"/>
      <c r="F11" s="681"/>
      <c r="G11" s="681"/>
      <c r="H11" s="681"/>
      <c r="I11" s="681"/>
      <c r="J11" s="681"/>
      <c r="K11" s="681"/>
      <c r="L11" s="681"/>
      <c r="M11" s="681"/>
      <c r="N11" s="681"/>
      <c r="O11" s="681"/>
      <c r="P11" s="681"/>
      <c r="Q11" s="682"/>
      <c r="R11" s="683">
        <v>389562</v>
      </c>
      <c r="S11" s="684"/>
      <c r="T11" s="684"/>
      <c r="U11" s="684"/>
      <c r="V11" s="684"/>
      <c r="W11" s="684"/>
      <c r="X11" s="684"/>
      <c r="Y11" s="685"/>
      <c r="Z11" s="688">
        <v>1.9</v>
      </c>
      <c r="AA11" s="689"/>
      <c r="AB11" s="689"/>
      <c r="AC11" s="701"/>
      <c r="AD11" s="692">
        <v>389562</v>
      </c>
      <c r="AE11" s="684"/>
      <c r="AF11" s="684"/>
      <c r="AG11" s="684"/>
      <c r="AH11" s="684"/>
      <c r="AI11" s="684"/>
      <c r="AJ11" s="684"/>
      <c r="AK11" s="685"/>
      <c r="AL11" s="688">
        <v>4.2</v>
      </c>
      <c r="AM11" s="689"/>
      <c r="AN11" s="689"/>
      <c r="AO11" s="690"/>
      <c r="AP11" s="680" t="s">
        <v>249</v>
      </c>
      <c r="AQ11" s="681"/>
      <c r="AR11" s="681"/>
      <c r="AS11" s="681"/>
      <c r="AT11" s="681"/>
      <c r="AU11" s="681"/>
      <c r="AV11" s="681"/>
      <c r="AW11" s="681"/>
      <c r="AX11" s="681"/>
      <c r="AY11" s="681"/>
      <c r="AZ11" s="681"/>
      <c r="BA11" s="681"/>
      <c r="BB11" s="681"/>
      <c r="BC11" s="681"/>
      <c r="BD11" s="681"/>
      <c r="BE11" s="681"/>
      <c r="BF11" s="682"/>
      <c r="BG11" s="683">
        <v>65891</v>
      </c>
      <c r="BH11" s="684"/>
      <c r="BI11" s="684"/>
      <c r="BJ11" s="684"/>
      <c r="BK11" s="684"/>
      <c r="BL11" s="684"/>
      <c r="BM11" s="684"/>
      <c r="BN11" s="685"/>
      <c r="BO11" s="686">
        <v>3.3</v>
      </c>
      <c r="BP11" s="686"/>
      <c r="BQ11" s="686"/>
      <c r="BR11" s="686"/>
      <c r="BS11" s="692">
        <v>13066</v>
      </c>
      <c r="BT11" s="684"/>
      <c r="BU11" s="684"/>
      <c r="BV11" s="684"/>
      <c r="BW11" s="684"/>
      <c r="BX11" s="684"/>
      <c r="BY11" s="684"/>
      <c r="BZ11" s="684"/>
      <c r="CA11" s="684"/>
      <c r="CB11" s="693"/>
      <c r="CD11" s="698" t="s">
        <v>250</v>
      </c>
      <c r="CE11" s="699"/>
      <c r="CF11" s="699"/>
      <c r="CG11" s="699"/>
      <c r="CH11" s="699"/>
      <c r="CI11" s="699"/>
      <c r="CJ11" s="699"/>
      <c r="CK11" s="699"/>
      <c r="CL11" s="699"/>
      <c r="CM11" s="699"/>
      <c r="CN11" s="699"/>
      <c r="CO11" s="699"/>
      <c r="CP11" s="699"/>
      <c r="CQ11" s="700"/>
      <c r="CR11" s="683">
        <v>2410693</v>
      </c>
      <c r="CS11" s="684"/>
      <c r="CT11" s="684"/>
      <c r="CU11" s="684"/>
      <c r="CV11" s="684"/>
      <c r="CW11" s="684"/>
      <c r="CX11" s="684"/>
      <c r="CY11" s="685"/>
      <c r="CZ11" s="686">
        <v>12.1</v>
      </c>
      <c r="DA11" s="686"/>
      <c r="DB11" s="686"/>
      <c r="DC11" s="686"/>
      <c r="DD11" s="692">
        <v>945622</v>
      </c>
      <c r="DE11" s="684"/>
      <c r="DF11" s="684"/>
      <c r="DG11" s="684"/>
      <c r="DH11" s="684"/>
      <c r="DI11" s="684"/>
      <c r="DJ11" s="684"/>
      <c r="DK11" s="684"/>
      <c r="DL11" s="684"/>
      <c r="DM11" s="684"/>
      <c r="DN11" s="684"/>
      <c r="DO11" s="684"/>
      <c r="DP11" s="685"/>
      <c r="DQ11" s="692">
        <v>907540</v>
      </c>
      <c r="DR11" s="684"/>
      <c r="DS11" s="684"/>
      <c r="DT11" s="684"/>
      <c r="DU11" s="684"/>
      <c r="DV11" s="684"/>
      <c r="DW11" s="684"/>
      <c r="DX11" s="684"/>
      <c r="DY11" s="684"/>
      <c r="DZ11" s="684"/>
      <c r="EA11" s="684"/>
      <c r="EB11" s="684"/>
      <c r="EC11" s="693"/>
    </row>
    <row r="12" spans="2:143" ht="11.25" customHeight="1">
      <c r="B12" s="680" t="s">
        <v>251</v>
      </c>
      <c r="C12" s="681"/>
      <c r="D12" s="681"/>
      <c r="E12" s="681"/>
      <c r="F12" s="681"/>
      <c r="G12" s="681"/>
      <c r="H12" s="681"/>
      <c r="I12" s="681"/>
      <c r="J12" s="681"/>
      <c r="K12" s="681"/>
      <c r="L12" s="681"/>
      <c r="M12" s="681"/>
      <c r="N12" s="681"/>
      <c r="O12" s="681"/>
      <c r="P12" s="681"/>
      <c r="Q12" s="682"/>
      <c r="R12" s="683">
        <v>6276</v>
      </c>
      <c r="S12" s="684"/>
      <c r="T12" s="684"/>
      <c r="U12" s="684"/>
      <c r="V12" s="684"/>
      <c r="W12" s="684"/>
      <c r="X12" s="684"/>
      <c r="Y12" s="685"/>
      <c r="Z12" s="686">
        <v>0</v>
      </c>
      <c r="AA12" s="686"/>
      <c r="AB12" s="686"/>
      <c r="AC12" s="686"/>
      <c r="AD12" s="687">
        <v>6276</v>
      </c>
      <c r="AE12" s="687"/>
      <c r="AF12" s="687"/>
      <c r="AG12" s="687"/>
      <c r="AH12" s="687"/>
      <c r="AI12" s="687"/>
      <c r="AJ12" s="687"/>
      <c r="AK12" s="687"/>
      <c r="AL12" s="688">
        <v>0.1</v>
      </c>
      <c r="AM12" s="689"/>
      <c r="AN12" s="689"/>
      <c r="AO12" s="690"/>
      <c r="AP12" s="680" t="s">
        <v>252</v>
      </c>
      <c r="AQ12" s="681"/>
      <c r="AR12" s="681"/>
      <c r="AS12" s="681"/>
      <c r="AT12" s="681"/>
      <c r="AU12" s="681"/>
      <c r="AV12" s="681"/>
      <c r="AW12" s="681"/>
      <c r="AX12" s="681"/>
      <c r="AY12" s="681"/>
      <c r="AZ12" s="681"/>
      <c r="BA12" s="681"/>
      <c r="BB12" s="681"/>
      <c r="BC12" s="681"/>
      <c r="BD12" s="681"/>
      <c r="BE12" s="681"/>
      <c r="BF12" s="682"/>
      <c r="BG12" s="683">
        <v>941957</v>
      </c>
      <c r="BH12" s="684"/>
      <c r="BI12" s="684"/>
      <c r="BJ12" s="684"/>
      <c r="BK12" s="684"/>
      <c r="BL12" s="684"/>
      <c r="BM12" s="684"/>
      <c r="BN12" s="685"/>
      <c r="BO12" s="686">
        <v>47.3</v>
      </c>
      <c r="BP12" s="686"/>
      <c r="BQ12" s="686"/>
      <c r="BR12" s="686"/>
      <c r="BS12" s="692" t="s">
        <v>245</v>
      </c>
      <c r="BT12" s="684"/>
      <c r="BU12" s="684"/>
      <c r="BV12" s="684"/>
      <c r="BW12" s="684"/>
      <c r="BX12" s="684"/>
      <c r="BY12" s="684"/>
      <c r="BZ12" s="684"/>
      <c r="CA12" s="684"/>
      <c r="CB12" s="693"/>
      <c r="CD12" s="698" t="s">
        <v>253</v>
      </c>
      <c r="CE12" s="699"/>
      <c r="CF12" s="699"/>
      <c r="CG12" s="699"/>
      <c r="CH12" s="699"/>
      <c r="CI12" s="699"/>
      <c r="CJ12" s="699"/>
      <c r="CK12" s="699"/>
      <c r="CL12" s="699"/>
      <c r="CM12" s="699"/>
      <c r="CN12" s="699"/>
      <c r="CO12" s="699"/>
      <c r="CP12" s="699"/>
      <c r="CQ12" s="700"/>
      <c r="CR12" s="683">
        <v>740182</v>
      </c>
      <c r="CS12" s="684"/>
      <c r="CT12" s="684"/>
      <c r="CU12" s="684"/>
      <c r="CV12" s="684"/>
      <c r="CW12" s="684"/>
      <c r="CX12" s="684"/>
      <c r="CY12" s="685"/>
      <c r="CZ12" s="686">
        <v>3.7</v>
      </c>
      <c r="DA12" s="686"/>
      <c r="DB12" s="686"/>
      <c r="DC12" s="686"/>
      <c r="DD12" s="692">
        <v>284480</v>
      </c>
      <c r="DE12" s="684"/>
      <c r="DF12" s="684"/>
      <c r="DG12" s="684"/>
      <c r="DH12" s="684"/>
      <c r="DI12" s="684"/>
      <c r="DJ12" s="684"/>
      <c r="DK12" s="684"/>
      <c r="DL12" s="684"/>
      <c r="DM12" s="684"/>
      <c r="DN12" s="684"/>
      <c r="DO12" s="684"/>
      <c r="DP12" s="685"/>
      <c r="DQ12" s="692">
        <v>404393</v>
      </c>
      <c r="DR12" s="684"/>
      <c r="DS12" s="684"/>
      <c r="DT12" s="684"/>
      <c r="DU12" s="684"/>
      <c r="DV12" s="684"/>
      <c r="DW12" s="684"/>
      <c r="DX12" s="684"/>
      <c r="DY12" s="684"/>
      <c r="DZ12" s="684"/>
      <c r="EA12" s="684"/>
      <c r="EB12" s="684"/>
      <c r="EC12" s="693"/>
    </row>
    <row r="13" spans="2:143" ht="11.25" customHeight="1">
      <c r="B13" s="680" t="s">
        <v>254</v>
      </c>
      <c r="C13" s="681"/>
      <c r="D13" s="681"/>
      <c r="E13" s="681"/>
      <c r="F13" s="681"/>
      <c r="G13" s="681"/>
      <c r="H13" s="681"/>
      <c r="I13" s="681"/>
      <c r="J13" s="681"/>
      <c r="K13" s="681"/>
      <c r="L13" s="681"/>
      <c r="M13" s="681"/>
      <c r="N13" s="681"/>
      <c r="O13" s="681"/>
      <c r="P13" s="681"/>
      <c r="Q13" s="682"/>
      <c r="R13" s="683" t="s">
        <v>245</v>
      </c>
      <c r="S13" s="684"/>
      <c r="T13" s="684"/>
      <c r="U13" s="684"/>
      <c r="V13" s="684"/>
      <c r="W13" s="684"/>
      <c r="X13" s="684"/>
      <c r="Y13" s="685"/>
      <c r="Z13" s="686" t="s">
        <v>130</v>
      </c>
      <c r="AA13" s="686"/>
      <c r="AB13" s="686"/>
      <c r="AC13" s="686"/>
      <c r="AD13" s="687" t="s">
        <v>245</v>
      </c>
      <c r="AE13" s="687"/>
      <c r="AF13" s="687"/>
      <c r="AG13" s="687"/>
      <c r="AH13" s="687"/>
      <c r="AI13" s="687"/>
      <c r="AJ13" s="687"/>
      <c r="AK13" s="687"/>
      <c r="AL13" s="688" t="s">
        <v>245</v>
      </c>
      <c r="AM13" s="689"/>
      <c r="AN13" s="689"/>
      <c r="AO13" s="690"/>
      <c r="AP13" s="680" t="s">
        <v>255</v>
      </c>
      <c r="AQ13" s="681"/>
      <c r="AR13" s="681"/>
      <c r="AS13" s="681"/>
      <c r="AT13" s="681"/>
      <c r="AU13" s="681"/>
      <c r="AV13" s="681"/>
      <c r="AW13" s="681"/>
      <c r="AX13" s="681"/>
      <c r="AY13" s="681"/>
      <c r="AZ13" s="681"/>
      <c r="BA13" s="681"/>
      <c r="BB13" s="681"/>
      <c r="BC13" s="681"/>
      <c r="BD13" s="681"/>
      <c r="BE13" s="681"/>
      <c r="BF13" s="682"/>
      <c r="BG13" s="683">
        <v>928631</v>
      </c>
      <c r="BH13" s="684"/>
      <c r="BI13" s="684"/>
      <c r="BJ13" s="684"/>
      <c r="BK13" s="684"/>
      <c r="BL13" s="684"/>
      <c r="BM13" s="684"/>
      <c r="BN13" s="685"/>
      <c r="BO13" s="686">
        <v>46.7</v>
      </c>
      <c r="BP13" s="686"/>
      <c r="BQ13" s="686"/>
      <c r="BR13" s="686"/>
      <c r="BS13" s="692" t="s">
        <v>130</v>
      </c>
      <c r="BT13" s="684"/>
      <c r="BU13" s="684"/>
      <c r="BV13" s="684"/>
      <c r="BW13" s="684"/>
      <c r="BX13" s="684"/>
      <c r="BY13" s="684"/>
      <c r="BZ13" s="684"/>
      <c r="CA13" s="684"/>
      <c r="CB13" s="693"/>
      <c r="CD13" s="698" t="s">
        <v>256</v>
      </c>
      <c r="CE13" s="699"/>
      <c r="CF13" s="699"/>
      <c r="CG13" s="699"/>
      <c r="CH13" s="699"/>
      <c r="CI13" s="699"/>
      <c r="CJ13" s="699"/>
      <c r="CK13" s="699"/>
      <c r="CL13" s="699"/>
      <c r="CM13" s="699"/>
      <c r="CN13" s="699"/>
      <c r="CO13" s="699"/>
      <c r="CP13" s="699"/>
      <c r="CQ13" s="700"/>
      <c r="CR13" s="683">
        <v>1334906</v>
      </c>
      <c r="CS13" s="684"/>
      <c r="CT13" s="684"/>
      <c r="CU13" s="684"/>
      <c r="CV13" s="684"/>
      <c r="CW13" s="684"/>
      <c r="CX13" s="684"/>
      <c r="CY13" s="685"/>
      <c r="CZ13" s="686">
        <v>6.7</v>
      </c>
      <c r="DA13" s="686"/>
      <c r="DB13" s="686"/>
      <c r="DC13" s="686"/>
      <c r="DD13" s="692">
        <v>915890</v>
      </c>
      <c r="DE13" s="684"/>
      <c r="DF13" s="684"/>
      <c r="DG13" s="684"/>
      <c r="DH13" s="684"/>
      <c r="DI13" s="684"/>
      <c r="DJ13" s="684"/>
      <c r="DK13" s="684"/>
      <c r="DL13" s="684"/>
      <c r="DM13" s="684"/>
      <c r="DN13" s="684"/>
      <c r="DO13" s="684"/>
      <c r="DP13" s="685"/>
      <c r="DQ13" s="692">
        <v>488741</v>
      </c>
      <c r="DR13" s="684"/>
      <c r="DS13" s="684"/>
      <c r="DT13" s="684"/>
      <c r="DU13" s="684"/>
      <c r="DV13" s="684"/>
      <c r="DW13" s="684"/>
      <c r="DX13" s="684"/>
      <c r="DY13" s="684"/>
      <c r="DZ13" s="684"/>
      <c r="EA13" s="684"/>
      <c r="EB13" s="684"/>
      <c r="EC13" s="693"/>
    </row>
    <row r="14" spans="2:143" ht="11.25" customHeight="1">
      <c r="B14" s="680" t="s">
        <v>257</v>
      </c>
      <c r="C14" s="681"/>
      <c r="D14" s="681"/>
      <c r="E14" s="681"/>
      <c r="F14" s="681"/>
      <c r="G14" s="681"/>
      <c r="H14" s="681"/>
      <c r="I14" s="681"/>
      <c r="J14" s="681"/>
      <c r="K14" s="681"/>
      <c r="L14" s="681"/>
      <c r="M14" s="681"/>
      <c r="N14" s="681"/>
      <c r="O14" s="681"/>
      <c r="P14" s="681"/>
      <c r="Q14" s="682"/>
      <c r="R14" s="683">
        <v>31632</v>
      </c>
      <c r="S14" s="684"/>
      <c r="T14" s="684"/>
      <c r="U14" s="684"/>
      <c r="V14" s="684"/>
      <c r="W14" s="684"/>
      <c r="X14" s="684"/>
      <c r="Y14" s="685"/>
      <c r="Z14" s="686">
        <v>0.2</v>
      </c>
      <c r="AA14" s="686"/>
      <c r="AB14" s="686"/>
      <c r="AC14" s="686"/>
      <c r="AD14" s="687">
        <v>31632</v>
      </c>
      <c r="AE14" s="687"/>
      <c r="AF14" s="687"/>
      <c r="AG14" s="687"/>
      <c r="AH14" s="687"/>
      <c r="AI14" s="687"/>
      <c r="AJ14" s="687"/>
      <c r="AK14" s="687"/>
      <c r="AL14" s="688">
        <v>0.3</v>
      </c>
      <c r="AM14" s="689"/>
      <c r="AN14" s="689"/>
      <c r="AO14" s="690"/>
      <c r="AP14" s="680" t="s">
        <v>258</v>
      </c>
      <c r="AQ14" s="681"/>
      <c r="AR14" s="681"/>
      <c r="AS14" s="681"/>
      <c r="AT14" s="681"/>
      <c r="AU14" s="681"/>
      <c r="AV14" s="681"/>
      <c r="AW14" s="681"/>
      <c r="AX14" s="681"/>
      <c r="AY14" s="681"/>
      <c r="AZ14" s="681"/>
      <c r="BA14" s="681"/>
      <c r="BB14" s="681"/>
      <c r="BC14" s="681"/>
      <c r="BD14" s="681"/>
      <c r="BE14" s="681"/>
      <c r="BF14" s="682"/>
      <c r="BG14" s="683">
        <v>97983</v>
      </c>
      <c r="BH14" s="684"/>
      <c r="BI14" s="684"/>
      <c r="BJ14" s="684"/>
      <c r="BK14" s="684"/>
      <c r="BL14" s="684"/>
      <c r="BM14" s="684"/>
      <c r="BN14" s="685"/>
      <c r="BO14" s="686">
        <v>4.9000000000000004</v>
      </c>
      <c r="BP14" s="686"/>
      <c r="BQ14" s="686"/>
      <c r="BR14" s="686"/>
      <c r="BS14" s="692" t="s">
        <v>245</v>
      </c>
      <c r="BT14" s="684"/>
      <c r="BU14" s="684"/>
      <c r="BV14" s="684"/>
      <c r="BW14" s="684"/>
      <c r="BX14" s="684"/>
      <c r="BY14" s="684"/>
      <c r="BZ14" s="684"/>
      <c r="CA14" s="684"/>
      <c r="CB14" s="693"/>
      <c r="CD14" s="698" t="s">
        <v>259</v>
      </c>
      <c r="CE14" s="699"/>
      <c r="CF14" s="699"/>
      <c r="CG14" s="699"/>
      <c r="CH14" s="699"/>
      <c r="CI14" s="699"/>
      <c r="CJ14" s="699"/>
      <c r="CK14" s="699"/>
      <c r="CL14" s="699"/>
      <c r="CM14" s="699"/>
      <c r="CN14" s="699"/>
      <c r="CO14" s="699"/>
      <c r="CP14" s="699"/>
      <c r="CQ14" s="700"/>
      <c r="CR14" s="683">
        <v>644075</v>
      </c>
      <c r="CS14" s="684"/>
      <c r="CT14" s="684"/>
      <c r="CU14" s="684"/>
      <c r="CV14" s="684"/>
      <c r="CW14" s="684"/>
      <c r="CX14" s="684"/>
      <c r="CY14" s="685"/>
      <c r="CZ14" s="686">
        <v>3.2</v>
      </c>
      <c r="DA14" s="686"/>
      <c r="DB14" s="686"/>
      <c r="DC14" s="686"/>
      <c r="DD14" s="692">
        <v>106233</v>
      </c>
      <c r="DE14" s="684"/>
      <c r="DF14" s="684"/>
      <c r="DG14" s="684"/>
      <c r="DH14" s="684"/>
      <c r="DI14" s="684"/>
      <c r="DJ14" s="684"/>
      <c r="DK14" s="684"/>
      <c r="DL14" s="684"/>
      <c r="DM14" s="684"/>
      <c r="DN14" s="684"/>
      <c r="DO14" s="684"/>
      <c r="DP14" s="685"/>
      <c r="DQ14" s="692">
        <v>512289</v>
      </c>
      <c r="DR14" s="684"/>
      <c r="DS14" s="684"/>
      <c r="DT14" s="684"/>
      <c r="DU14" s="684"/>
      <c r="DV14" s="684"/>
      <c r="DW14" s="684"/>
      <c r="DX14" s="684"/>
      <c r="DY14" s="684"/>
      <c r="DZ14" s="684"/>
      <c r="EA14" s="684"/>
      <c r="EB14" s="684"/>
      <c r="EC14" s="693"/>
    </row>
    <row r="15" spans="2:143" ht="11.25" customHeight="1">
      <c r="B15" s="680" t="s">
        <v>260</v>
      </c>
      <c r="C15" s="681"/>
      <c r="D15" s="681"/>
      <c r="E15" s="681"/>
      <c r="F15" s="681"/>
      <c r="G15" s="681"/>
      <c r="H15" s="681"/>
      <c r="I15" s="681"/>
      <c r="J15" s="681"/>
      <c r="K15" s="681"/>
      <c r="L15" s="681"/>
      <c r="M15" s="681"/>
      <c r="N15" s="681"/>
      <c r="O15" s="681"/>
      <c r="P15" s="681"/>
      <c r="Q15" s="682"/>
      <c r="R15" s="683" t="s">
        <v>245</v>
      </c>
      <c r="S15" s="684"/>
      <c r="T15" s="684"/>
      <c r="U15" s="684"/>
      <c r="V15" s="684"/>
      <c r="W15" s="684"/>
      <c r="X15" s="684"/>
      <c r="Y15" s="685"/>
      <c r="Z15" s="686" t="s">
        <v>130</v>
      </c>
      <c r="AA15" s="686"/>
      <c r="AB15" s="686"/>
      <c r="AC15" s="686"/>
      <c r="AD15" s="687" t="s">
        <v>130</v>
      </c>
      <c r="AE15" s="687"/>
      <c r="AF15" s="687"/>
      <c r="AG15" s="687"/>
      <c r="AH15" s="687"/>
      <c r="AI15" s="687"/>
      <c r="AJ15" s="687"/>
      <c r="AK15" s="687"/>
      <c r="AL15" s="688" t="s">
        <v>130</v>
      </c>
      <c r="AM15" s="689"/>
      <c r="AN15" s="689"/>
      <c r="AO15" s="690"/>
      <c r="AP15" s="680" t="s">
        <v>261</v>
      </c>
      <c r="AQ15" s="681"/>
      <c r="AR15" s="681"/>
      <c r="AS15" s="681"/>
      <c r="AT15" s="681"/>
      <c r="AU15" s="681"/>
      <c r="AV15" s="681"/>
      <c r="AW15" s="681"/>
      <c r="AX15" s="681"/>
      <c r="AY15" s="681"/>
      <c r="AZ15" s="681"/>
      <c r="BA15" s="681"/>
      <c r="BB15" s="681"/>
      <c r="BC15" s="681"/>
      <c r="BD15" s="681"/>
      <c r="BE15" s="681"/>
      <c r="BF15" s="682"/>
      <c r="BG15" s="683">
        <v>138821</v>
      </c>
      <c r="BH15" s="684"/>
      <c r="BI15" s="684"/>
      <c r="BJ15" s="684"/>
      <c r="BK15" s="684"/>
      <c r="BL15" s="684"/>
      <c r="BM15" s="684"/>
      <c r="BN15" s="685"/>
      <c r="BO15" s="686">
        <v>7</v>
      </c>
      <c r="BP15" s="686"/>
      <c r="BQ15" s="686"/>
      <c r="BR15" s="686"/>
      <c r="BS15" s="692" t="s">
        <v>245</v>
      </c>
      <c r="BT15" s="684"/>
      <c r="BU15" s="684"/>
      <c r="BV15" s="684"/>
      <c r="BW15" s="684"/>
      <c r="BX15" s="684"/>
      <c r="BY15" s="684"/>
      <c r="BZ15" s="684"/>
      <c r="CA15" s="684"/>
      <c r="CB15" s="693"/>
      <c r="CD15" s="698" t="s">
        <v>262</v>
      </c>
      <c r="CE15" s="699"/>
      <c r="CF15" s="699"/>
      <c r="CG15" s="699"/>
      <c r="CH15" s="699"/>
      <c r="CI15" s="699"/>
      <c r="CJ15" s="699"/>
      <c r="CK15" s="699"/>
      <c r="CL15" s="699"/>
      <c r="CM15" s="699"/>
      <c r="CN15" s="699"/>
      <c r="CO15" s="699"/>
      <c r="CP15" s="699"/>
      <c r="CQ15" s="700"/>
      <c r="CR15" s="683">
        <v>3014565</v>
      </c>
      <c r="CS15" s="684"/>
      <c r="CT15" s="684"/>
      <c r="CU15" s="684"/>
      <c r="CV15" s="684"/>
      <c r="CW15" s="684"/>
      <c r="CX15" s="684"/>
      <c r="CY15" s="685"/>
      <c r="CZ15" s="686">
        <v>15.2</v>
      </c>
      <c r="DA15" s="686"/>
      <c r="DB15" s="686"/>
      <c r="DC15" s="686"/>
      <c r="DD15" s="692">
        <v>1843451</v>
      </c>
      <c r="DE15" s="684"/>
      <c r="DF15" s="684"/>
      <c r="DG15" s="684"/>
      <c r="DH15" s="684"/>
      <c r="DI15" s="684"/>
      <c r="DJ15" s="684"/>
      <c r="DK15" s="684"/>
      <c r="DL15" s="684"/>
      <c r="DM15" s="684"/>
      <c r="DN15" s="684"/>
      <c r="DO15" s="684"/>
      <c r="DP15" s="685"/>
      <c r="DQ15" s="692">
        <v>1290879</v>
      </c>
      <c r="DR15" s="684"/>
      <c r="DS15" s="684"/>
      <c r="DT15" s="684"/>
      <c r="DU15" s="684"/>
      <c r="DV15" s="684"/>
      <c r="DW15" s="684"/>
      <c r="DX15" s="684"/>
      <c r="DY15" s="684"/>
      <c r="DZ15" s="684"/>
      <c r="EA15" s="684"/>
      <c r="EB15" s="684"/>
      <c r="EC15" s="693"/>
    </row>
    <row r="16" spans="2:143" ht="11.25" customHeight="1">
      <c r="B16" s="680" t="s">
        <v>263</v>
      </c>
      <c r="C16" s="681"/>
      <c r="D16" s="681"/>
      <c r="E16" s="681"/>
      <c r="F16" s="681"/>
      <c r="G16" s="681"/>
      <c r="H16" s="681"/>
      <c r="I16" s="681"/>
      <c r="J16" s="681"/>
      <c r="K16" s="681"/>
      <c r="L16" s="681"/>
      <c r="M16" s="681"/>
      <c r="N16" s="681"/>
      <c r="O16" s="681"/>
      <c r="P16" s="681"/>
      <c r="Q16" s="682"/>
      <c r="R16" s="683">
        <v>8403</v>
      </c>
      <c r="S16" s="684"/>
      <c r="T16" s="684"/>
      <c r="U16" s="684"/>
      <c r="V16" s="684"/>
      <c r="W16" s="684"/>
      <c r="X16" s="684"/>
      <c r="Y16" s="685"/>
      <c r="Z16" s="686">
        <v>0</v>
      </c>
      <c r="AA16" s="686"/>
      <c r="AB16" s="686"/>
      <c r="AC16" s="686"/>
      <c r="AD16" s="687">
        <v>8403</v>
      </c>
      <c r="AE16" s="687"/>
      <c r="AF16" s="687"/>
      <c r="AG16" s="687"/>
      <c r="AH16" s="687"/>
      <c r="AI16" s="687"/>
      <c r="AJ16" s="687"/>
      <c r="AK16" s="687"/>
      <c r="AL16" s="688">
        <v>0.1</v>
      </c>
      <c r="AM16" s="689"/>
      <c r="AN16" s="689"/>
      <c r="AO16" s="690"/>
      <c r="AP16" s="680" t="s">
        <v>264</v>
      </c>
      <c r="AQ16" s="681"/>
      <c r="AR16" s="681"/>
      <c r="AS16" s="681"/>
      <c r="AT16" s="681"/>
      <c r="AU16" s="681"/>
      <c r="AV16" s="681"/>
      <c r="AW16" s="681"/>
      <c r="AX16" s="681"/>
      <c r="AY16" s="681"/>
      <c r="AZ16" s="681"/>
      <c r="BA16" s="681"/>
      <c r="BB16" s="681"/>
      <c r="BC16" s="681"/>
      <c r="BD16" s="681"/>
      <c r="BE16" s="681"/>
      <c r="BF16" s="682"/>
      <c r="BG16" s="683" t="s">
        <v>130</v>
      </c>
      <c r="BH16" s="684"/>
      <c r="BI16" s="684"/>
      <c r="BJ16" s="684"/>
      <c r="BK16" s="684"/>
      <c r="BL16" s="684"/>
      <c r="BM16" s="684"/>
      <c r="BN16" s="685"/>
      <c r="BO16" s="686" t="s">
        <v>130</v>
      </c>
      <c r="BP16" s="686"/>
      <c r="BQ16" s="686"/>
      <c r="BR16" s="686"/>
      <c r="BS16" s="692" t="s">
        <v>130</v>
      </c>
      <c r="BT16" s="684"/>
      <c r="BU16" s="684"/>
      <c r="BV16" s="684"/>
      <c r="BW16" s="684"/>
      <c r="BX16" s="684"/>
      <c r="BY16" s="684"/>
      <c r="BZ16" s="684"/>
      <c r="CA16" s="684"/>
      <c r="CB16" s="693"/>
      <c r="CD16" s="698" t="s">
        <v>265</v>
      </c>
      <c r="CE16" s="699"/>
      <c r="CF16" s="699"/>
      <c r="CG16" s="699"/>
      <c r="CH16" s="699"/>
      <c r="CI16" s="699"/>
      <c r="CJ16" s="699"/>
      <c r="CK16" s="699"/>
      <c r="CL16" s="699"/>
      <c r="CM16" s="699"/>
      <c r="CN16" s="699"/>
      <c r="CO16" s="699"/>
      <c r="CP16" s="699"/>
      <c r="CQ16" s="700"/>
      <c r="CR16" s="683">
        <v>410313</v>
      </c>
      <c r="CS16" s="684"/>
      <c r="CT16" s="684"/>
      <c r="CU16" s="684"/>
      <c r="CV16" s="684"/>
      <c r="CW16" s="684"/>
      <c r="CX16" s="684"/>
      <c r="CY16" s="685"/>
      <c r="CZ16" s="686">
        <v>2.1</v>
      </c>
      <c r="DA16" s="686"/>
      <c r="DB16" s="686"/>
      <c r="DC16" s="686"/>
      <c r="DD16" s="692" t="s">
        <v>266</v>
      </c>
      <c r="DE16" s="684"/>
      <c r="DF16" s="684"/>
      <c r="DG16" s="684"/>
      <c r="DH16" s="684"/>
      <c r="DI16" s="684"/>
      <c r="DJ16" s="684"/>
      <c r="DK16" s="684"/>
      <c r="DL16" s="684"/>
      <c r="DM16" s="684"/>
      <c r="DN16" s="684"/>
      <c r="DO16" s="684"/>
      <c r="DP16" s="685"/>
      <c r="DQ16" s="692">
        <v>82522</v>
      </c>
      <c r="DR16" s="684"/>
      <c r="DS16" s="684"/>
      <c r="DT16" s="684"/>
      <c r="DU16" s="684"/>
      <c r="DV16" s="684"/>
      <c r="DW16" s="684"/>
      <c r="DX16" s="684"/>
      <c r="DY16" s="684"/>
      <c r="DZ16" s="684"/>
      <c r="EA16" s="684"/>
      <c r="EB16" s="684"/>
      <c r="EC16" s="693"/>
    </row>
    <row r="17" spans="2:133" ht="11.25" customHeight="1">
      <c r="B17" s="680" t="s">
        <v>267</v>
      </c>
      <c r="C17" s="681"/>
      <c r="D17" s="681"/>
      <c r="E17" s="681"/>
      <c r="F17" s="681"/>
      <c r="G17" s="681"/>
      <c r="H17" s="681"/>
      <c r="I17" s="681"/>
      <c r="J17" s="681"/>
      <c r="K17" s="681"/>
      <c r="L17" s="681"/>
      <c r="M17" s="681"/>
      <c r="N17" s="681"/>
      <c r="O17" s="681"/>
      <c r="P17" s="681"/>
      <c r="Q17" s="682"/>
      <c r="R17" s="683">
        <v>34612</v>
      </c>
      <c r="S17" s="684"/>
      <c r="T17" s="684"/>
      <c r="U17" s="684"/>
      <c r="V17" s="684"/>
      <c r="W17" s="684"/>
      <c r="X17" s="684"/>
      <c r="Y17" s="685"/>
      <c r="Z17" s="686">
        <v>0.2</v>
      </c>
      <c r="AA17" s="686"/>
      <c r="AB17" s="686"/>
      <c r="AC17" s="686"/>
      <c r="AD17" s="687">
        <v>34612</v>
      </c>
      <c r="AE17" s="687"/>
      <c r="AF17" s="687"/>
      <c r="AG17" s="687"/>
      <c r="AH17" s="687"/>
      <c r="AI17" s="687"/>
      <c r="AJ17" s="687"/>
      <c r="AK17" s="687"/>
      <c r="AL17" s="688">
        <v>0.4</v>
      </c>
      <c r="AM17" s="689"/>
      <c r="AN17" s="689"/>
      <c r="AO17" s="690"/>
      <c r="AP17" s="680" t="s">
        <v>268</v>
      </c>
      <c r="AQ17" s="681"/>
      <c r="AR17" s="681"/>
      <c r="AS17" s="681"/>
      <c r="AT17" s="681"/>
      <c r="AU17" s="681"/>
      <c r="AV17" s="681"/>
      <c r="AW17" s="681"/>
      <c r="AX17" s="681"/>
      <c r="AY17" s="681"/>
      <c r="AZ17" s="681"/>
      <c r="BA17" s="681"/>
      <c r="BB17" s="681"/>
      <c r="BC17" s="681"/>
      <c r="BD17" s="681"/>
      <c r="BE17" s="681"/>
      <c r="BF17" s="682"/>
      <c r="BG17" s="683" t="s">
        <v>245</v>
      </c>
      <c r="BH17" s="684"/>
      <c r="BI17" s="684"/>
      <c r="BJ17" s="684"/>
      <c r="BK17" s="684"/>
      <c r="BL17" s="684"/>
      <c r="BM17" s="684"/>
      <c r="BN17" s="685"/>
      <c r="BO17" s="686" t="s">
        <v>245</v>
      </c>
      <c r="BP17" s="686"/>
      <c r="BQ17" s="686"/>
      <c r="BR17" s="686"/>
      <c r="BS17" s="692" t="s">
        <v>245</v>
      </c>
      <c r="BT17" s="684"/>
      <c r="BU17" s="684"/>
      <c r="BV17" s="684"/>
      <c r="BW17" s="684"/>
      <c r="BX17" s="684"/>
      <c r="BY17" s="684"/>
      <c r="BZ17" s="684"/>
      <c r="CA17" s="684"/>
      <c r="CB17" s="693"/>
      <c r="CD17" s="698" t="s">
        <v>269</v>
      </c>
      <c r="CE17" s="699"/>
      <c r="CF17" s="699"/>
      <c r="CG17" s="699"/>
      <c r="CH17" s="699"/>
      <c r="CI17" s="699"/>
      <c r="CJ17" s="699"/>
      <c r="CK17" s="699"/>
      <c r="CL17" s="699"/>
      <c r="CM17" s="699"/>
      <c r="CN17" s="699"/>
      <c r="CO17" s="699"/>
      <c r="CP17" s="699"/>
      <c r="CQ17" s="700"/>
      <c r="CR17" s="683">
        <v>1771441</v>
      </c>
      <c r="CS17" s="684"/>
      <c r="CT17" s="684"/>
      <c r="CU17" s="684"/>
      <c r="CV17" s="684"/>
      <c r="CW17" s="684"/>
      <c r="CX17" s="684"/>
      <c r="CY17" s="685"/>
      <c r="CZ17" s="686">
        <v>8.9</v>
      </c>
      <c r="DA17" s="686"/>
      <c r="DB17" s="686"/>
      <c r="DC17" s="686"/>
      <c r="DD17" s="692" t="s">
        <v>130</v>
      </c>
      <c r="DE17" s="684"/>
      <c r="DF17" s="684"/>
      <c r="DG17" s="684"/>
      <c r="DH17" s="684"/>
      <c r="DI17" s="684"/>
      <c r="DJ17" s="684"/>
      <c r="DK17" s="684"/>
      <c r="DL17" s="684"/>
      <c r="DM17" s="684"/>
      <c r="DN17" s="684"/>
      <c r="DO17" s="684"/>
      <c r="DP17" s="685"/>
      <c r="DQ17" s="692">
        <v>1729897</v>
      </c>
      <c r="DR17" s="684"/>
      <c r="DS17" s="684"/>
      <c r="DT17" s="684"/>
      <c r="DU17" s="684"/>
      <c r="DV17" s="684"/>
      <c r="DW17" s="684"/>
      <c r="DX17" s="684"/>
      <c r="DY17" s="684"/>
      <c r="DZ17" s="684"/>
      <c r="EA17" s="684"/>
      <c r="EB17" s="684"/>
      <c r="EC17" s="693"/>
    </row>
    <row r="18" spans="2:133" ht="11.25" customHeight="1">
      <c r="B18" s="680" t="s">
        <v>270</v>
      </c>
      <c r="C18" s="681"/>
      <c r="D18" s="681"/>
      <c r="E18" s="681"/>
      <c r="F18" s="681"/>
      <c r="G18" s="681"/>
      <c r="H18" s="681"/>
      <c r="I18" s="681"/>
      <c r="J18" s="681"/>
      <c r="K18" s="681"/>
      <c r="L18" s="681"/>
      <c r="M18" s="681"/>
      <c r="N18" s="681"/>
      <c r="O18" s="681"/>
      <c r="P18" s="681"/>
      <c r="Q18" s="682"/>
      <c r="R18" s="683">
        <v>5789</v>
      </c>
      <c r="S18" s="684"/>
      <c r="T18" s="684"/>
      <c r="U18" s="684"/>
      <c r="V18" s="684"/>
      <c r="W18" s="684"/>
      <c r="X18" s="684"/>
      <c r="Y18" s="685"/>
      <c r="Z18" s="686">
        <v>0</v>
      </c>
      <c r="AA18" s="686"/>
      <c r="AB18" s="686"/>
      <c r="AC18" s="686"/>
      <c r="AD18" s="687">
        <v>5789</v>
      </c>
      <c r="AE18" s="687"/>
      <c r="AF18" s="687"/>
      <c r="AG18" s="687"/>
      <c r="AH18" s="687"/>
      <c r="AI18" s="687"/>
      <c r="AJ18" s="687"/>
      <c r="AK18" s="687"/>
      <c r="AL18" s="688">
        <v>0.1</v>
      </c>
      <c r="AM18" s="689"/>
      <c r="AN18" s="689"/>
      <c r="AO18" s="690"/>
      <c r="AP18" s="680" t="s">
        <v>271</v>
      </c>
      <c r="AQ18" s="681"/>
      <c r="AR18" s="681"/>
      <c r="AS18" s="681"/>
      <c r="AT18" s="681"/>
      <c r="AU18" s="681"/>
      <c r="AV18" s="681"/>
      <c r="AW18" s="681"/>
      <c r="AX18" s="681"/>
      <c r="AY18" s="681"/>
      <c r="AZ18" s="681"/>
      <c r="BA18" s="681"/>
      <c r="BB18" s="681"/>
      <c r="BC18" s="681"/>
      <c r="BD18" s="681"/>
      <c r="BE18" s="681"/>
      <c r="BF18" s="682"/>
      <c r="BG18" s="683" t="s">
        <v>130</v>
      </c>
      <c r="BH18" s="684"/>
      <c r="BI18" s="684"/>
      <c r="BJ18" s="684"/>
      <c r="BK18" s="684"/>
      <c r="BL18" s="684"/>
      <c r="BM18" s="684"/>
      <c r="BN18" s="685"/>
      <c r="BO18" s="686" t="s">
        <v>245</v>
      </c>
      <c r="BP18" s="686"/>
      <c r="BQ18" s="686"/>
      <c r="BR18" s="686"/>
      <c r="BS18" s="692" t="s">
        <v>130</v>
      </c>
      <c r="BT18" s="684"/>
      <c r="BU18" s="684"/>
      <c r="BV18" s="684"/>
      <c r="BW18" s="684"/>
      <c r="BX18" s="684"/>
      <c r="BY18" s="684"/>
      <c r="BZ18" s="684"/>
      <c r="CA18" s="684"/>
      <c r="CB18" s="693"/>
      <c r="CD18" s="698" t="s">
        <v>272</v>
      </c>
      <c r="CE18" s="699"/>
      <c r="CF18" s="699"/>
      <c r="CG18" s="699"/>
      <c r="CH18" s="699"/>
      <c r="CI18" s="699"/>
      <c r="CJ18" s="699"/>
      <c r="CK18" s="699"/>
      <c r="CL18" s="699"/>
      <c r="CM18" s="699"/>
      <c r="CN18" s="699"/>
      <c r="CO18" s="699"/>
      <c r="CP18" s="699"/>
      <c r="CQ18" s="700"/>
      <c r="CR18" s="683" t="s">
        <v>245</v>
      </c>
      <c r="CS18" s="684"/>
      <c r="CT18" s="684"/>
      <c r="CU18" s="684"/>
      <c r="CV18" s="684"/>
      <c r="CW18" s="684"/>
      <c r="CX18" s="684"/>
      <c r="CY18" s="685"/>
      <c r="CZ18" s="686" t="s">
        <v>245</v>
      </c>
      <c r="DA18" s="686"/>
      <c r="DB18" s="686"/>
      <c r="DC18" s="686"/>
      <c r="DD18" s="692" t="s">
        <v>130</v>
      </c>
      <c r="DE18" s="684"/>
      <c r="DF18" s="684"/>
      <c r="DG18" s="684"/>
      <c r="DH18" s="684"/>
      <c r="DI18" s="684"/>
      <c r="DJ18" s="684"/>
      <c r="DK18" s="684"/>
      <c r="DL18" s="684"/>
      <c r="DM18" s="684"/>
      <c r="DN18" s="684"/>
      <c r="DO18" s="684"/>
      <c r="DP18" s="685"/>
      <c r="DQ18" s="692" t="s">
        <v>130</v>
      </c>
      <c r="DR18" s="684"/>
      <c r="DS18" s="684"/>
      <c r="DT18" s="684"/>
      <c r="DU18" s="684"/>
      <c r="DV18" s="684"/>
      <c r="DW18" s="684"/>
      <c r="DX18" s="684"/>
      <c r="DY18" s="684"/>
      <c r="DZ18" s="684"/>
      <c r="EA18" s="684"/>
      <c r="EB18" s="684"/>
      <c r="EC18" s="693"/>
    </row>
    <row r="19" spans="2:133" ht="11.25" customHeight="1">
      <c r="B19" s="680" t="s">
        <v>273</v>
      </c>
      <c r="C19" s="681"/>
      <c r="D19" s="681"/>
      <c r="E19" s="681"/>
      <c r="F19" s="681"/>
      <c r="G19" s="681"/>
      <c r="H19" s="681"/>
      <c r="I19" s="681"/>
      <c r="J19" s="681"/>
      <c r="K19" s="681"/>
      <c r="L19" s="681"/>
      <c r="M19" s="681"/>
      <c r="N19" s="681"/>
      <c r="O19" s="681"/>
      <c r="P19" s="681"/>
      <c r="Q19" s="682"/>
      <c r="R19" s="683">
        <v>4148</v>
      </c>
      <c r="S19" s="684"/>
      <c r="T19" s="684"/>
      <c r="U19" s="684"/>
      <c r="V19" s="684"/>
      <c r="W19" s="684"/>
      <c r="X19" s="684"/>
      <c r="Y19" s="685"/>
      <c r="Z19" s="686">
        <v>0</v>
      </c>
      <c r="AA19" s="686"/>
      <c r="AB19" s="686"/>
      <c r="AC19" s="686"/>
      <c r="AD19" s="687">
        <v>4148</v>
      </c>
      <c r="AE19" s="687"/>
      <c r="AF19" s="687"/>
      <c r="AG19" s="687"/>
      <c r="AH19" s="687"/>
      <c r="AI19" s="687"/>
      <c r="AJ19" s="687"/>
      <c r="AK19" s="687"/>
      <c r="AL19" s="688">
        <v>0</v>
      </c>
      <c r="AM19" s="689"/>
      <c r="AN19" s="689"/>
      <c r="AO19" s="690"/>
      <c r="AP19" s="680" t="s">
        <v>274</v>
      </c>
      <c r="AQ19" s="681"/>
      <c r="AR19" s="681"/>
      <c r="AS19" s="681"/>
      <c r="AT19" s="681"/>
      <c r="AU19" s="681"/>
      <c r="AV19" s="681"/>
      <c r="AW19" s="681"/>
      <c r="AX19" s="681"/>
      <c r="AY19" s="681"/>
      <c r="AZ19" s="681"/>
      <c r="BA19" s="681"/>
      <c r="BB19" s="681"/>
      <c r="BC19" s="681"/>
      <c r="BD19" s="681"/>
      <c r="BE19" s="681"/>
      <c r="BF19" s="682"/>
      <c r="BG19" s="683">
        <v>37947</v>
      </c>
      <c r="BH19" s="684"/>
      <c r="BI19" s="684"/>
      <c r="BJ19" s="684"/>
      <c r="BK19" s="684"/>
      <c r="BL19" s="684"/>
      <c r="BM19" s="684"/>
      <c r="BN19" s="685"/>
      <c r="BO19" s="686">
        <v>1.9</v>
      </c>
      <c r="BP19" s="686"/>
      <c r="BQ19" s="686"/>
      <c r="BR19" s="686"/>
      <c r="BS19" s="692" t="s">
        <v>130</v>
      </c>
      <c r="BT19" s="684"/>
      <c r="BU19" s="684"/>
      <c r="BV19" s="684"/>
      <c r="BW19" s="684"/>
      <c r="BX19" s="684"/>
      <c r="BY19" s="684"/>
      <c r="BZ19" s="684"/>
      <c r="CA19" s="684"/>
      <c r="CB19" s="693"/>
      <c r="CD19" s="698" t="s">
        <v>275</v>
      </c>
      <c r="CE19" s="699"/>
      <c r="CF19" s="699"/>
      <c r="CG19" s="699"/>
      <c r="CH19" s="699"/>
      <c r="CI19" s="699"/>
      <c r="CJ19" s="699"/>
      <c r="CK19" s="699"/>
      <c r="CL19" s="699"/>
      <c r="CM19" s="699"/>
      <c r="CN19" s="699"/>
      <c r="CO19" s="699"/>
      <c r="CP19" s="699"/>
      <c r="CQ19" s="700"/>
      <c r="CR19" s="683" t="s">
        <v>245</v>
      </c>
      <c r="CS19" s="684"/>
      <c r="CT19" s="684"/>
      <c r="CU19" s="684"/>
      <c r="CV19" s="684"/>
      <c r="CW19" s="684"/>
      <c r="CX19" s="684"/>
      <c r="CY19" s="685"/>
      <c r="CZ19" s="686" t="s">
        <v>266</v>
      </c>
      <c r="DA19" s="686"/>
      <c r="DB19" s="686"/>
      <c r="DC19" s="686"/>
      <c r="DD19" s="692" t="s">
        <v>245</v>
      </c>
      <c r="DE19" s="684"/>
      <c r="DF19" s="684"/>
      <c r="DG19" s="684"/>
      <c r="DH19" s="684"/>
      <c r="DI19" s="684"/>
      <c r="DJ19" s="684"/>
      <c r="DK19" s="684"/>
      <c r="DL19" s="684"/>
      <c r="DM19" s="684"/>
      <c r="DN19" s="684"/>
      <c r="DO19" s="684"/>
      <c r="DP19" s="685"/>
      <c r="DQ19" s="692" t="s">
        <v>130</v>
      </c>
      <c r="DR19" s="684"/>
      <c r="DS19" s="684"/>
      <c r="DT19" s="684"/>
      <c r="DU19" s="684"/>
      <c r="DV19" s="684"/>
      <c r="DW19" s="684"/>
      <c r="DX19" s="684"/>
      <c r="DY19" s="684"/>
      <c r="DZ19" s="684"/>
      <c r="EA19" s="684"/>
      <c r="EB19" s="684"/>
      <c r="EC19" s="693"/>
    </row>
    <row r="20" spans="2:133" ht="11.25" customHeight="1">
      <c r="B20" s="680" t="s">
        <v>276</v>
      </c>
      <c r="C20" s="681"/>
      <c r="D20" s="681"/>
      <c r="E20" s="681"/>
      <c r="F20" s="681"/>
      <c r="G20" s="681"/>
      <c r="H20" s="681"/>
      <c r="I20" s="681"/>
      <c r="J20" s="681"/>
      <c r="K20" s="681"/>
      <c r="L20" s="681"/>
      <c r="M20" s="681"/>
      <c r="N20" s="681"/>
      <c r="O20" s="681"/>
      <c r="P20" s="681"/>
      <c r="Q20" s="682"/>
      <c r="R20" s="683">
        <v>497</v>
      </c>
      <c r="S20" s="684"/>
      <c r="T20" s="684"/>
      <c r="U20" s="684"/>
      <c r="V20" s="684"/>
      <c r="W20" s="684"/>
      <c r="X20" s="684"/>
      <c r="Y20" s="685"/>
      <c r="Z20" s="686">
        <v>0</v>
      </c>
      <c r="AA20" s="686"/>
      <c r="AB20" s="686"/>
      <c r="AC20" s="686"/>
      <c r="AD20" s="687">
        <v>497</v>
      </c>
      <c r="AE20" s="687"/>
      <c r="AF20" s="687"/>
      <c r="AG20" s="687"/>
      <c r="AH20" s="687"/>
      <c r="AI20" s="687"/>
      <c r="AJ20" s="687"/>
      <c r="AK20" s="687"/>
      <c r="AL20" s="688">
        <v>0</v>
      </c>
      <c r="AM20" s="689"/>
      <c r="AN20" s="689"/>
      <c r="AO20" s="690"/>
      <c r="AP20" s="680" t="s">
        <v>277</v>
      </c>
      <c r="AQ20" s="681"/>
      <c r="AR20" s="681"/>
      <c r="AS20" s="681"/>
      <c r="AT20" s="681"/>
      <c r="AU20" s="681"/>
      <c r="AV20" s="681"/>
      <c r="AW20" s="681"/>
      <c r="AX20" s="681"/>
      <c r="AY20" s="681"/>
      <c r="AZ20" s="681"/>
      <c r="BA20" s="681"/>
      <c r="BB20" s="681"/>
      <c r="BC20" s="681"/>
      <c r="BD20" s="681"/>
      <c r="BE20" s="681"/>
      <c r="BF20" s="682"/>
      <c r="BG20" s="683">
        <v>37947</v>
      </c>
      <c r="BH20" s="684"/>
      <c r="BI20" s="684"/>
      <c r="BJ20" s="684"/>
      <c r="BK20" s="684"/>
      <c r="BL20" s="684"/>
      <c r="BM20" s="684"/>
      <c r="BN20" s="685"/>
      <c r="BO20" s="686">
        <v>1.9</v>
      </c>
      <c r="BP20" s="686"/>
      <c r="BQ20" s="686"/>
      <c r="BR20" s="686"/>
      <c r="BS20" s="692" t="s">
        <v>245</v>
      </c>
      <c r="BT20" s="684"/>
      <c r="BU20" s="684"/>
      <c r="BV20" s="684"/>
      <c r="BW20" s="684"/>
      <c r="BX20" s="684"/>
      <c r="BY20" s="684"/>
      <c r="BZ20" s="684"/>
      <c r="CA20" s="684"/>
      <c r="CB20" s="693"/>
      <c r="CD20" s="698" t="s">
        <v>278</v>
      </c>
      <c r="CE20" s="699"/>
      <c r="CF20" s="699"/>
      <c r="CG20" s="699"/>
      <c r="CH20" s="699"/>
      <c r="CI20" s="699"/>
      <c r="CJ20" s="699"/>
      <c r="CK20" s="699"/>
      <c r="CL20" s="699"/>
      <c r="CM20" s="699"/>
      <c r="CN20" s="699"/>
      <c r="CO20" s="699"/>
      <c r="CP20" s="699"/>
      <c r="CQ20" s="700"/>
      <c r="CR20" s="683">
        <v>19879613</v>
      </c>
      <c r="CS20" s="684"/>
      <c r="CT20" s="684"/>
      <c r="CU20" s="684"/>
      <c r="CV20" s="684"/>
      <c r="CW20" s="684"/>
      <c r="CX20" s="684"/>
      <c r="CY20" s="685"/>
      <c r="CZ20" s="686">
        <v>100</v>
      </c>
      <c r="DA20" s="686"/>
      <c r="DB20" s="686"/>
      <c r="DC20" s="686"/>
      <c r="DD20" s="692">
        <v>4538347</v>
      </c>
      <c r="DE20" s="684"/>
      <c r="DF20" s="684"/>
      <c r="DG20" s="684"/>
      <c r="DH20" s="684"/>
      <c r="DI20" s="684"/>
      <c r="DJ20" s="684"/>
      <c r="DK20" s="684"/>
      <c r="DL20" s="684"/>
      <c r="DM20" s="684"/>
      <c r="DN20" s="684"/>
      <c r="DO20" s="684"/>
      <c r="DP20" s="685"/>
      <c r="DQ20" s="692">
        <v>10989382</v>
      </c>
      <c r="DR20" s="684"/>
      <c r="DS20" s="684"/>
      <c r="DT20" s="684"/>
      <c r="DU20" s="684"/>
      <c r="DV20" s="684"/>
      <c r="DW20" s="684"/>
      <c r="DX20" s="684"/>
      <c r="DY20" s="684"/>
      <c r="DZ20" s="684"/>
      <c r="EA20" s="684"/>
      <c r="EB20" s="684"/>
      <c r="EC20" s="693"/>
    </row>
    <row r="21" spans="2:133" ht="11.25" customHeight="1">
      <c r="B21" s="680" t="s">
        <v>279</v>
      </c>
      <c r="C21" s="681"/>
      <c r="D21" s="681"/>
      <c r="E21" s="681"/>
      <c r="F21" s="681"/>
      <c r="G21" s="681"/>
      <c r="H21" s="681"/>
      <c r="I21" s="681"/>
      <c r="J21" s="681"/>
      <c r="K21" s="681"/>
      <c r="L21" s="681"/>
      <c r="M21" s="681"/>
      <c r="N21" s="681"/>
      <c r="O21" s="681"/>
      <c r="P21" s="681"/>
      <c r="Q21" s="682"/>
      <c r="R21" s="683">
        <v>24178</v>
      </c>
      <c r="S21" s="684"/>
      <c r="T21" s="684"/>
      <c r="U21" s="684"/>
      <c r="V21" s="684"/>
      <c r="W21" s="684"/>
      <c r="X21" s="684"/>
      <c r="Y21" s="685"/>
      <c r="Z21" s="686">
        <v>0.1</v>
      </c>
      <c r="AA21" s="686"/>
      <c r="AB21" s="686"/>
      <c r="AC21" s="686"/>
      <c r="AD21" s="687">
        <v>24178</v>
      </c>
      <c r="AE21" s="687"/>
      <c r="AF21" s="687"/>
      <c r="AG21" s="687"/>
      <c r="AH21" s="687"/>
      <c r="AI21" s="687"/>
      <c r="AJ21" s="687"/>
      <c r="AK21" s="687"/>
      <c r="AL21" s="688">
        <v>0.3</v>
      </c>
      <c r="AM21" s="689"/>
      <c r="AN21" s="689"/>
      <c r="AO21" s="690"/>
      <c r="AP21" s="702" t="s">
        <v>280</v>
      </c>
      <c r="AQ21" s="703"/>
      <c r="AR21" s="703"/>
      <c r="AS21" s="703"/>
      <c r="AT21" s="703"/>
      <c r="AU21" s="703"/>
      <c r="AV21" s="703"/>
      <c r="AW21" s="703"/>
      <c r="AX21" s="703"/>
      <c r="AY21" s="703"/>
      <c r="AZ21" s="703"/>
      <c r="BA21" s="703"/>
      <c r="BB21" s="703"/>
      <c r="BC21" s="703"/>
      <c r="BD21" s="703"/>
      <c r="BE21" s="703"/>
      <c r="BF21" s="704"/>
      <c r="BG21" s="683">
        <v>18648</v>
      </c>
      <c r="BH21" s="684"/>
      <c r="BI21" s="684"/>
      <c r="BJ21" s="684"/>
      <c r="BK21" s="684"/>
      <c r="BL21" s="684"/>
      <c r="BM21" s="684"/>
      <c r="BN21" s="685"/>
      <c r="BO21" s="686">
        <v>0.9</v>
      </c>
      <c r="BP21" s="686"/>
      <c r="BQ21" s="686"/>
      <c r="BR21" s="686"/>
      <c r="BS21" s="692" t="s">
        <v>130</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c r="B22" s="680" t="s">
        <v>281</v>
      </c>
      <c r="C22" s="681"/>
      <c r="D22" s="681"/>
      <c r="E22" s="681"/>
      <c r="F22" s="681"/>
      <c r="G22" s="681"/>
      <c r="H22" s="681"/>
      <c r="I22" s="681"/>
      <c r="J22" s="681"/>
      <c r="K22" s="681"/>
      <c r="L22" s="681"/>
      <c r="M22" s="681"/>
      <c r="N22" s="681"/>
      <c r="O22" s="681"/>
      <c r="P22" s="681"/>
      <c r="Q22" s="682"/>
      <c r="R22" s="683">
        <v>7404129</v>
      </c>
      <c r="S22" s="684"/>
      <c r="T22" s="684"/>
      <c r="U22" s="684"/>
      <c r="V22" s="684"/>
      <c r="W22" s="684"/>
      <c r="X22" s="684"/>
      <c r="Y22" s="685"/>
      <c r="Z22" s="686">
        <v>35.799999999999997</v>
      </c>
      <c r="AA22" s="686"/>
      <c r="AB22" s="686"/>
      <c r="AC22" s="686"/>
      <c r="AD22" s="687">
        <v>6490396</v>
      </c>
      <c r="AE22" s="687"/>
      <c r="AF22" s="687"/>
      <c r="AG22" s="687"/>
      <c r="AH22" s="687"/>
      <c r="AI22" s="687"/>
      <c r="AJ22" s="687"/>
      <c r="AK22" s="687"/>
      <c r="AL22" s="688">
        <v>70.099999999999994</v>
      </c>
      <c r="AM22" s="689"/>
      <c r="AN22" s="689"/>
      <c r="AO22" s="690"/>
      <c r="AP22" s="702" t="s">
        <v>282</v>
      </c>
      <c r="AQ22" s="703"/>
      <c r="AR22" s="703"/>
      <c r="AS22" s="703"/>
      <c r="AT22" s="703"/>
      <c r="AU22" s="703"/>
      <c r="AV22" s="703"/>
      <c r="AW22" s="703"/>
      <c r="AX22" s="703"/>
      <c r="AY22" s="703"/>
      <c r="AZ22" s="703"/>
      <c r="BA22" s="703"/>
      <c r="BB22" s="703"/>
      <c r="BC22" s="703"/>
      <c r="BD22" s="703"/>
      <c r="BE22" s="703"/>
      <c r="BF22" s="704"/>
      <c r="BG22" s="683" t="s">
        <v>245</v>
      </c>
      <c r="BH22" s="684"/>
      <c r="BI22" s="684"/>
      <c r="BJ22" s="684"/>
      <c r="BK22" s="684"/>
      <c r="BL22" s="684"/>
      <c r="BM22" s="684"/>
      <c r="BN22" s="685"/>
      <c r="BO22" s="686" t="s">
        <v>130</v>
      </c>
      <c r="BP22" s="686"/>
      <c r="BQ22" s="686"/>
      <c r="BR22" s="686"/>
      <c r="BS22" s="692" t="s">
        <v>130</v>
      </c>
      <c r="BT22" s="684"/>
      <c r="BU22" s="684"/>
      <c r="BV22" s="684"/>
      <c r="BW22" s="684"/>
      <c r="BX22" s="684"/>
      <c r="BY22" s="684"/>
      <c r="BZ22" s="684"/>
      <c r="CA22" s="684"/>
      <c r="CB22" s="693"/>
      <c r="CD22" s="665" t="s">
        <v>283</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c r="B23" s="680" t="s">
        <v>284</v>
      </c>
      <c r="C23" s="681"/>
      <c r="D23" s="681"/>
      <c r="E23" s="681"/>
      <c r="F23" s="681"/>
      <c r="G23" s="681"/>
      <c r="H23" s="681"/>
      <c r="I23" s="681"/>
      <c r="J23" s="681"/>
      <c r="K23" s="681"/>
      <c r="L23" s="681"/>
      <c r="M23" s="681"/>
      <c r="N23" s="681"/>
      <c r="O23" s="681"/>
      <c r="P23" s="681"/>
      <c r="Q23" s="682"/>
      <c r="R23" s="683">
        <v>6490396</v>
      </c>
      <c r="S23" s="684"/>
      <c r="T23" s="684"/>
      <c r="U23" s="684"/>
      <c r="V23" s="684"/>
      <c r="W23" s="684"/>
      <c r="X23" s="684"/>
      <c r="Y23" s="685"/>
      <c r="Z23" s="686">
        <v>31.4</v>
      </c>
      <c r="AA23" s="686"/>
      <c r="AB23" s="686"/>
      <c r="AC23" s="686"/>
      <c r="AD23" s="687">
        <v>6490396</v>
      </c>
      <c r="AE23" s="687"/>
      <c r="AF23" s="687"/>
      <c r="AG23" s="687"/>
      <c r="AH23" s="687"/>
      <c r="AI23" s="687"/>
      <c r="AJ23" s="687"/>
      <c r="AK23" s="687"/>
      <c r="AL23" s="688">
        <v>70.099999999999994</v>
      </c>
      <c r="AM23" s="689"/>
      <c r="AN23" s="689"/>
      <c r="AO23" s="690"/>
      <c r="AP23" s="702" t="s">
        <v>285</v>
      </c>
      <c r="AQ23" s="703"/>
      <c r="AR23" s="703"/>
      <c r="AS23" s="703"/>
      <c r="AT23" s="703"/>
      <c r="AU23" s="703"/>
      <c r="AV23" s="703"/>
      <c r="AW23" s="703"/>
      <c r="AX23" s="703"/>
      <c r="AY23" s="703"/>
      <c r="AZ23" s="703"/>
      <c r="BA23" s="703"/>
      <c r="BB23" s="703"/>
      <c r="BC23" s="703"/>
      <c r="BD23" s="703"/>
      <c r="BE23" s="703"/>
      <c r="BF23" s="704"/>
      <c r="BG23" s="683">
        <v>19299</v>
      </c>
      <c r="BH23" s="684"/>
      <c r="BI23" s="684"/>
      <c r="BJ23" s="684"/>
      <c r="BK23" s="684"/>
      <c r="BL23" s="684"/>
      <c r="BM23" s="684"/>
      <c r="BN23" s="685"/>
      <c r="BO23" s="686">
        <v>1</v>
      </c>
      <c r="BP23" s="686"/>
      <c r="BQ23" s="686"/>
      <c r="BR23" s="686"/>
      <c r="BS23" s="692" t="s">
        <v>245</v>
      </c>
      <c r="BT23" s="684"/>
      <c r="BU23" s="684"/>
      <c r="BV23" s="684"/>
      <c r="BW23" s="684"/>
      <c r="BX23" s="684"/>
      <c r="BY23" s="684"/>
      <c r="BZ23" s="684"/>
      <c r="CA23" s="684"/>
      <c r="CB23" s="693"/>
      <c r="CD23" s="665" t="s">
        <v>223</v>
      </c>
      <c r="CE23" s="666"/>
      <c r="CF23" s="666"/>
      <c r="CG23" s="666"/>
      <c r="CH23" s="666"/>
      <c r="CI23" s="666"/>
      <c r="CJ23" s="666"/>
      <c r="CK23" s="666"/>
      <c r="CL23" s="666"/>
      <c r="CM23" s="666"/>
      <c r="CN23" s="666"/>
      <c r="CO23" s="666"/>
      <c r="CP23" s="666"/>
      <c r="CQ23" s="667"/>
      <c r="CR23" s="665" t="s">
        <v>286</v>
      </c>
      <c r="CS23" s="666"/>
      <c r="CT23" s="666"/>
      <c r="CU23" s="666"/>
      <c r="CV23" s="666"/>
      <c r="CW23" s="666"/>
      <c r="CX23" s="666"/>
      <c r="CY23" s="667"/>
      <c r="CZ23" s="665" t="s">
        <v>287</v>
      </c>
      <c r="DA23" s="666"/>
      <c r="DB23" s="666"/>
      <c r="DC23" s="667"/>
      <c r="DD23" s="665" t="s">
        <v>288</v>
      </c>
      <c r="DE23" s="666"/>
      <c r="DF23" s="666"/>
      <c r="DG23" s="666"/>
      <c r="DH23" s="666"/>
      <c r="DI23" s="666"/>
      <c r="DJ23" s="666"/>
      <c r="DK23" s="667"/>
      <c r="DL23" s="714" t="s">
        <v>289</v>
      </c>
      <c r="DM23" s="715"/>
      <c r="DN23" s="715"/>
      <c r="DO23" s="715"/>
      <c r="DP23" s="715"/>
      <c r="DQ23" s="715"/>
      <c r="DR23" s="715"/>
      <c r="DS23" s="715"/>
      <c r="DT23" s="715"/>
      <c r="DU23" s="715"/>
      <c r="DV23" s="716"/>
      <c r="DW23" s="665" t="s">
        <v>290</v>
      </c>
      <c r="DX23" s="666"/>
      <c r="DY23" s="666"/>
      <c r="DZ23" s="666"/>
      <c r="EA23" s="666"/>
      <c r="EB23" s="666"/>
      <c r="EC23" s="667"/>
    </row>
    <row r="24" spans="2:133" ht="11.25" customHeight="1">
      <c r="B24" s="680" t="s">
        <v>291</v>
      </c>
      <c r="C24" s="681"/>
      <c r="D24" s="681"/>
      <c r="E24" s="681"/>
      <c r="F24" s="681"/>
      <c r="G24" s="681"/>
      <c r="H24" s="681"/>
      <c r="I24" s="681"/>
      <c r="J24" s="681"/>
      <c r="K24" s="681"/>
      <c r="L24" s="681"/>
      <c r="M24" s="681"/>
      <c r="N24" s="681"/>
      <c r="O24" s="681"/>
      <c r="P24" s="681"/>
      <c r="Q24" s="682"/>
      <c r="R24" s="683">
        <v>913733</v>
      </c>
      <c r="S24" s="684"/>
      <c r="T24" s="684"/>
      <c r="U24" s="684"/>
      <c r="V24" s="684"/>
      <c r="W24" s="684"/>
      <c r="X24" s="684"/>
      <c r="Y24" s="685"/>
      <c r="Z24" s="686">
        <v>4.4000000000000004</v>
      </c>
      <c r="AA24" s="686"/>
      <c r="AB24" s="686"/>
      <c r="AC24" s="686"/>
      <c r="AD24" s="687" t="s">
        <v>130</v>
      </c>
      <c r="AE24" s="687"/>
      <c r="AF24" s="687"/>
      <c r="AG24" s="687"/>
      <c r="AH24" s="687"/>
      <c r="AI24" s="687"/>
      <c r="AJ24" s="687"/>
      <c r="AK24" s="687"/>
      <c r="AL24" s="688" t="s">
        <v>130</v>
      </c>
      <c r="AM24" s="689"/>
      <c r="AN24" s="689"/>
      <c r="AO24" s="690"/>
      <c r="AP24" s="702" t="s">
        <v>292</v>
      </c>
      <c r="AQ24" s="703"/>
      <c r="AR24" s="703"/>
      <c r="AS24" s="703"/>
      <c r="AT24" s="703"/>
      <c r="AU24" s="703"/>
      <c r="AV24" s="703"/>
      <c r="AW24" s="703"/>
      <c r="AX24" s="703"/>
      <c r="AY24" s="703"/>
      <c r="AZ24" s="703"/>
      <c r="BA24" s="703"/>
      <c r="BB24" s="703"/>
      <c r="BC24" s="703"/>
      <c r="BD24" s="703"/>
      <c r="BE24" s="703"/>
      <c r="BF24" s="704"/>
      <c r="BG24" s="683" t="s">
        <v>245</v>
      </c>
      <c r="BH24" s="684"/>
      <c r="BI24" s="684"/>
      <c r="BJ24" s="684"/>
      <c r="BK24" s="684"/>
      <c r="BL24" s="684"/>
      <c r="BM24" s="684"/>
      <c r="BN24" s="685"/>
      <c r="BO24" s="686" t="s">
        <v>245</v>
      </c>
      <c r="BP24" s="686"/>
      <c r="BQ24" s="686"/>
      <c r="BR24" s="686"/>
      <c r="BS24" s="692" t="s">
        <v>245</v>
      </c>
      <c r="BT24" s="684"/>
      <c r="BU24" s="684"/>
      <c r="BV24" s="684"/>
      <c r="BW24" s="684"/>
      <c r="BX24" s="684"/>
      <c r="BY24" s="684"/>
      <c r="BZ24" s="684"/>
      <c r="CA24" s="684"/>
      <c r="CB24" s="693"/>
      <c r="CD24" s="694" t="s">
        <v>293</v>
      </c>
      <c r="CE24" s="695"/>
      <c r="CF24" s="695"/>
      <c r="CG24" s="695"/>
      <c r="CH24" s="695"/>
      <c r="CI24" s="695"/>
      <c r="CJ24" s="695"/>
      <c r="CK24" s="695"/>
      <c r="CL24" s="695"/>
      <c r="CM24" s="695"/>
      <c r="CN24" s="695"/>
      <c r="CO24" s="695"/>
      <c r="CP24" s="695"/>
      <c r="CQ24" s="696"/>
      <c r="CR24" s="672">
        <v>7542587</v>
      </c>
      <c r="CS24" s="673"/>
      <c r="CT24" s="673"/>
      <c r="CU24" s="673"/>
      <c r="CV24" s="673"/>
      <c r="CW24" s="673"/>
      <c r="CX24" s="673"/>
      <c r="CY24" s="674"/>
      <c r="CZ24" s="677">
        <v>37.9</v>
      </c>
      <c r="DA24" s="678"/>
      <c r="DB24" s="678"/>
      <c r="DC24" s="697"/>
      <c r="DD24" s="722">
        <v>5482221</v>
      </c>
      <c r="DE24" s="673"/>
      <c r="DF24" s="673"/>
      <c r="DG24" s="673"/>
      <c r="DH24" s="673"/>
      <c r="DI24" s="673"/>
      <c r="DJ24" s="673"/>
      <c r="DK24" s="674"/>
      <c r="DL24" s="722">
        <v>5405438</v>
      </c>
      <c r="DM24" s="673"/>
      <c r="DN24" s="673"/>
      <c r="DO24" s="673"/>
      <c r="DP24" s="673"/>
      <c r="DQ24" s="673"/>
      <c r="DR24" s="673"/>
      <c r="DS24" s="673"/>
      <c r="DT24" s="673"/>
      <c r="DU24" s="673"/>
      <c r="DV24" s="674"/>
      <c r="DW24" s="677">
        <v>56.7</v>
      </c>
      <c r="DX24" s="678"/>
      <c r="DY24" s="678"/>
      <c r="DZ24" s="678"/>
      <c r="EA24" s="678"/>
      <c r="EB24" s="678"/>
      <c r="EC24" s="679"/>
    </row>
    <row r="25" spans="2:133" ht="11.25" customHeight="1">
      <c r="B25" s="680" t="s">
        <v>294</v>
      </c>
      <c r="C25" s="681"/>
      <c r="D25" s="681"/>
      <c r="E25" s="681"/>
      <c r="F25" s="681"/>
      <c r="G25" s="681"/>
      <c r="H25" s="681"/>
      <c r="I25" s="681"/>
      <c r="J25" s="681"/>
      <c r="K25" s="681"/>
      <c r="L25" s="681"/>
      <c r="M25" s="681"/>
      <c r="N25" s="681"/>
      <c r="O25" s="681"/>
      <c r="P25" s="681"/>
      <c r="Q25" s="682"/>
      <c r="R25" s="683" t="s">
        <v>130</v>
      </c>
      <c r="S25" s="684"/>
      <c r="T25" s="684"/>
      <c r="U25" s="684"/>
      <c r="V25" s="684"/>
      <c r="W25" s="684"/>
      <c r="X25" s="684"/>
      <c r="Y25" s="685"/>
      <c r="Z25" s="686" t="s">
        <v>130</v>
      </c>
      <c r="AA25" s="686"/>
      <c r="AB25" s="686"/>
      <c r="AC25" s="686"/>
      <c r="AD25" s="687" t="s">
        <v>245</v>
      </c>
      <c r="AE25" s="687"/>
      <c r="AF25" s="687"/>
      <c r="AG25" s="687"/>
      <c r="AH25" s="687"/>
      <c r="AI25" s="687"/>
      <c r="AJ25" s="687"/>
      <c r="AK25" s="687"/>
      <c r="AL25" s="688" t="s">
        <v>266</v>
      </c>
      <c r="AM25" s="689"/>
      <c r="AN25" s="689"/>
      <c r="AO25" s="690"/>
      <c r="AP25" s="702" t="s">
        <v>295</v>
      </c>
      <c r="AQ25" s="703"/>
      <c r="AR25" s="703"/>
      <c r="AS25" s="703"/>
      <c r="AT25" s="703"/>
      <c r="AU25" s="703"/>
      <c r="AV25" s="703"/>
      <c r="AW25" s="703"/>
      <c r="AX25" s="703"/>
      <c r="AY25" s="703"/>
      <c r="AZ25" s="703"/>
      <c r="BA25" s="703"/>
      <c r="BB25" s="703"/>
      <c r="BC25" s="703"/>
      <c r="BD25" s="703"/>
      <c r="BE25" s="703"/>
      <c r="BF25" s="704"/>
      <c r="BG25" s="683" t="s">
        <v>245</v>
      </c>
      <c r="BH25" s="684"/>
      <c r="BI25" s="684"/>
      <c r="BJ25" s="684"/>
      <c r="BK25" s="684"/>
      <c r="BL25" s="684"/>
      <c r="BM25" s="684"/>
      <c r="BN25" s="685"/>
      <c r="BO25" s="686" t="s">
        <v>245</v>
      </c>
      <c r="BP25" s="686"/>
      <c r="BQ25" s="686"/>
      <c r="BR25" s="686"/>
      <c r="BS25" s="692" t="s">
        <v>245</v>
      </c>
      <c r="BT25" s="684"/>
      <c r="BU25" s="684"/>
      <c r="BV25" s="684"/>
      <c r="BW25" s="684"/>
      <c r="BX25" s="684"/>
      <c r="BY25" s="684"/>
      <c r="BZ25" s="684"/>
      <c r="CA25" s="684"/>
      <c r="CB25" s="693"/>
      <c r="CD25" s="698" t="s">
        <v>296</v>
      </c>
      <c r="CE25" s="699"/>
      <c r="CF25" s="699"/>
      <c r="CG25" s="699"/>
      <c r="CH25" s="699"/>
      <c r="CI25" s="699"/>
      <c r="CJ25" s="699"/>
      <c r="CK25" s="699"/>
      <c r="CL25" s="699"/>
      <c r="CM25" s="699"/>
      <c r="CN25" s="699"/>
      <c r="CO25" s="699"/>
      <c r="CP25" s="699"/>
      <c r="CQ25" s="700"/>
      <c r="CR25" s="683">
        <v>3427582</v>
      </c>
      <c r="CS25" s="719"/>
      <c r="CT25" s="719"/>
      <c r="CU25" s="719"/>
      <c r="CV25" s="719"/>
      <c r="CW25" s="719"/>
      <c r="CX25" s="719"/>
      <c r="CY25" s="720"/>
      <c r="CZ25" s="688">
        <v>17.2</v>
      </c>
      <c r="DA25" s="717"/>
      <c r="DB25" s="717"/>
      <c r="DC25" s="721"/>
      <c r="DD25" s="692">
        <v>3076884</v>
      </c>
      <c r="DE25" s="719"/>
      <c r="DF25" s="719"/>
      <c r="DG25" s="719"/>
      <c r="DH25" s="719"/>
      <c r="DI25" s="719"/>
      <c r="DJ25" s="719"/>
      <c r="DK25" s="720"/>
      <c r="DL25" s="692">
        <v>3001685</v>
      </c>
      <c r="DM25" s="719"/>
      <c r="DN25" s="719"/>
      <c r="DO25" s="719"/>
      <c r="DP25" s="719"/>
      <c r="DQ25" s="719"/>
      <c r="DR25" s="719"/>
      <c r="DS25" s="719"/>
      <c r="DT25" s="719"/>
      <c r="DU25" s="719"/>
      <c r="DV25" s="720"/>
      <c r="DW25" s="688">
        <v>31.5</v>
      </c>
      <c r="DX25" s="717"/>
      <c r="DY25" s="717"/>
      <c r="DZ25" s="717"/>
      <c r="EA25" s="717"/>
      <c r="EB25" s="717"/>
      <c r="EC25" s="718"/>
    </row>
    <row r="26" spans="2:133" ht="11.25" customHeight="1">
      <c r="B26" s="680" t="s">
        <v>297</v>
      </c>
      <c r="C26" s="681"/>
      <c r="D26" s="681"/>
      <c r="E26" s="681"/>
      <c r="F26" s="681"/>
      <c r="G26" s="681"/>
      <c r="H26" s="681"/>
      <c r="I26" s="681"/>
      <c r="J26" s="681"/>
      <c r="K26" s="681"/>
      <c r="L26" s="681"/>
      <c r="M26" s="681"/>
      <c r="N26" s="681"/>
      <c r="O26" s="681"/>
      <c r="P26" s="681"/>
      <c r="Q26" s="682"/>
      <c r="R26" s="683">
        <v>10169402</v>
      </c>
      <c r="S26" s="684"/>
      <c r="T26" s="684"/>
      <c r="U26" s="684"/>
      <c r="V26" s="684"/>
      <c r="W26" s="684"/>
      <c r="X26" s="684"/>
      <c r="Y26" s="685"/>
      <c r="Z26" s="686">
        <v>49.2</v>
      </c>
      <c r="AA26" s="686"/>
      <c r="AB26" s="686"/>
      <c r="AC26" s="686"/>
      <c r="AD26" s="687">
        <v>9236370</v>
      </c>
      <c r="AE26" s="687"/>
      <c r="AF26" s="687"/>
      <c r="AG26" s="687"/>
      <c r="AH26" s="687"/>
      <c r="AI26" s="687"/>
      <c r="AJ26" s="687"/>
      <c r="AK26" s="687"/>
      <c r="AL26" s="688">
        <v>99.7</v>
      </c>
      <c r="AM26" s="689"/>
      <c r="AN26" s="689"/>
      <c r="AO26" s="690"/>
      <c r="AP26" s="702" t="s">
        <v>298</v>
      </c>
      <c r="AQ26" s="732"/>
      <c r="AR26" s="732"/>
      <c r="AS26" s="732"/>
      <c r="AT26" s="732"/>
      <c r="AU26" s="732"/>
      <c r="AV26" s="732"/>
      <c r="AW26" s="732"/>
      <c r="AX26" s="732"/>
      <c r="AY26" s="732"/>
      <c r="AZ26" s="732"/>
      <c r="BA26" s="732"/>
      <c r="BB26" s="732"/>
      <c r="BC26" s="732"/>
      <c r="BD26" s="732"/>
      <c r="BE26" s="732"/>
      <c r="BF26" s="704"/>
      <c r="BG26" s="683" t="s">
        <v>245</v>
      </c>
      <c r="BH26" s="684"/>
      <c r="BI26" s="684"/>
      <c r="BJ26" s="684"/>
      <c r="BK26" s="684"/>
      <c r="BL26" s="684"/>
      <c r="BM26" s="684"/>
      <c r="BN26" s="685"/>
      <c r="BO26" s="686" t="s">
        <v>245</v>
      </c>
      <c r="BP26" s="686"/>
      <c r="BQ26" s="686"/>
      <c r="BR26" s="686"/>
      <c r="BS26" s="692" t="s">
        <v>130</v>
      </c>
      <c r="BT26" s="684"/>
      <c r="BU26" s="684"/>
      <c r="BV26" s="684"/>
      <c r="BW26" s="684"/>
      <c r="BX26" s="684"/>
      <c r="BY26" s="684"/>
      <c r="BZ26" s="684"/>
      <c r="CA26" s="684"/>
      <c r="CB26" s="693"/>
      <c r="CD26" s="698" t="s">
        <v>299</v>
      </c>
      <c r="CE26" s="699"/>
      <c r="CF26" s="699"/>
      <c r="CG26" s="699"/>
      <c r="CH26" s="699"/>
      <c r="CI26" s="699"/>
      <c r="CJ26" s="699"/>
      <c r="CK26" s="699"/>
      <c r="CL26" s="699"/>
      <c r="CM26" s="699"/>
      <c r="CN26" s="699"/>
      <c r="CO26" s="699"/>
      <c r="CP26" s="699"/>
      <c r="CQ26" s="700"/>
      <c r="CR26" s="683">
        <v>1937083</v>
      </c>
      <c r="CS26" s="684"/>
      <c r="CT26" s="684"/>
      <c r="CU26" s="684"/>
      <c r="CV26" s="684"/>
      <c r="CW26" s="684"/>
      <c r="CX26" s="684"/>
      <c r="CY26" s="685"/>
      <c r="CZ26" s="688">
        <v>9.6999999999999993</v>
      </c>
      <c r="DA26" s="717"/>
      <c r="DB26" s="717"/>
      <c r="DC26" s="721"/>
      <c r="DD26" s="692">
        <v>1815623</v>
      </c>
      <c r="DE26" s="684"/>
      <c r="DF26" s="684"/>
      <c r="DG26" s="684"/>
      <c r="DH26" s="684"/>
      <c r="DI26" s="684"/>
      <c r="DJ26" s="684"/>
      <c r="DK26" s="685"/>
      <c r="DL26" s="692" t="s">
        <v>130</v>
      </c>
      <c r="DM26" s="684"/>
      <c r="DN26" s="684"/>
      <c r="DO26" s="684"/>
      <c r="DP26" s="684"/>
      <c r="DQ26" s="684"/>
      <c r="DR26" s="684"/>
      <c r="DS26" s="684"/>
      <c r="DT26" s="684"/>
      <c r="DU26" s="684"/>
      <c r="DV26" s="685"/>
      <c r="DW26" s="688" t="s">
        <v>266</v>
      </c>
      <c r="DX26" s="717"/>
      <c r="DY26" s="717"/>
      <c r="DZ26" s="717"/>
      <c r="EA26" s="717"/>
      <c r="EB26" s="717"/>
      <c r="EC26" s="718"/>
    </row>
    <row r="27" spans="2:133" ht="11.25" customHeight="1">
      <c r="B27" s="680" t="s">
        <v>300</v>
      </c>
      <c r="C27" s="681"/>
      <c r="D27" s="681"/>
      <c r="E27" s="681"/>
      <c r="F27" s="681"/>
      <c r="G27" s="681"/>
      <c r="H27" s="681"/>
      <c r="I27" s="681"/>
      <c r="J27" s="681"/>
      <c r="K27" s="681"/>
      <c r="L27" s="681"/>
      <c r="M27" s="681"/>
      <c r="N27" s="681"/>
      <c r="O27" s="681"/>
      <c r="P27" s="681"/>
      <c r="Q27" s="682"/>
      <c r="R27" s="683">
        <v>3678</v>
      </c>
      <c r="S27" s="684"/>
      <c r="T27" s="684"/>
      <c r="U27" s="684"/>
      <c r="V27" s="684"/>
      <c r="W27" s="684"/>
      <c r="X27" s="684"/>
      <c r="Y27" s="685"/>
      <c r="Z27" s="686">
        <v>0</v>
      </c>
      <c r="AA27" s="686"/>
      <c r="AB27" s="686"/>
      <c r="AC27" s="686"/>
      <c r="AD27" s="687">
        <v>3678</v>
      </c>
      <c r="AE27" s="687"/>
      <c r="AF27" s="687"/>
      <c r="AG27" s="687"/>
      <c r="AH27" s="687"/>
      <c r="AI27" s="687"/>
      <c r="AJ27" s="687"/>
      <c r="AK27" s="687"/>
      <c r="AL27" s="688">
        <v>0</v>
      </c>
      <c r="AM27" s="689"/>
      <c r="AN27" s="689"/>
      <c r="AO27" s="690"/>
      <c r="AP27" s="680" t="s">
        <v>301</v>
      </c>
      <c r="AQ27" s="681"/>
      <c r="AR27" s="681"/>
      <c r="AS27" s="681"/>
      <c r="AT27" s="681"/>
      <c r="AU27" s="681"/>
      <c r="AV27" s="681"/>
      <c r="AW27" s="681"/>
      <c r="AX27" s="681"/>
      <c r="AY27" s="681"/>
      <c r="AZ27" s="681"/>
      <c r="BA27" s="681"/>
      <c r="BB27" s="681"/>
      <c r="BC27" s="681"/>
      <c r="BD27" s="681"/>
      <c r="BE27" s="681"/>
      <c r="BF27" s="682"/>
      <c r="BG27" s="683">
        <v>1989852</v>
      </c>
      <c r="BH27" s="684"/>
      <c r="BI27" s="684"/>
      <c r="BJ27" s="684"/>
      <c r="BK27" s="684"/>
      <c r="BL27" s="684"/>
      <c r="BM27" s="684"/>
      <c r="BN27" s="685"/>
      <c r="BO27" s="686">
        <v>100</v>
      </c>
      <c r="BP27" s="686"/>
      <c r="BQ27" s="686"/>
      <c r="BR27" s="686"/>
      <c r="BS27" s="692">
        <v>13066</v>
      </c>
      <c r="BT27" s="684"/>
      <c r="BU27" s="684"/>
      <c r="BV27" s="684"/>
      <c r="BW27" s="684"/>
      <c r="BX27" s="684"/>
      <c r="BY27" s="684"/>
      <c r="BZ27" s="684"/>
      <c r="CA27" s="684"/>
      <c r="CB27" s="693"/>
      <c r="CD27" s="698" t="s">
        <v>302</v>
      </c>
      <c r="CE27" s="699"/>
      <c r="CF27" s="699"/>
      <c r="CG27" s="699"/>
      <c r="CH27" s="699"/>
      <c r="CI27" s="699"/>
      <c r="CJ27" s="699"/>
      <c r="CK27" s="699"/>
      <c r="CL27" s="699"/>
      <c r="CM27" s="699"/>
      <c r="CN27" s="699"/>
      <c r="CO27" s="699"/>
      <c r="CP27" s="699"/>
      <c r="CQ27" s="700"/>
      <c r="CR27" s="683">
        <v>2343564</v>
      </c>
      <c r="CS27" s="719"/>
      <c r="CT27" s="719"/>
      <c r="CU27" s="719"/>
      <c r="CV27" s="719"/>
      <c r="CW27" s="719"/>
      <c r="CX27" s="719"/>
      <c r="CY27" s="720"/>
      <c r="CZ27" s="688">
        <v>11.8</v>
      </c>
      <c r="DA27" s="717"/>
      <c r="DB27" s="717"/>
      <c r="DC27" s="721"/>
      <c r="DD27" s="692">
        <v>675440</v>
      </c>
      <c r="DE27" s="719"/>
      <c r="DF27" s="719"/>
      <c r="DG27" s="719"/>
      <c r="DH27" s="719"/>
      <c r="DI27" s="719"/>
      <c r="DJ27" s="719"/>
      <c r="DK27" s="720"/>
      <c r="DL27" s="692">
        <v>673856</v>
      </c>
      <c r="DM27" s="719"/>
      <c r="DN27" s="719"/>
      <c r="DO27" s="719"/>
      <c r="DP27" s="719"/>
      <c r="DQ27" s="719"/>
      <c r="DR27" s="719"/>
      <c r="DS27" s="719"/>
      <c r="DT27" s="719"/>
      <c r="DU27" s="719"/>
      <c r="DV27" s="720"/>
      <c r="DW27" s="688">
        <v>7.1</v>
      </c>
      <c r="DX27" s="717"/>
      <c r="DY27" s="717"/>
      <c r="DZ27" s="717"/>
      <c r="EA27" s="717"/>
      <c r="EB27" s="717"/>
      <c r="EC27" s="718"/>
    </row>
    <row r="28" spans="2:133" ht="11.25" customHeight="1">
      <c r="B28" s="680" t="s">
        <v>303</v>
      </c>
      <c r="C28" s="681"/>
      <c r="D28" s="681"/>
      <c r="E28" s="681"/>
      <c r="F28" s="681"/>
      <c r="G28" s="681"/>
      <c r="H28" s="681"/>
      <c r="I28" s="681"/>
      <c r="J28" s="681"/>
      <c r="K28" s="681"/>
      <c r="L28" s="681"/>
      <c r="M28" s="681"/>
      <c r="N28" s="681"/>
      <c r="O28" s="681"/>
      <c r="P28" s="681"/>
      <c r="Q28" s="682"/>
      <c r="R28" s="683">
        <v>252250</v>
      </c>
      <c r="S28" s="684"/>
      <c r="T28" s="684"/>
      <c r="U28" s="684"/>
      <c r="V28" s="684"/>
      <c r="W28" s="684"/>
      <c r="X28" s="684"/>
      <c r="Y28" s="685"/>
      <c r="Z28" s="686">
        <v>1.2</v>
      </c>
      <c r="AA28" s="686"/>
      <c r="AB28" s="686"/>
      <c r="AC28" s="686"/>
      <c r="AD28" s="687" t="s">
        <v>245</v>
      </c>
      <c r="AE28" s="687"/>
      <c r="AF28" s="687"/>
      <c r="AG28" s="687"/>
      <c r="AH28" s="687"/>
      <c r="AI28" s="687"/>
      <c r="AJ28" s="687"/>
      <c r="AK28" s="687"/>
      <c r="AL28" s="688" t="s">
        <v>130</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304</v>
      </c>
      <c r="CE28" s="699"/>
      <c r="CF28" s="699"/>
      <c r="CG28" s="699"/>
      <c r="CH28" s="699"/>
      <c r="CI28" s="699"/>
      <c r="CJ28" s="699"/>
      <c r="CK28" s="699"/>
      <c r="CL28" s="699"/>
      <c r="CM28" s="699"/>
      <c r="CN28" s="699"/>
      <c r="CO28" s="699"/>
      <c r="CP28" s="699"/>
      <c r="CQ28" s="700"/>
      <c r="CR28" s="683">
        <v>1771441</v>
      </c>
      <c r="CS28" s="684"/>
      <c r="CT28" s="684"/>
      <c r="CU28" s="684"/>
      <c r="CV28" s="684"/>
      <c r="CW28" s="684"/>
      <c r="CX28" s="684"/>
      <c r="CY28" s="685"/>
      <c r="CZ28" s="688">
        <v>8.9</v>
      </c>
      <c r="DA28" s="717"/>
      <c r="DB28" s="717"/>
      <c r="DC28" s="721"/>
      <c r="DD28" s="692">
        <v>1729897</v>
      </c>
      <c r="DE28" s="684"/>
      <c r="DF28" s="684"/>
      <c r="DG28" s="684"/>
      <c r="DH28" s="684"/>
      <c r="DI28" s="684"/>
      <c r="DJ28" s="684"/>
      <c r="DK28" s="685"/>
      <c r="DL28" s="692">
        <v>1729897</v>
      </c>
      <c r="DM28" s="684"/>
      <c r="DN28" s="684"/>
      <c r="DO28" s="684"/>
      <c r="DP28" s="684"/>
      <c r="DQ28" s="684"/>
      <c r="DR28" s="684"/>
      <c r="DS28" s="684"/>
      <c r="DT28" s="684"/>
      <c r="DU28" s="684"/>
      <c r="DV28" s="685"/>
      <c r="DW28" s="688">
        <v>18.100000000000001</v>
      </c>
      <c r="DX28" s="717"/>
      <c r="DY28" s="717"/>
      <c r="DZ28" s="717"/>
      <c r="EA28" s="717"/>
      <c r="EB28" s="717"/>
      <c r="EC28" s="718"/>
    </row>
    <row r="29" spans="2:133" ht="11.25" customHeight="1">
      <c r="B29" s="680" t="s">
        <v>305</v>
      </c>
      <c r="C29" s="681"/>
      <c r="D29" s="681"/>
      <c r="E29" s="681"/>
      <c r="F29" s="681"/>
      <c r="G29" s="681"/>
      <c r="H29" s="681"/>
      <c r="I29" s="681"/>
      <c r="J29" s="681"/>
      <c r="K29" s="681"/>
      <c r="L29" s="681"/>
      <c r="M29" s="681"/>
      <c r="N29" s="681"/>
      <c r="O29" s="681"/>
      <c r="P29" s="681"/>
      <c r="Q29" s="682"/>
      <c r="R29" s="683">
        <v>447840</v>
      </c>
      <c r="S29" s="684"/>
      <c r="T29" s="684"/>
      <c r="U29" s="684"/>
      <c r="V29" s="684"/>
      <c r="W29" s="684"/>
      <c r="X29" s="684"/>
      <c r="Y29" s="685"/>
      <c r="Z29" s="686">
        <v>2.2000000000000002</v>
      </c>
      <c r="AA29" s="686"/>
      <c r="AB29" s="686"/>
      <c r="AC29" s="686"/>
      <c r="AD29" s="687">
        <v>20544</v>
      </c>
      <c r="AE29" s="687"/>
      <c r="AF29" s="687"/>
      <c r="AG29" s="687"/>
      <c r="AH29" s="687"/>
      <c r="AI29" s="687"/>
      <c r="AJ29" s="687"/>
      <c r="AK29" s="687"/>
      <c r="AL29" s="688">
        <v>0.2</v>
      </c>
      <c r="AM29" s="689"/>
      <c r="AN29" s="689"/>
      <c r="AO29" s="690"/>
      <c r="AP29" s="733"/>
      <c r="AQ29" s="734"/>
      <c r="AR29" s="734"/>
      <c r="AS29" s="734"/>
      <c r="AT29" s="734"/>
      <c r="AU29" s="734"/>
      <c r="AV29" s="734"/>
      <c r="AW29" s="734"/>
      <c r="AX29" s="734"/>
      <c r="AY29" s="734"/>
      <c r="AZ29" s="734"/>
      <c r="BA29" s="734"/>
      <c r="BB29" s="734"/>
      <c r="BC29" s="734"/>
      <c r="BD29" s="734"/>
      <c r="BE29" s="734"/>
      <c r="BF29" s="735"/>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3" t="s">
        <v>306</v>
      </c>
      <c r="CE29" s="724"/>
      <c r="CF29" s="698" t="s">
        <v>307</v>
      </c>
      <c r="CG29" s="699"/>
      <c r="CH29" s="699"/>
      <c r="CI29" s="699"/>
      <c r="CJ29" s="699"/>
      <c r="CK29" s="699"/>
      <c r="CL29" s="699"/>
      <c r="CM29" s="699"/>
      <c r="CN29" s="699"/>
      <c r="CO29" s="699"/>
      <c r="CP29" s="699"/>
      <c r="CQ29" s="700"/>
      <c r="CR29" s="683">
        <v>1771441</v>
      </c>
      <c r="CS29" s="719"/>
      <c r="CT29" s="719"/>
      <c r="CU29" s="719"/>
      <c r="CV29" s="719"/>
      <c r="CW29" s="719"/>
      <c r="CX29" s="719"/>
      <c r="CY29" s="720"/>
      <c r="CZ29" s="688">
        <v>8.9</v>
      </c>
      <c r="DA29" s="717"/>
      <c r="DB29" s="717"/>
      <c r="DC29" s="721"/>
      <c r="DD29" s="692">
        <v>1729897</v>
      </c>
      <c r="DE29" s="719"/>
      <c r="DF29" s="719"/>
      <c r="DG29" s="719"/>
      <c r="DH29" s="719"/>
      <c r="DI29" s="719"/>
      <c r="DJ29" s="719"/>
      <c r="DK29" s="720"/>
      <c r="DL29" s="692">
        <v>1729897</v>
      </c>
      <c r="DM29" s="719"/>
      <c r="DN29" s="719"/>
      <c r="DO29" s="719"/>
      <c r="DP29" s="719"/>
      <c r="DQ29" s="719"/>
      <c r="DR29" s="719"/>
      <c r="DS29" s="719"/>
      <c r="DT29" s="719"/>
      <c r="DU29" s="719"/>
      <c r="DV29" s="720"/>
      <c r="DW29" s="688">
        <v>18.100000000000001</v>
      </c>
      <c r="DX29" s="717"/>
      <c r="DY29" s="717"/>
      <c r="DZ29" s="717"/>
      <c r="EA29" s="717"/>
      <c r="EB29" s="717"/>
      <c r="EC29" s="718"/>
    </row>
    <row r="30" spans="2:133" ht="11.25" customHeight="1">
      <c r="B30" s="680" t="s">
        <v>308</v>
      </c>
      <c r="C30" s="681"/>
      <c r="D30" s="681"/>
      <c r="E30" s="681"/>
      <c r="F30" s="681"/>
      <c r="G30" s="681"/>
      <c r="H30" s="681"/>
      <c r="I30" s="681"/>
      <c r="J30" s="681"/>
      <c r="K30" s="681"/>
      <c r="L30" s="681"/>
      <c r="M30" s="681"/>
      <c r="N30" s="681"/>
      <c r="O30" s="681"/>
      <c r="P30" s="681"/>
      <c r="Q30" s="682"/>
      <c r="R30" s="683">
        <v>87132</v>
      </c>
      <c r="S30" s="684"/>
      <c r="T30" s="684"/>
      <c r="U30" s="684"/>
      <c r="V30" s="684"/>
      <c r="W30" s="684"/>
      <c r="X30" s="684"/>
      <c r="Y30" s="685"/>
      <c r="Z30" s="686">
        <v>0.4</v>
      </c>
      <c r="AA30" s="686"/>
      <c r="AB30" s="686"/>
      <c r="AC30" s="686"/>
      <c r="AD30" s="687" t="s">
        <v>130</v>
      </c>
      <c r="AE30" s="687"/>
      <c r="AF30" s="687"/>
      <c r="AG30" s="687"/>
      <c r="AH30" s="687"/>
      <c r="AI30" s="687"/>
      <c r="AJ30" s="687"/>
      <c r="AK30" s="687"/>
      <c r="AL30" s="688" t="s">
        <v>245</v>
      </c>
      <c r="AM30" s="689"/>
      <c r="AN30" s="689"/>
      <c r="AO30" s="690"/>
      <c r="AP30" s="662" t="s">
        <v>223</v>
      </c>
      <c r="AQ30" s="663"/>
      <c r="AR30" s="663"/>
      <c r="AS30" s="663"/>
      <c r="AT30" s="663"/>
      <c r="AU30" s="663"/>
      <c r="AV30" s="663"/>
      <c r="AW30" s="663"/>
      <c r="AX30" s="663"/>
      <c r="AY30" s="663"/>
      <c r="AZ30" s="663"/>
      <c r="BA30" s="663"/>
      <c r="BB30" s="663"/>
      <c r="BC30" s="663"/>
      <c r="BD30" s="663"/>
      <c r="BE30" s="663"/>
      <c r="BF30" s="664"/>
      <c r="BG30" s="662" t="s">
        <v>309</v>
      </c>
      <c r="BH30" s="736"/>
      <c r="BI30" s="736"/>
      <c r="BJ30" s="736"/>
      <c r="BK30" s="736"/>
      <c r="BL30" s="736"/>
      <c r="BM30" s="736"/>
      <c r="BN30" s="736"/>
      <c r="BO30" s="736"/>
      <c r="BP30" s="736"/>
      <c r="BQ30" s="737"/>
      <c r="BR30" s="662" t="s">
        <v>310</v>
      </c>
      <c r="BS30" s="736"/>
      <c r="BT30" s="736"/>
      <c r="BU30" s="736"/>
      <c r="BV30" s="736"/>
      <c r="BW30" s="736"/>
      <c r="BX30" s="736"/>
      <c r="BY30" s="736"/>
      <c r="BZ30" s="736"/>
      <c r="CA30" s="736"/>
      <c r="CB30" s="737"/>
      <c r="CD30" s="725"/>
      <c r="CE30" s="726"/>
      <c r="CF30" s="698" t="s">
        <v>311</v>
      </c>
      <c r="CG30" s="699"/>
      <c r="CH30" s="699"/>
      <c r="CI30" s="699"/>
      <c r="CJ30" s="699"/>
      <c r="CK30" s="699"/>
      <c r="CL30" s="699"/>
      <c r="CM30" s="699"/>
      <c r="CN30" s="699"/>
      <c r="CO30" s="699"/>
      <c r="CP30" s="699"/>
      <c r="CQ30" s="700"/>
      <c r="CR30" s="683">
        <v>1690769</v>
      </c>
      <c r="CS30" s="684"/>
      <c r="CT30" s="684"/>
      <c r="CU30" s="684"/>
      <c r="CV30" s="684"/>
      <c r="CW30" s="684"/>
      <c r="CX30" s="684"/>
      <c r="CY30" s="685"/>
      <c r="CZ30" s="688">
        <v>8.5</v>
      </c>
      <c r="DA30" s="717"/>
      <c r="DB30" s="717"/>
      <c r="DC30" s="721"/>
      <c r="DD30" s="692">
        <v>1650967</v>
      </c>
      <c r="DE30" s="684"/>
      <c r="DF30" s="684"/>
      <c r="DG30" s="684"/>
      <c r="DH30" s="684"/>
      <c r="DI30" s="684"/>
      <c r="DJ30" s="684"/>
      <c r="DK30" s="685"/>
      <c r="DL30" s="692">
        <v>1650967</v>
      </c>
      <c r="DM30" s="684"/>
      <c r="DN30" s="684"/>
      <c r="DO30" s="684"/>
      <c r="DP30" s="684"/>
      <c r="DQ30" s="684"/>
      <c r="DR30" s="684"/>
      <c r="DS30" s="684"/>
      <c r="DT30" s="684"/>
      <c r="DU30" s="684"/>
      <c r="DV30" s="685"/>
      <c r="DW30" s="688">
        <v>17.3</v>
      </c>
      <c r="DX30" s="717"/>
      <c r="DY30" s="717"/>
      <c r="DZ30" s="717"/>
      <c r="EA30" s="717"/>
      <c r="EB30" s="717"/>
      <c r="EC30" s="718"/>
    </row>
    <row r="31" spans="2:133" ht="11.25" customHeight="1">
      <c r="B31" s="680" t="s">
        <v>312</v>
      </c>
      <c r="C31" s="681"/>
      <c r="D31" s="681"/>
      <c r="E31" s="681"/>
      <c r="F31" s="681"/>
      <c r="G31" s="681"/>
      <c r="H31" s="681"/>
      <c r="I31" s="681"/>
      <c r="J31" s="681"/>
      <c r="K31" s="681"/>
      <c r="L31" s="681"/>
      <c r="M31" s="681"/>
      <c r="N31" s="681"/>
      <c r="O31" s="681"/>
      <c r="P31" s="681"/>
      <c r="Q31" s="682"/>
      <c r="R31" s="683">
        <v>2349709</v>
      </c>
      <c r="S31" s="684"/>
      <c r="T31" s="684"/>
      <c r="U31" s="684"/>
      <c r="V31" s="684"/>
      <c r="W31" s="684"/>
      <c r="X31" s="684"/>
      <c r="Y31" s="685"/>
      <c r="Z31" s="686">
        <v>11.4</v>
      </c>
      <c r="AA31" s="686"/>
      <c r="AB31" s="686"/>
      <c r="AC31" s="686"/>
      <c r="AD31" s="687" t="s">
        <v>130</v>
      </c>
      <c r="AE31" s="687"/>
      <c r="AF31" s="687"/>
      <c r="AG31" s="687"/>
      <c r="AH31" s="687"/>
      <c r="AI31" s="687"/>
      <c r="AJ31" s="687"/>
      <c r="AK31" s="687"/>
      <c r="AL31" s="688" t="s">
        <v>130</v>
      </c>
      <c r="AM31" s="689"/>
      <c r="AN31" s="689"/>
      <c r="AO31" s="690"/>
      <c r="AP31" s="740" t="s">
        <v>313</v>
      </c>
      <c r="AQ31" s="741"/>
      <c r="AR31" s="741"/>
      <c r="AS31" s="741"/>
      <c r="AT31" s="746" t="s">
        <v>314</v>
      </c>
      <c r="AU31" s="231"/>
      <c r="AV31" s="231"/>
      <c r="AW31" s="231"/>
      <c r="AX31" s="669" t="s">
        <v>187</v>
      </c>
      <c r="AY31" s="670"/>
      <c r="AZ31" s="670"/>
      <c r="BA31" s="670"/>
      <c r="BB31" s="670"/>
      <c r="BC31" s="670"/>
      <c r="BD31" s="670"/>
      <c r="BE31" s="670"/>
      <c r="BF31" s="671"/>
      <c r="BG31" s="751">
        <v>99</v>
      </c>
      <c r="BH31" s="738"/>
      <c r="BI31" s="738"/>
      <c r="BJ31" s="738"/>
      <c r="BK31" s="738"/>
      <c r="BL31" s="738"/>
      <c r="BM31" s="678">
        <v>96</v>
      </c>
      <c r="BN31" s="738"/>
      <c r="BO31" s="738"/>
      <c r="BP31" s="738"/>
      <c r="BQ31" s="739"/>
      <c r="BR31" s="751">
        <v>99.1</v>
      </c>
      <c r="BS31" s="738"/>
      <c r="BT31" s="738"/>
      <c r="BU31" s="738"/>
      <c r="BV31" s="738"/>
      <c r="BW31" s="738"/>
      <c r="BX31" s="678">
        <v>95.2</v>
      </c>
      <c r="BY31" s="738"/>
      <c r="BZ31" s="738"/>
      <c r="CA31" s="738"/>
      <c r="CB31" s="739"/>
      <c r="CD31" s="725"/>
      <c r="CE31" s="726"/>
      <c r="CF31" s="698" t="s">
        <v>315</v>
      </c>
      <c r="CG31" s="699"/>
      <c r="CH31" s="699"/>
      <c r="CI31" s="699"/>
      <c r="CJ31" s="699"/>
      <c r="CK31" s="699"/>
      <c r="CL31" s="699"/>
      <c r="CM31" s="699"/>
      <c r="CN31" s="699"/>
      <c r="CO31" s="699"/>
      <c r="CP31" s="699"/>
      <c r="CQ31" s="700"/>
      <c r="CR31" s="683">
        <v>80672</v>
      </c>
      <c r="CS31" s="719"/>
      <c r="CT31" s="719"/>
      <c r="CU31" s="719"/>
      <c r="CV31" s="719"/>
      <c r="CW31" s="719"/>
      <c r="CX31" s="719"/>
      <c r="CY31" s="720"/>
      <c r="CZ31" s="688">
        <v>0.4</v>
      </c>
      <c r="DA31" s="717"/>
      <c r="DB31" s="717"/>
      <c r="DC31" s="721"/>
      <c r="DD31" s="692">
        <v>78930</v>
      </c>
      <c r="DE31" s="719"/>
      <c r="DF31" s="719"/>
      <c r="DG31" s="719"/>
      <c r="DH31" s="719"/>
      <c r="DI31" s="719"/>
      <c r="DJ31" s="719"/>
      <c r="DK31" s="720"/>
      <c r="DL31" s="692">
        <v>78930</v>
      </c>
      <c r="DM31" s="719"/>
      <c r="DN31" s="719"/>
      <c r="DO31" s="719"/>
      <c r="DP31" s="719"/>
      <c r="DQ31" s="719"/>
      <c r="DR31" s="719"/>
      <c r="DS31" s="719"/>
      <c r="DT31" s="719"/>
      <c r="DU31" s="719"/>
      <c r="DV31" s="720"/>
      <c r="DW31" s="688">
        <v>0.8</v>
      </c>
      <c r="DX31" s="717"/>
      <c r="DY31" s="717"/>
      <c r="DZ31" s="717"/>
      <c r="EA31" s="717"/>
      <c r="EB31" s="717"/>
      <c r="EC31" s="718"/>
    </row>
    <row r="32" spans="2:133" ht="11.25" customHeight="1">
      <c r="B32" s="729" t="s">
        <v>316</v>
      </c>
      <c r="C32" s="730"/>
      <c r="D32" s="730"/>
      <c r="E32" s="730"/>
      <c r="F32" s="730"/>
      <c r="G32" s="730"/>
      <c r="H32" s="730"/>
      <c r="I32" s="730"/>
      <c r="J32" s="730"/>
      <c r="K32" s="730"/>
      <c r="L32" s="730"/>
      <c r="M32" s="730"/>
      <c r="N32" s="730"/>
      <c r="O32" s="730"/>
      <c r="P32" s="730"/>
      <c r="Q32" s="731"/>
      <c r="R32" s="683" t="s">
        <v>245</v>
      </c>
      <c r="S32" s="684"/>
      <c r="T32" s="684"/>
      <c r="U32" s="684"/>
      <c r="V32" s="684"/>
      <c r="W32" s="684"/>
      <c r="X32" s="684"/>
      <c r="Y32" s="685"/>
      <c r="Z32" s="686" t="s">
        <v>245</v>
      </c>
      <c r="AA32" s="686"/>
      <c r="AB32" s="686"/>
      <c r="AC32" s="686"/>
      <c r="AD32" s="687" t="s">
        <v>130</v>
      </c>
      <c r="AE32" s="687"/>
      <c r="AF32" s="687"/>
      <c r="AG32" s="687"/>
      <c r="AH32" s="687"/>
      <c r="AI32" s="687"/>
      <c r="AJ32" s="687"/>
      <c r="AK32" s="687"/>
      <c r="AL32" s="688" t="s">
        <v>130</v>
      </c>
      <c r="AM32" s="689"/>
      <c r="AN32" s="689"/>
      <c r="AO32" s="690"/>
      <c r="AP32" s="742"/>
      <c r="AQ32" s="743"/>
      <c r="AR32" s="743"/>
      <c r="AS32" s="743"/>
      <c r="AT32" s="747"/>
      <c r="AU32" s="230" t="s">
        <v>317</v>
      </c>
      <c r="AV32" s="230"/>
      <c r="AW32" s="230"/>
      <c r="AX32" s="680" t="s">
        <v>318</v>
      </c>
      <c r="AY32" s="681"/>
      <c r="AZ32" s="681"/>
      <c r="BA32" s="681"/>
      <c r="BB32" s="681"/>
      <c r="BC32" s="681"/>
      <c r="BD32" s="681"/>
      <c r="BE32" s="681"/>
      <c r="BF32" s="682"/>
      <c r="BG32" s="752">
        <v>99</v>
      </c>
      <c r="BH32" s="719"/>
      <c r="BI32" s="719"/>
      <c r="BJ32" s="719"/>
      <c r="BK32" s="719"/>
      <c r="BL32" s="719"/>
      <c r="BM32" s="689">
        <v>96.6</v>
      </c>
      <c r="BN32" s="749"/>
      <c r="BO32" s="749"/>
      <c r="BP32" s="749"/>
      <c r="BQ32" s="750"/>
      <c r="BR32" s="752">
        <v>99.1</v>
      </c>
      <c r="BS32" s="719"/>
      <c r="BT32" s="719"/>
      <c r="BU32" s="719"/>
      <c r="BV32" s="719"/>
      <c r="BW32" s="719"/>
      <c r="BX32" s="689">
        <v>95.9</v>
      </c>
      <c r="BY32" s="749"/>
      <c r="BZ32" s="749"/>
      <c r="CA32" s="749"/>
      <c r="CB32" s="750"/>
      <c r="CD32" s="727"/>
      <c r="CE32" s="728"/>
      <c r="CF32" s="698" t="s">
        <v>319</v>
      </c>
      <c r="CG32" s="699"/>
      <c r="CH32" s="699"/>
      <c r="CI32" s="699"/>
      <c r="CJ32" s="699"/>
      <c r="CK32" s="699"/>
      <c r="CL32" s="699"/>
      <c r="CM32" s="699"/>
      <c r="CN32" s="699"/>
      <c r="CO32" s="699"/>
      <c r="CP32" s="699"/>
      <c r="CQ32" s="700"/>
      <c r="CR32" s="683" t="s">
        <v>130</v>
      </c>
      <c r="CS32" s="684"/>
      <c r="CT32" s="684"/>
      <c r="CU32" s="684"/>
      <c r="CV32" s="684"/>
      <c r="CW32" s="684"/>
      <c r="CX32" s="684"/>
      <c r="CY32" s="685"/>
      <c r="CZ32" s="688" t="s">
        <v>130</v>
      </c>
      <c r="DA32" s="717"/>
      <c r="DB32" s="717"/>
      <c r="DC32" s="721"/>
      <c r="DD32" s="692" t="s">
        <v>130</v>
      </c>
      <c r="DE32" s="684"/>
      <c r="DF32" s="684"/>
      <c r="DG32" s="684"/>
      <c r="DH32" s="684"/>
      <c r="DI32" s="684"/>
      <c r="DJ32" s="684"/>
      <c r="DK32" s="685"/>
      <c r="DL32" s="692" t="s">
        <v>130</v>
      </c>
      <c r="DM32" s="684"/>
      <c r="DN32" s="684"/>
      <c r="DO32" s="684"/>
      <c r="DP32" s="684"/>
      <c r="DQ32" s="684"/>
      <c r="DR32" s="684"/>
      <c r="DS32" s="684"/>
      <c r="DT32" s="684"/>
      <c r="DU32" s="684"/>
      <c r="DV32" s="685"/>
      <c r="DW32" s="688" t="s">
        <v>266</v>
      </c>
      <c r="DX32" s="717"/>
      <c r="DY32" s="717"/>
      <c r="DZ32" s="717"/>
      <c r="EA32" s="717"/>
      <c r="EB32" s="717"/>
      <c r="EC32" s="718"/>
    </row>
    <row r="33" spans="2:133" ht="11.25" customHeight="1">
      <c r="B33" s="680" t="s">
        <v>320</v>
      </c>
      <c r="C33" s="681"/>
      <c r="D33" s="681"/>
      <c r="E33" s="681"/>
      <c r="F33" s="681"/>
      <c r="G33" s="681"/>
      <c r="H33" s="681"/>
      <c r="I33" s="681"/>
      <c r="J33" s="681"/>
      <c r="K33" s="681"/>
      <c r="L33" s="681"/>
      <c r="M33" s="681"/>
      <c r="N33" s="681"/>
      <c r="O33" s="681"/>
      <c r="P33" s="681"/>
      <c r="Q33" s="682"/>
      <c r="R33" s="683">
        <v>2357137</v>
      </c>
      <c r="S33" s="684"/>
      <c r="T33" s="684"/>
      <c r="U33" s="684"/>
      <c r="V33" s="684"/>
      <c r="W33" s="684"/>
      <c r="X33" s="684"/>
      <c r="Y33" s="685"/>
      <c r="Z33" s="686">
        <v>11.4</v>
      </c>
      <c r="AA33" s="686"/>
      <c r="AB33" s="686"/>
      <c r="AC33" s="686"/>
      <c r="AD33" s="687" t="s">
        <v>266</v>
      </c>
      <c r="AE33" s="687"/>
      <c r="AF33" s="687"/>
      <c r="AG33" s="687"/>
      <c r="AH33" s="687"/>
      <c r="AI33" s="687"/>
      <c r="AJ33" s="687"/>
      <c r="AK33" s="687"/>
      <c r="AL33" s="688" t="s">
        <v>130</v>
      </c>
      <c r="AM33" s="689"/>
      <c r="AN33" s="689"/>
      <c r="AO33" s="690"/>
      <c r="AP33" s="744"/>
      <c r="AQ33" s="745"/>
      <c r="AR33" s="745"/>
      <c r="AS33" s="745"/>
      <c r="AT33" s="748"/>
      <c r="AU33" s="232"/>
      <c r="AV33" s="232"/>
      <c r="AW33" s="232"/>
      <c r="AX33" s="733" t="s">
        <v>321</v>
      </c>
      <c r="AY33" s="734"/>
      <c r="AZ33" s="734"/>
      <c r="BA33" s="734"/>
      <c r="BB33" s="734"/>
      <c r="BC33" s="734"/>
      <c r="BD33" s="734"/>
      <c r="BE33" s="734"/>
      <c r="BF33" s="735"/>
      <c r="BG33" s="753">
        <v>98.9</v>
      </c>
      <c r="BH33" s="754"/>
      <c r="BI33" s="754"/>
      <c r="BJ33" s="754"/>
      <c r="BK33" s="754"/>
      <c r="BL33" s="754"/>
      <c r="BM33" s="755">
        <v>94.9</v>
      </c>
      <c r="BN33" s="754"/>
      <c r="BO33" s="754"/>
      <c r="BP33" s="754"/>
      <c r="BQ33" s="756"/>
      <c r="BR33" s="753">
        <v>98.9</v>
      </c>
      <c r="BS33" s="754"/>
      <c r="BT33" s="754"/>
      <c r="BU33" s="754"/>
      <c r="BV33" s="754"/>
      <c r="BW33" s="754"/>
      <c r="BX33" s="755">
        <v>93.7</v>
      </c>
      <c r="BY33" s="754"/>
      <c r="BZ33" s="754"/>
      <c r="CA33" s="754"/>
      <c r="CB33" s="756"/>
      <c r="CD33" s="698" t="s">
        <v>322</v>
      </c>
      <c r="CE33" s="699"/>
      <c r="CF33" s="699"/>
      <c r="CG33" s="699"/>
      <c r="CH33" s="699"/>
      <c r="CI33" s="699"/>
      <c r="CJ33" s="699"/>
      <c r="CK33" s="699"/>
      <c r="CL33" s="699"/>
      <c r="CM33" s="699"/>
      <c r="CN33" s="699"/>
      <c r="CO33" s="699"/>
      <c r="CP33" s="699"/>
      <c r="CQ33" s="700"/>
      <c r="CR33" s="683">
        <v>7388366</v>
      </c>
      <c r="CS33" s="719"/>
      <c r="CT33" s="719"/>
      <c r="CU33" s="719"/>
      <c r="CV33" s="719"/>
      <c r="CW33" s="719"/>
      <c r="CX33" s="719"/>
      <c r="CY33" s="720"/>
      <c r="CZ33" s="688">
        <v>37.200000000000003</v>
      </c>
      <c r="DA33" s="717"/>
      <c r="DB33" s="717"/>
      <c r="DC33" s="721"/>
      <c r="DD33" s="692">
        <v>4532032</v>
      </c>
      <c r="DE33" s="719"/>
      <c r="DF33" s="719"/>
      <c r="DG33" s="719"/>
      <c r="DH33" s="719"/>
      <c r="DI33" s="719"/>
      <c r="DJ33" s="719"/>
      <c r="DK33" s="720"/>
      <c r="DL33" s="692">
        <v>3823610</v>
      </c>
      <c r="DM33" s="719"/>
      <c r="DN33" s="719"/>
      <c r="DO33" s="719"/>
      <c r="DP33" s="719"/>
      <c r="DQ33" s="719"/>
      <c r="DR33" s="719"/>
      <c r="DS33" s="719"/>
      <c r="DT33" s="719"/>
      <c r="DU33" s="719"/>
      <c r="DV33" s="720"/>
      <c r="DW33" s="688">
        <v>40.1</v>
      </c>
      <c r="DX33" s="717"/>
      <c r="DY33" s="717"/>
      <c r="DZ33" s="717"/>
      <c r="EA33" s="717"/>
      <c r="EB33" s="717"/>
      <c r="EC33" s="718"/>
    </row>
    <row r="34" spans="2:133" ht="11.25" customHeight="1">
      <c r="B34" s="680" t="s">
        <v>323</v>
      </c>
      <c r="C34" s="681"/>
      <c r="D34" s="681"/>
      <c r="E34" s="681"/>
      <c r="F34" s="681"/>
      <c r="G34" s="681"/>
      <c r="H34" s="681"/>
      <c r="I34" s="681"/>
      <c r="J34" s="681"/>
      <c r="K34" s="681"/>
      <c r="L34" s="681"/>
      <c r="M34" s="681"/>
      <c r="N34" s="681"/>
      <c r="O34" s="681"/>
      <c r="P34" s="681"/>
      <c r="Q34" s="682"/>
      <c r="R34" s="683">
        <v>116589</v>
      </c>
      <c r="S34" s="684"/>
      <c r="T34" s="684"/>
      <c r="U34" s="684"/>
      <c r="V34" s="684"/>
      <c r="W34" s="684"/>
      <c r="X34" s="684"/>
      <c r="Y34" s="685"/>
      <c r="Z34" s="686">
        <v>0.6</v>
      </c>
      <c r="AA34" s="686"/>
      <c r="AB34" s="686"/>
      <c r="AC34" s="686"/>
      <c r="AD34" s="687" t="s">
        <v>245</v>
      </c>
      <c r="AE34" s="687"/>
      <c r="AF34" s="687"/>
      <c r="AG34" s="687"/>
      <c r="AH34" s="687"/>
      <c r="AI34" s="687"/>
      <c r="AJ34" s="687"/>
      <c r="AK34" s="687"/>
      <c r="AL34" s="688" t="s">
        <v>245</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324</v>
      </c>
      <c r="CE34" s="699"/>
      <c r="CF34" s="699"/>
      <c r="CG34" s="699"/>
      <c r="CH34" s="699"/>
      <c r="CI34" s="699"/>
      <c r="CJ34" s="699"/>
      <c r="CK34" s="699"/>
      <c r="CL34" s="699"/>
      <c r="CM34" s="699"/>
      <c r="CN34" s="699"/>
      <c r="CO34" s="699"/>
      <c r="CP34" s="699"/>
      <c r="CQ34" s="700"/>
      <c r="CR34" s="683">
        <v>3322776</v>
      </c>
      <c r="CS34" s="684"/>
      <c r="CT34" s="684"/>
      <c r="CU34" s="684"/>
      <c r="CV34" s="684"/>
      <c r="CW34" s="684"/>
      <c r="CX34" s="684"/>
      <c r="CY34" s="685"/>
      <c r="CZ34" s="688">
        <v>16.7</v>
      </c>
      <c r="DA34" s="717"/>
      <c r="DB34" s="717"/>
      <c r="DC34" s="721"/>
      <c r="DD34" s="692">
        <v>1866535</v>
      </c>
      <c r="DE34" s="684"/>
      <c r="DF34" s="684"/>
      <c r="DG34" s="684"/>
      <c r="DH34" s="684"/>
      <c r="DI34" s="684"/>
      <c r="DJ34" s="684"/>
      <c r="DK34" s="685"/>
      <c r="DL34" s="692">
        <v>1722475</v>
      </c>
      <c r="DM34" s="684"/>
      <c r="DN34" s="684"/>
      <c r="DO34" s="684"/>
      <c r="DP34" s="684"/>
      <c r="DQ34" s="684"/>
      <c r="DR34" s="684"/>
      <c r="DS34" s="684"/>
      <c r="DT34" s="684"/>
      <c r="DU34" s="684"/>
      <c r="DV34" s="685"/>
      <c r="DW34" s="688">
        <v>18.100000000000001</v>
      </c>
      <c r="DX34" s="717"/>
      <c r="DY34" s="717"/>
      <c r="DZ34" s="717"/>
      <c r="EA34" s="717"/>
      <c r="EB34" s="717"/>
      <c r="EC34" s="718"/>
    </row>
    <row r="35" spans="2:133" ht="11.25" customHeight="1">
      <c r="B35" s="680" t="s">
        <v>325</v>
      </c>
      <c r="C35" s="681"/>
      <c r="D35" s="681"/>
      <c r="E35" s="681"/>
      <c r="F35" s="681"/>
      <c r="G35" s="681"/>
      <c r="H35" s="681"/>
      <c r="I35" s="681"/>
      <c r="J35" s="681"/>
      <c r="K35" s="681"/>
      <c r="L35" s="681"/>
      <c r="M35" s="681"/>
      <c r="N35" s="681"/>
      <c r="O35" s="681"/>
      <c r="P35" s="681"/>
      <c r="Q35" s="682"/>
      <c r="R35" s="683">
        <v>352549</v>
      </c>
      <c r="S35" s="684"/>
      <c r="T35" s="684"/>
      <c r="U35" s="684"/>
      <c r="V35" s="684"/>
      <c r="W35" s="684"/>
      <c r="X35" s="684"/>
      <c r="Y35" s="685"/>
      <c r="Z35" s="686">
        <v>1.7</v>
      </c>
      <c r="AA35" s="686"/>
      <c r="AB35" s="686"/>
      <c r="AC35" s="686"/>
      <c r="AD35" s="687" t="s">
        <v>245</v>
      </c>
      <c r="AE35" s="687"/>
      <c r="AF35" s="687"/>
      <c r="AG35" s="687"/>
      <c r="AH35" s="687"/>
      <c r="AI35" s="687"/>
      <c r="AJ35" s="687"/>
      <c r="AK35" s="687"/>
      <c r="AL35" s="688" t="s">
        <v>266</v>
      </c>
      <c r="AM35" s="689"/>
      <c r="AN35" s="689"/>
      <c r="AO35" s="690"/>
      <c r="AP35" s="235"/>
      <c r="AQ35" s="662" t="s">
        <v>326</v>
      </c>
      <c r="AR35" s="663"/>
      <c r="AS35" s="663"/>
      <c r="AT35" s="663"/>
      <c r="AU35" s="663"/>
      <c r="AV35" s="663"/>
      <c r="AW35" s="663"/>
      <c r="AX35" s="663"/>
      <c r="AY35" s="663"/>
      <c r="AZ35" s="663"/>
      <c r="BA35" s="663"/>
      <c r="BB35" s="663"/>
      <c r="BC35" s="663"/>
      <c r="BD35" s="663"/>
      <c r="BE35" s="663"/>
      <c r="BF35" s="664"/>
      <c r="BG35" s="662" t="s">
        <v>327</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328</v>
      </c>
      <c r="CE35" s="699"/>
      <c r="CF35" s="699"/>
      <c r="CG35" s="699"/>
      <c r="CH35" s="699"/>
      <c r="CI35" s="699"/>
      <c r="CJ35" s="699"/>
      <c r="CK35" s="699"/>
      <c r="CL35" s="699"/>
      <c r="CM35" s="699"/>
      <c r="CN35" s="699"/>
      <c r="CO35" s="699"/>
      <c r="CP35" s="699"/>
      <c r="CQ35" s="700"/>
      <c r="CR35" s="683">
        <v>203597</v>
      </c>
      <c r="CS35" s="719"/>
      <c r="CT35" s="719"/>
      <c r="CU35" s="719"/>
      <c r="CV35" s="719"/>
      <c r="CW35" s="719"/>
      <c r="CX35" s="719"/>
      <c r="CY35" s="720"/>
      <c r="CZ35" s="688">
        <v>1</v>
      </c>
      <c r="DA35" s="717"/>
      <c r="DB35" s="717"/>
      <c r="DC35" s="721"/>
      <c r="DD35" s="692">
        <v>134859</v>
      </c>
      <c r="DE35" s="719"/>
      <c r="DF35" s="719"/>
      <c r="DG35" s="719"/>
      <c r="DH35" s="719"/>
      <c r="DI35" s="719"/>
      <c r="DJ35" s="719"/>
      <c r="DK35" s="720"/>
      <c r="DL35" s="692">
        <v>68143</v>
      </c>
      <c r="DM35" s="719"/>
      <c r="DN35" s="719"/>
      <c r="DO35" s="719"/>
      <c r="DP35" s="719"/>
      <c r="DQ35" s="719"/>
      <c r="DR35" s="719"/>
      <c r="DS35" s="719"/>
      <c r="DT35" s="719"/>
      <c r="DU35" s="719"/>
      <c r="DV35" s="720"/>
      <c r="DW35" s="688">
        <v>0.7</v>
      </c>
      <c r="DX35" s="717"/>
      <c r="DY35" s="717"/>
      <c r="DZ35" s="717"/>
      <c r="EA35" s="717"/>
      <c r="EB35" s="717"/>
      <c r="EC35" s="718"/>
    </row>
    <row r="36" spans="2:133" ht="11.25" customHeight="1">
      <c r="B36" s="680" t="s">
        <v>329</v>
      </c>
      <c r="C36" s="681"/>
      <c r="D36" s="681"/>
      <c r="E36" s="681"/>
      <c r="F36" s="681"/>
      <c r="G36" s="681"/>
      <c r="H36" s="681"/>
      <c r="I36" s="681"/>
      <c r="J36" s="681"/>
      <c r="K36" s="681"/>
      <c r="L36" s="681"/>
      <c r="M36" s="681"/>
      <c r="N36" s="681"/>
      <c r="O36" s="681"/>
      <c r="P36" s="681"/>
      <c r="Q36" s="682"/>
      <c r="R36" s="683">
        <v>1028488</v>
      </c>
      <c r="S36" s="684"/>
      <c r="T36" s="684"/>
      <c r="U36" s="684"/>
      <c r="V36" s="684"/>
      <c r="W36" s="684"/>
      <c r="X36" s="684"/>
      <c r="Y36" s="685"/>
      <c r="Z36" s="686">
        <v>5</v>
      </c>
      <c r="AA36" s="686"/>
      <c r="AB36" s="686"/>
      <c r="AC36" s="686"/>
      <c r="AD36" s="687" t="s">
        <v>130</v>
      </c>
      <c r="AE36" s="687"/>
      <c r="AF36" s="687"/>
      <c r="AG36" s="687"/>
      <c r="AH36" s="687"/>
      <c r="AI36" s="687"/>
      <c r="AJ36" s="687"/>
      <c r="AK36" s="687"/>
      <c r="AL36" s="688" t="s">
        <v>130</v>
      </c>
      <c r="AM36" s="689"/>
      <c r="AN36" s="689"/>
      <c r="AO36" s="690"/>
      <c r="AP36" s="235"/>
      <c r="AQ36" s="757" t="s">
        <v>330</v>
      </c>
      <c r="AR36" s="758"/>
      <c r="AS36" s="758"/>
      <c r="AT36" s="758"/>
      <c r="AU36" s="758"/>
      <c r="AV36" s="758"/>
      <c r="AW36" s="758"/>
      <c r="AX36" s="758"/>
      <c r="AY36" s="759"/>
      <c r="AZ36" s="672">
        <v>1789949</v>
      </c>
      <c r="BA36" s="673"/>
      <c r="BB36" s="673"/>
      <c r="BC36" s="673"/>
      <c r="BD36" s="673"/>
      <c r="BE36" s="673"/>
      <c r="BF36" s="760"/>
      <c r="BG36" s="694" t="s">
        <v>331</v>
      </c>
      <c r="BH36" s="695"/>
      <c r="BI36" s="695"/>
      <c r="BJ36" s="695"/>
      <c r="BK36" s="695"/>
      <c r="BL36" s="695"/>
      <c r="BM36" s="695"/>
      <c r="BN36" s="695"/>
      <c r="BO36" s="695"/>
      <c r="BP36" s="695"/>
      <c r="BQ36" s="695"/>
      <c r="BR36" s="695"/>
      <c r="BS36" s="695"/>
      <c r="BT36" s="695"/>
      <c r="BU36" s="696"/>
      <c r="BV36" s="672">
        <v>71291</v>
      </c>
      <c r="BW36" s="673"/>
      <c r="BX36" s="673"/>
      <c r="BY36" s="673"/>
      <c r="BZ36" s="673"/>
      <c r="CA36" s="673"/>
      <c r="CB36" s="760"/>
      <c r="CD36" s="698" t="s">
        <v>332</v>
      </c>
      <c r="CE36" s="699"/>
      <c r="CF36" s="699"/>
      <c r="CG36" s="699"/>
      <c r="CH36" s="699"/>
      <c r="CI36" s="699"/>
      <c r="CJ36" s="699"/>
      <c r="CK36" s="699"/>
      <c r="CL36" s="699"/>
      <c r="CM36" s="699"/>
      <c r="CN36" s="699"/>
      <c r="CO36" s="699"/>
      <c r="CP36" s="699"/>
      <c r="CQ36" s="700"/>
      <c r="CR36" s="683">
        <v>1541393</v>
      </c>
      <c r="CS36" s="684"/>
      <c r="CT36" s="684"/>
      <c r="CU36" s="684"/>
      <c r="CV36" s="684"/>
      <c r="CW36" s="684"/>
      <c r="CX36" s="684"/>
      <c r="CY36" s="685"/>
      <c r="CZ36" s="688">
        <v>7.8</v>
      </c>
      <c r="DA36" s="717"/>
      <c r="DB36" s="717"/>
      <c r="DC36" s="721"/>
      <c r="DD36" s="692">
        <v>706655</v>
      </c>
      <c r="DE36" s="684"/>
      <c r="DF36" s="684"/>
      <c r="DG36" s="684"/>
      <c r="DH36" s="684"/>
      <c r="DI36" s="684"/>
      <c r="DJ36" s="684"/>
      <c r="DK36" s="685"/>
      <c r="DL36" s="692">
        <v>647509</v>
      </c>
      <c r="DM36" s="684"/>
      <c r="DN36" s="684"/>
      <c r="DO36" s="684"/>
      <c r="DP36" s="684"/>
      <c r="DQ36" s="684"/>
      <c r="DR36" s="684"/>
      <c r="DS36" s="684"/>
      <c r="DT36" s="684"/>
      <c r="DU36" s="684"/>
      <c r="DV36" s="685"/>
      <c r="DW36" s="688">
        <v>6.8</v>
      </c>
      <c r="DX36" s="717"/>
      <c r="DY36" s="717"/>
      <c r="DZ36" s="717"/>
      <c r="EA36" s="717"/>
      <c r="EB36" s="717"/>
      <c r="EC36" s="718"/>
    </row>
    <row r="37" spans="2:133" ht="11.25" customHeight="1">
      <c r="B37" s="680" t="s">
        <v>333</v>
      </c>
      <c r="C37" s="681"/>
      <c r="D37" s="681"/>
      <c r="E37" s="681"/>
      <c r="F37" s="681"/>
      <c r="G37" s="681"/>
      <c r="H37" s="681"/>
      <c r="I37" s="681"/>
      <c r="J37" s="681"/>
      <c r="K37" s="681"/>
      <c r="L37" s="681"/>
      <c r="M37" s="681"/>
      <c r="N37" s="681"/>
      <c r="O37" s="681"/>
      <c r="P37" s="681"/>
      <c r="Q37" s="682"/>
      <c r="R37" s="683">
        <v>675196</v>
      </c>
      <c r="S37" s="684"/>
      <c r="T37" s="684"/>
      <c r="U37" s="684"/>
      <c r="V37" s="684"/>
      <c r="W37" s="684"/>
      <c r="X37" s="684"/>
      <c r="Y37" s="685"/>
      <c r="Z37" s="686">
        <v>3.3</v>
      </c>
      <c r="AA37" s="686"/>
      <c r="AB37" s="686"/>
      <c r="AC37" s="686"/>
      <c r="AD37" s="687" t="s">
        <v>130</v>
      </c>
      <c r="AE37" s="687"/>
      <c r="AF37" s="687"/>
      <c r="AG37" s="687"/>
      <c r="AH37" s="687"/>
      <c r="AI37" s="687"/>
      <c r="AJ37" s="687"/>
      <c r="AK37" s="687"/>
      <c r="AL37" s="688" t="s">
        <v>130</v>
      </c>
      <c r="AM37" s="689"/>
      <c r="AN37" s="689"/>
      <c r="AO37" s="690"/>
      <c r="AQ37" s="761" t="s">
        <v>334</v>
      </c>
      <c r="AR37" s="762"/>
      <c r="AS37" s="762"/>
      <c r="AT37" s="762"/>
      <c r="AU37" s="762"/>
      <c r="AV37" s="762"/>
      <c r="AW37" s="762"/>
      <c r="AX37" s="762"/>
      <c r="AY37" s="763"/>
      <c r="AZ37" s="683">
        <v>119820</v>
      </c>
      <c r="BA37" s="684"/>
      <c r="BB37" s="684"/>
      <c r="BC37" s="684"/>
      <c r="BD37" s="719"/>
      <c r="BE37" s="719"/>
      <c r="BF37" s="750"/>
      <c r="BG37" s="698" t="s">
        <v>335</v>
      </c>
      <c r="BH37" s="699"/>
      <c r="BI37" s="699"/>
      <c r="BJ37" s="699"/>
      <c r="BK37" s="699"/>
      <c r="BL37" s="699"/>
      <c r="BM37" s="699"/>
      <c r="BN37" s="699"/>
      <c r="BO37" s="699"/>
      <c r="BP37" s="699"/>
      <c r="BQ37" s="699"/>
      <c r="BR37" s="699"/>
      <c r="BS37" s="699"/>
      <c r="BT37" s="699"/>
      <c r="BU37" s="700"/>
      <c r="BV37" s="683">
        <v>54963</v>
      </c>
      <c r="BW37" s="684"/>
      <c r="BX37" s="684"/>
      <c r="BY37" s="684"/>
      <c r="BZ37" s="684"/>
      <c r="CA37" s="684"/>
      <c r="CB37" s="693"/>
      <c r="CD37" s="698" t="s">
        <v>336</v>
      </c>
      <c r="CE37" s="699"/>
      <c r="CF37" s="699"/>
      <c r="CG37" s="699"/>
      <c r="CH37" s="699"/>
      <c r="CI37" s="699"/>
      <c r="CJ37" s="699"/>
      <c r="CK37" s="699"/>
      <c r="CL37" s="699"/>
      <c r="CM37" s="699"/>
      <c r="CN37" s="699"/>
      <c r="CO37" s="699"/>
      <c r="CP37" s="699"/>
      <c r="CQ37" s="700"/>
      <c r="CR37" s="683">
        <v>23310</v>
      </c>
      <c r="CS37" s="719"/>
      <c r="CT37" s="719"/>
      <c r="CU37" s="719"/>
      <c r="CV37" s="719"/>
      <c r="CW37" s="719"/>
      <c r="CX37" s="719"/>
      <c r="CY37" s="720"/>
      <c r="CZ37" s="688">
        <v>0.1</v>
      </c>
      <c r="DA37" s="717"/>
      <c r="DB37" s="717"/>
      <c r="DC37" s="721"/>
      <c r="DD37" s="692">
        <v>23310</v>
      </c>
      <c r="DE37" s="719"/>
      <c r="DF37" s="719"/>
      <c r="DG37" s="719"/>
      <c r="DH37" s="719"/>
      <c r="DI37" s="719"/>
      <c r="DJ37" s="719"/>
      <c r="DK37" s="720"/>
      <c r="DL37" s="692">
        <v>21664</v>
      </c>
      <c r="DM37" s="719"/>
      <c r="DN37" s="719"/>
      <c r="DO37" s="719"/>
      <c r="DP37" s="719"/>
      <c r="DQ37" s="719"/>
      <c r="DR37" s="719"/>
      <c r="DS37" s="719"/>
      <c r="DT37" s="719"/>
      <c r="DU37" s="719"/>
      <c r="DV37" s="720"/>
      <c r="DW37" s="688">
        <v>0.2</v>
      </c>
      <c r="DX37" s="717"/>
      <c r="DY37" s="717"/>
      <c r="DZ37" s="717"/>
      <c r="EA37" s="717"/>
      <c r="EB37" s="717"/>
      <c r="EC37" s="718"/>
    </row>
    <row r="38" spans="2:133" ht="11.25" customHeight="1">
      <c r="B38" s="680" t="s">
        <v>337</v>
      </c>
      <c r="C38" s="681"/>
      <c r="D38" s="681"/>
      <c r="E38" s="681"/>
      <c r="F38" s="681"/>
      <c r="G38" s="681"/>
      <c r="H38" s="681"/>
      <c r="I38" s="681"/>
      <c r="J38" s="681"/>
      <c r="K38" s="681"/>
      <c r="L38" s="681"/>
      <c r="M38" s="681"/>
      <c r="N38" s="681"/>
      <c r="O38" s="681"/>
      <c r="P38" s="681"/>
      <c r="Q38" s="682"/>
      <c r="R38" s="683">
        <v>382408</v>
      </c>
      <c r="S38" s="684"/>
      <c r="T38" s="684"/>
      <c r="U38" s="684"/>
      <c r="V38" s="684"/>
      <c r="W38" s="684"/>
      <c r="X38" s="684"/>
      <c r="Y38" s="685"/>
      <c r="Z38" s="686">
        <v>1.9</v>
      </c>
      <c r="AA38" s="686"/>
      <c r="AB38" s="686"/>
      <c r="AC38" s="686"/>
      <c r="AD38" s="687">
        <v>165</v>
      </c>
      <c r="AE38" s="687"/>
      <c r="AF38" s="687"/>
      <c r="AG38" s="687"/>
      <c r="AH38" s="687"/>
      <c r="AI38" s="687"/>
      <c r="AJ38" s="687"/>
      <c r="AK38" s="687"/>
      <c r="AL38" s="688">
        <v>0</v>
      </c>
      <c r="AM38" s="689"/>
      <c r="AN38" s="689"/>
      <c r="AO38" s="690"/>
      <c r="AQ38" s="761" t="s">
        <v>338</v>
      </c>
      <c r="AR38" s="762"/>
      <c r="AS38" s="762"/>
      <c r="AT38" s="762"/>
      <c r="AU38" s="762"/>
      <c r="AV38" s="762"/>
      <c r="AW38" s="762"/>
      <c r="AX38" s="762"/>
      <c r="AY38" s="763"/>
      <c r="AZ38" s="683">
        <v>87144</v>
      </c>
      <c r="BA38" s="684"/>
      <c r="BB38" s="684"/>
      <c r="BC38" s="684"/>
      <c r="BD38" s="719"/>
      <c r="BE38" s="719"/>
      <c r="BF38" s="750"/>
      <c r="BG38" s="698" t="s">
        <v>339</v>
      </c>
      <c r="BH38" s="699"/>
      <c r="BI38" s="699"/>
      <c r="BJ38" s="699"/>
      <c r="BK38" s="699"/>
      <c r="BL38" s="699"/>
      <c r="BM38" s="699"/>
      <c r="BN38" s="699"/>
      <c r="BO38" s="699"/>
      <c r="BP38" s="699"/>
      <c r="BQ38" s="699"/>
      <c r="BR38" s="699"/>
      <c r="BS38" s="699"/>
      <c r="BT38" s="699"/>
      <c r="BU38" s="700"/>
      <c r="BV38" s="683">
        <v>3580</v>
      </c>
      <c r="BW38" s="684"/>
      <c r="BX38" s="684"/>
      <c r="BY38" s="684"/>
      <c r="BZ38" s="684"/>
      <c r="CA38" s="684"/>
      <c r="CB38" s="693"/>
      <c r="CD38" s="698" t="s">
        <v>340</v>
      </c>
      <c r="CE38" s="699"/>
      <c r="CF38" s="699"/>
      <c r="CG38" s="699"/>
      <c r="CH38" s="699"/>
      <c r="CI38" s="699"/>
      <c r="CJ38" s="699"/>
      <c r="CK38" s="699"/>
      <c r="CL38" s="699"/>
      <c r="CM38" s="699"/>
      <c r="CN38" s="699"/>
      <c r="CO38" s="699"/>
      <c r="CP38" s="699"/>
      <c r="CQ38" s="700"/>
      <c r="CR38" s="683">
        <v>1776114</v>
      </c>
      <c r="CS38" s="684"/>
      <c r="CT38" s="684"/>
      <c r="CU38" s="684"/>
      <c r="CV38" s="684"/>
      <c r="CW38" s="684"/>
      <c r="CX38" s="684"/>
      <c r="CY38" s="685"/>
      <c r="CZ38" s="688">
        <v>8.9</v>
      </c>
      <c r="DA38" s="717"/>
      <c r="DB38" s="717"/>
      <c r="DC38" s="721"/>
      <c r="DD38" s="692">
        <v>1533739</v>
      </c>
      <c r="DE38" s="684"/>
      <c r="DF38" s="684"/>
      <c r="DG38" s="684"/>
      <c r="DH38" s="684"/>
      <c r="DI38" s="684"/>
      <c r="DJ38" s="684"/>
      <c r="DK38" s="685"/>
      <c r="DL38" s="692">
        <v>1385483</v>
      </c>
      <c r="DM38" s="684"/>
      <c r="DN38" s="684"/>
      <c r="DO38" s="684"/>
      <c r="DP38" s="684"/>
      <c r="DQ38" s="684"/>
      <c r="DR38" s="684"/>
      <c r="DS38" s="684"/>
      <c r="DT38" s="684"/>
      <c r="DU38" s="684"/>
      <c r="DV38" s="685"/>
      <c r="DW38" s="688">
        <v>14.5</v>
      </c>
      <c r="DX38" s="717"/>
      <c r="DY38" s="717"/>
      <c r="DZ38" s="717"/>
      <c r="EA38" s="717"/>
      <c r="EB38" s="717"/>
      <c r="EC38" s="718"/>
    </row>
    <row r="39" spans="2:133" ht="11.25" customHeight="1">
      <c r="B39" s="680" t="s">
        <v>341</v>
      </c>
      <c r="C39" s="681"/>
      <c r="D39" s="681"/>
      <c r="E39" s="681"/>
      <c r="F39" s="681"/>
      <c r="G39" s="681"/>
      <c r="H39" s="681"/>
      <c r="I39" s="681"/>
      <c r="J39" s="681"/>
      <c r="K39" s="681"/>
      <c r="L39" s="681"/>
      <c r="M39" s="681"/>
      <c r="N39" s="681"/>
      <c r="O39" s="681"/>
      <c r="P39" s="681"/>
      <c r="Q39" s="682"/>
      <c r="R39" s="683">
        <v>2434273</v>
      </c>
      <c r="S39" s="684"/>
      <c r="T39" s="684"/>
      <c r="U39" s="684"/>
      <c r="V39" s="684"/>
      <c r="W39" s="684"/>
      <c r="X39" s="684"/>
      <c r="Y39" s="685"/>
      <c r="Z39" s="686">
        <v>11.8</v>
      </c>
      <c r="AA39" s="686"/>
      <c r="AB39" s="686"/>
      <c r="AC39" s="686"/>
      <c r="AD39" s="687" t="s">
        <v>245</v>
      </c>
      <c r="AE39" s="687"/>
      <c r="AF39" s="687"/>
      <c r="AG39" s="687"/>
      <c r="AH39" s="687"/>
      <c r="AI39" s="687"/>
      <c r="AJ39" s="687"/>
      <c r="AK39" s="687"/>
      <c r="AL39" s="688" t="s">
        <v>130</v>
      </c>
      <c r="AM39" s="689"/>
      <c r="AN39" s="689"/>
      <c r="AO39" s="690"/>
      <c r="AQ39" s="761" t="s">
        <v>342</v>
      </c>
      <c r="AR39" s="762"/>
      <c r="AS39" s="762"/>
      <c r="AT39" s="762"/>
      <c r="AU39" s="762"/>
      <c r="AV39" s="762"/>
      <c r="AW39" s="762"/>
      <c r="AX39" s="762"/>
      <c r="AY39" s="763"/>
      <c r="AZ39" s="683">
        <v>41862</v>
      </c>
      <c r="BA39" s="684"/>
      <c r="BB39" s="684"/>
      <c r="BC39" s="684"/>
      <c r="BD39" s="719"/>
      <c r="BE39" s="719"/>
      <c r="BF39" s="750"/>
      <c r="BG39" s="698" t="s">
        <v>343</v>
      </c>
      <c r="BH39" s="699"/>
      <c r="BI39" s="699"/>
      <c r="BJ39" s="699"/>
      <c r="BK39" s="699"/>
      <c r="BL39" s="699"/>
      <c r="BM39" s="699"/>
      <c r="BN39" s="699"/>
      <c r="BO39" s="699"/>
      <c r="BP39" s="699"/>
      <c r="BQ39" s="699"/>
      <c r="BR39" s="699"/>
      <c r="BS39" s="699"/>
      <c r="BT39" s="699"/>
      <c r="BU39" s="700"/>
      <c r="BV39" s="683">
        <v>5752</v>
      </c>
      <c r="BW39" s="684"/>
      <c r="BX39" s="684"/>
      <c r="BY39" s="684"/>
      <c r="BZ39" s="684"/>
      <c r="CA39" s="684"/>
      <c r="CB39" s="693"/>
      <c r="CD39" s="698" t="s">
        <v>344</v>
      </c>
      <c r="CE39" s="699"/>
      <c r="CF39" s="699"/>
      <c r="CG39" s="699"/>
      <c r="CH39" s="699"/>
      <c r="CI39" s="699"/>
      <c r="CJ39" s="699"/>
      <c r="CK39" s="699"/>
      <c r="CL39" s="699"/>
      <c r="CM39" s="699"/>
      <c r="CN39" s="699"/>
      <c r="CO39" s="699"/>
      <c r="CP39" s="699"/>
      <c r="CQ39" s="700"/>
      <c r="CR39" s="683">
        <v>544486</v>
      </c>
      <c r="CS39" s="719"/>
      <c r="CT39" s="719"/>
      <c r="CU39" s="719"/>
      <c r="CV39" s="719"/>
      <c r="CW39" s="719"/>
      <c r="CX39" s="719"/>
      <c r="CY39" s="720"/>
      <c r="CZ39" s="688">
        <v>2.7</v>
      </c>
      <c r="DA39" s="717"/>
      <c r="DB39" s="717"/>
      <c r="DC39" s="721"/>
      <c r="DD39" s="692">
        <v>290244</v>
      </c>
      <c r="DE39" s="719"/>
      <c r="DF39" s="719"/>
      <c r="DG39" s="719"/>
      <c r="DH39" s="719"/>
      <c r="DI39" s="719"/>
      <c r="DJ39" s="719"/>
      <c r="DK39" s="720"/>
      <c r="DL39" s="692" t="s">
        <v>130</v>
      </c>
      <c r="DM39" s="719"/>
      <c r="DN39" s="719"/>
      <c r="DO39" s="719"/>
      <c r="DP39" s="719"/>
      <c r="DQ39" s="719"/>
      <c r="DR39" s="719"/>
      <c r="DS39" s="719"/>
      <c r="DT39" s="719"/>
      <c r="DU39" s="719"/>
      <c r="DV39" s="720"/>
      <c r="DW39" s="688" t="s">
        <v>266</v>
      </c>
      <c r="DX39" s="717"/>
      <c r="DY39" s="717"/>
      <c r="DZ39" s="717"/>
      <c r="EA39" s="717"/>
      <c r="EB39" s="717"/>
      <c r="EC39" s="718"/>
    </row>
    <row r="40" spans="2:133" ht="11.25" customHeight="1">
      <c r="B40" s="680" t="s">
        <v>345</v>
      </c>
      <c r="C40" s="681"/>
      <c r="D40" s="681"/>
      <c r="E40" s="681"/>
      <c r="F40" s="681"/>
      <c r="G40" s="681"/>
      <c r="H40" s="681"/>
      <c r="I40" s="681"/>
      <c r="J40" s="681"/>
      <c r="K40" s="681"/>
      <c r="L40" s="681"/>
      <c r="M40" s="681"/>
      <c r="N40" s="681"/>
      <c r="O40" s="681"/>
      <c r="P40" s="681"/>
      <c r="Q40" s="682"/>
      <c r="R40" s="683" t="s">
        <v>130</v>
      </c>
      <c r="S40" s="684"/>
      <c r="T40" s="684"/>
      <c r="U40" s="684"/>
      <c r="V40" s="684"/>
      <c r="W40" s="684"/>
      <c r="X40" s="684"/>
      <c r="Y40" s="685"/>
      <c r="Z40" s="686" t="s">
        <v>130</v>
      </c>
      <c r="AA40" s="686"/>
      <c r="AB40" s="686"/>
      <c r="AC40" s="686"/>
      <c r="AD40" s="687" t="s">
        <v>130</v>
      </c>
      <c r="AE40" s="687"/>
      <c r="AF40" s="687"/>
      <c r="AG40" s="687"/>
      <c r="AH40" s="687"/>
      <c r="AI40" s="687"/>
      <c r="AJ40" s="687"/>
      <c r="AK40" s="687"/>
      <c r="AL40" s="688" t="s">
        <v>245</v>
      </c>
      <c r="AM40" s="689"/>
      <c r="AN40" s="689"/>
      <c r="AO40" s="690"/>
      <c r="AQ40" s="761" t="s">
        <v>346</v>
      </c>
      <c r="AR40" s="762"/>
      <c r="AS40" s="762"/>
      <c r="AT40" s="762"/>
      <c r="AU40" s="762"/>
      <c r="AV40" s="762"/>
      <c r="AW40" s="762"/>
      <c r="AX40" s="762"/>
      <c r="AY40" s="763"/>
      <c r="AZ40" s="683">
        <v>13835</v>
      </c>
      <c r="BA40" s="684"/>
      <c r="BB40" s="684"/>
      <c r="BC40" s="684"/>
      <c r="BD40" s="719"/>
      <c r="BE40" s="719"/>
      <c r="BF40" s="750"/>
      <c r="BG40" s="764" t="s">
        <v>347</v>
      </c>
      <c r="BH40" s="765"/>
      <c r="BI40" s="765"/>
      <c r="BJ40" s="765"/>
      <c r="BK40" s="765"/>
      <c r="BL40" s="236"/>
      <c r="BM40" s="699" t="s">
        <v>348</v>
      </c>
      <c r="BN40" s="699"/>
      <c r="BO40" s="699"/>
      <c r="BP40" s="699"/>
      <c r="BQ40" s="699"/>
      <c r="BR40" s="699"/>
      <c r="BS40" s="699"/>
      <c r="BT40" s="699"/>
      <c r="BU40" s="700"/>
      <c r="BV40" s="683">
        <v>114</v>
      </c>
      <c r="BW40" s="684"/>
      <c r="BX40" s="684"/>
      <c r="BY40" s="684"/>
      <c r="BZ40" s="684"/>
      <c r="CA40" s="684"/>
      <c r="CB40" s="693"/>
      <c r="CD40" s="698" t="s">
        <v>349</v>
      </c>
      <c r="CE40" s="699"/>
      <c r="CF40" s="699"/>
      <c r="CG40" s="699"/>
      <c r="CH40" s="699"/>
      <c r="CI40" s="699"/>
      <c r="CJ40" s="699"/>
      <c r="CK40" s="699"/>
      <c r="CL40" s="699"/>
      <c r="CM40" s="699"/>
      <c r="CN40" s="699"/>
      <c r="CO40" s="699"/>
      <c r="CP40" s="699"/>
      <c r="CQ40" s="700"/>
      <c r="CR40" s="683" t="s">
        <v>130</v>
      </c>
      <c r="CS40" s="684"/>
      <c r="CT40" s="684"/>
      <c r="CU40" s="684"/>
      <c r="CV40" s="684"/>
      <c r="CW40" s="684"/>
      <c r="CX40" s="684"/>
      <c r="CY40" s="685"/>
      <c r="CZ40" s="688" t="s">
        <v>130</v>
      </c>
      <c r="DA40" s="717"/>
      <c r="DB40" s="717"/>
      <c r="DC40" s="721"/>
      <c r="DD40" s="692" t="s">
        <v>130</v>
      </c>
      <c r="DE40" s="684"/>
      <c r="DF40" s="684"/>
      <c r="DG40" s="684"/>
      <c r="DH40" s="684"/>
      <c r="DI40" s="684"/>
      <c r="DJ40" s="684"/>
      <c r="DK40" s="685"/>
      <c r="DL40" s="692" t="s">
        <v>130</v>
      </c>
      <c r="DM40" s="684"/>
      <c r="DN40" s="684"/>
      <c r="DO40" s="684"/>
      <c r="DP40" s="684"/>
      <c r="DQ40" s="684"/>
      <c r="DR40" s="684"/>
      <c r="DS40" s="684"/>
      <c r="DT40" s="684"/>
      <c r="DU40" s="684"/>
      <c r="DV40" s="685"/>
      <c r="DW40" s="688" t="s">
        <v>130</v>
      </c>
      <c r="DX40" s="717"/>
      <c r="DY40" s="717"/>
      <c r="DZ40" s="717"/>
      <c r="EA40" s="717"/>
      <c r="EB40" s="717"/>
      <c r="EC40" s="718"/>
    </row>
    <row r="41" spans="2:133" ht="11.25" customHeight="1">
      <c r="B41" s="680" t="s">
        <v>350</v>
      </c>
      <c r="C41" s="681"/>
      <c r="D41" s="681"/>
      <c r="E41" s="681"/>
      <c r="F41" s="681"/>
      <c r="G41" s="681"/>
      <c r="H41" s="681"/>
      <c r="I41" s="681"/>
      <c r="J41" s="681"/>
      <c r="K41" s="681"/>
      <c r="L41" s="681"/>
      <c r="M41" s="681"/>
      <c r="N41" s="681"/>
      <c r="O41" s="681"/>
      <c r="P41" s="681"/>
      <c r="Q41" s="682"/>
      <c r="R41" s="683">
        <v>272673</v>
      </c>
      <c r="S41" s="684"/>
      <c r="T41" s="684"/>
      <c r="U41" s="684"/>
      <c r="V41" s="684"/>
      <c r="W41" s="684"/>
      <c r="X41" s="684"/>
      <c r="Y41" s="685"/>
      <c r="Z41" s="686">
        <v>1.3</v>
      </c>
      <c r="AA41" s="686"/>
      <c r="AB41" s="686"/>
      <c r="AC41" s="686"/>
      <c r="AD41" s="687" t="s">
        <v>245</v>
      </c>
      <c r="AE41" s="687"/>
      <c r="AF41" s="687"/>
      <c r="AG41" s="687"/>
      <c r="AH41" s="687"/>
      <c r="AI41" s="687"/>
      <c r="AJ41" s="687"/>
      <c r="AK41" s="687"/>
      <c r="AL41" s="688" t="s">
        <v>130</v>
      </c>
      <c r="AM41" s="689"/>
      <c r="AN41" s="689"/>
      <c r="AO41" s="690"/>
      <c r="AQ41" s="761" t="s">
        <v>351</v>
      </c>
      <c r="AR41" s="762"/>
      <c r="AS41" s="762"/>
      <c r="AT41" s="762"/>
      <c r="AU41" s="762"/>
      <c r="AV41" s="762"/>
      <c r="AW41" s="762"/>
      <c r="AX41" s="762"/>
      <c r="AY41" s="763"/>
      <c r="AZ41" s="683">
        <v>261569</v>
      </c>
      <c r="BA41" s="684"/>
      <c r="BB41" s="684"/>
      <c r="BC41" s="684"/>
      <c r="BD41" s="719"/>
      <c r="BE41" s="719"/>
      <c r="BF41" s="750"/>
      <c r="BG41" s="764"/>
      <c r="BH41" s="765"/>
      <c r="BI41" s="765"/>
      <c r="BJ41" s="765"/>
      <c r="BK41" s="765"/>
      <c r="BL41" s="236"/>
      <c r="BM41" s="699" t="s">
        <v>352</v>
      </c>
      <c r="BN41" s="699"/>
      <c r="BO41" s="699"/>
      <c r="BP41" s="699"/>
      <c r="BQ41" s="699"/>
      <c r="BR41" s="699"/>
      <c r="BS41" s="699"/>
      <c r="BT41" s="699"/>
      <c r="BU41" s="700"/>
      <c r="BV41" s="683" t="s">
        <v>266</v>
      </c>
      <c r="BW41" s="684"/>
      <c r="BX41" s="684"/>
      <c r="BY41" s="684"/>
      <c r="BZ41" s="684"/>
      <c r="CA41" s="684"/>
      <c r="CB41" s="693"/>
      <c r="CD41" s="698" t="s">
        <v>353</v>
      </c>
      <c r="CE41" s="699"/>
      <c r="CF41" s="699"/>
      <c r="CG41" s="699"/>
      <c r="CH41" s="699"/>
      <c r="CI41" s="699"/>
      <c r="CJ41" s="699"/>
      <c r="CK41" s="699"/>
      <c r="CL41" s="699"/>
      <c r="CM41" s="699"/>
      <c r="CN41" s="699"/>
      <c r="CO41" s="699"/>
      <c r="CP41" s="699"/>
      <c r="CQ41" s="700"/>
      <c r="CR41" s="683" t="s">
        <v>245</v>
      </c>
      <c r="CS41" s="719"/>
      <c r="CT41" s="719"/>
      <c r="CU41" s="719"/>
      <c r="CV41" s="719"/>
      <c r="CW41" s="719"/>
      <c r="CX41" s="719"/>
      <c r="CY41" s="720"/>
      <c r="CZ41" s="688" t="s">
        <v>245</v>
      </c>
      <c r="DA41" s="717"/>
      <c r="DB41" s="717"/>
      <c r="DC41" s="721"/>
      <c r="DD41" s="692" t="s">
        <v>130</v>
      </c>
      <c r="DE41" s="719"/>
      <c r="DF41" s="719"/>
      <c r="DG41" s="719"/>
      <c r="DH41" s="719"/>
      <c r="DI41" s="719"/>
      <c r="DJ41" s="719"/>
      <c r="DK41" s="720"/>
      <c r="DL41" s="770"/>
      <c r="DM41" s="771"/>
      <c r="DN41" s="771"/>
      <c r="DO41" s="771"/>
      <c r="DP41" s="771"/>
      <c r="DQ41" s="771"/>
      <c r="DR41" s="771"/>
      <c r="DS41" s="771"/>
      <c r="DT41" s="771"/>
      <c r="DU41" s="771"/>
      <c r="DV41" s="772"/>
      <c r="DW41" s="773"/>
      <c r="DX41" s="774"/>
      <c r="DY41" s="774"/>
      <c r="DZ41" s="774"/>
      <c r="EA41" s="774"/>
      <c r="EB41" s="774"/>
      <c r="EC41" s="775"/>
    </row>
    <row r="42" spans="2:133" ht="11.25" customHeight="1">
      <c r="B42" s="733" t="s">
        <v>354</v>
      </c>
      <c r="C42" s="734"/>
      <c r="D42" s="734"/>
      <c r="E42" s="734"/>
      <c r="F42" s="734"/>
      <c r="G42" s="734"/>
      <c r="H42" s="734"/>
      <c r="I42" s="734"/>
      <c r="J42" s="734"/>
      <c r="K42" s="734"/>
      <c r="L42" s="734"/>
      <c r="M42" s="734"/>
      <c r="N42" s="734"/>
      <c r="O42" s="734"/>
      <c r="P42" s="734"/>
      <c r="Q42" s="735"/>
      <c r="R42" s="768">
        <v>20656651</v>
      </c>
      <c r="S42" s="769"/>
      <c r="T42" s="769"/>
      <c r="U42" s="769"/>
      <c r="V42" s="769"/>
      <c r="W42" s="769"/>
      <c r="X42" s="769"/>
      <c r="Y42" s="777"/>
      <c r="Z42" s="778">
        <v>100</v>
      </c>
      <c r="AA42" s="778"/>
      <c r="AB42" s="778"/>
      <c r="AC42" s="778"/>
      <c r="AD42" s="779">
        <v>9260757</v>
      </c>
      <c r="AE42" s="779"/>
      <c r="AF42" s="779"/>
      <c r="AG42" s="779"/>
      <c r="AH42" s="779"/>
      <c r="AI42" s="779"/>
      <c r="AJ42" s="779"/>
      <c r="AK42" s="779"/>
      <c r="AL42" s="780">
        <v>100</v>
      </c>
      <c r="AM42" s="755"/>
      <c r="AN42" s="755"/>
      <c r="AO42" s="781"/>
      <c r="AQ42" s="782" t="s">
        <v>355</v>
      </c>
      <c r="AR42" s="783"/>
      <c r="AS42" s="783"/>
      <c r="AT42" s="783"/>
      <c r="AU42" s="783"/>
      <c r="AV42" s="783"/>
      <c r="AW42" s="783"/>
      <c r="AX42" s="783"/>
      <c r="AY42" s="784"/>
      <c r="AZ42" s="768">
        <v>1265719</v>
      </c>
      <c r="BA42" s="769"/>
      <c r="BB42" s="769"/>
      <c r="BC42" s="769"/>
      <c r="BD42" s="754"/>
      <c r="BE42" s="754"/>
      <c r="BF42" s="756"/>
      <c r="BG42" s="766"/>
      <c r="BH42" s="767"/>
      <c r="BI42" s="767"/>
      <c r="BJ42" s="767"/>
      <c r="BK42" s="767"/>
      <c r="BL42" s="237"/>
      <c r="BM42" s="709" t="s">
        <v>356</v>
      </c>
      <c r="BN42" s="709"/>
      <c r="BO42" s="709"/>
      <c r="BP42" s="709"/>
      <c r="BQ42" s="709"/>
      <c r="BR42" s="709"/>
      <c r="BS42" s="709"/>
      <c r="BT42" s="709"/>
      <c r="BU42" s="710"/>
      <c r="BV42" s="768">
        <v>391</v>
      </c>
      <c r="BW42" s="769"/>
      <c r="BX42" s="769"/>
      <c r="BY42" s="769"/>
      <c r="BZ42" s="769"/>
      <c r="CA42" s="769"/>
      <c r="CB42" s="776"/>
      <c r="CD42" s="680" t="s">
        <v>357</v>
      </c>
      <c r="CE42" s="681"/>
      <c r="CF42" s="681"/>
      <c r="CG42" s="681"/>
      <c r="CH42" s="681"/>
      <c r="CI42" s="681"/>
      <c r="CJ42" s="681"/>
      <c r="CK42" s="681"/>
      <c r="CL42" s="681"/>
      <c r="CM42" s="681"/>
      <c r="CN42" s="681"/>
      <c r="CO42" s="681"/>
      <c r="CP42" s="681"/>
      <c r="CQ42" s="682"/>
      <c r="CR42" s="683">
        <v>4948660</v>
      </c>
      <c r="CS42" s="684"/>
      <c r="CT42" s="684"/>
      <c r="CU42" s="684"/>
      <c r="CV42" s="684"/>
      <c r="CW42" s="684"/>
      <c r="CX42" s="684"/>
      <c r="CY42" s="685"/>
      <c r="CZ42" s="688">
        <v>24.9</v>
      </c>
      <c r="DA42" s="689"/>
      <c r="DB42" s="689"/>
      <c r="DC42" s="701"/>
      <c r="DD42" s="692">
        <v>975129</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c r="BV43" s="238"/>
      <c r="BW43" s="238"/>
      <c r="BX43" s="238"/>
      <c r="BY43" s="238"/>
      <c r="BZ43" s="238"/>
      <c r="CA43" s="238"/>
      <c r="CB43" s="238"/>
      <c r="CD43" s="680" t="s">
        <v>358</v>
      </c>
      <c r="CE43" s="681"/>
      <c r="CF43" s="681"/>
      <c r="CG43" s="681"/>
      <c r="CH43" s="681"/>
      <c r="CI43" s="681"/>
      <c r="CJ43" s="681"/>
      <c r="CK43" s="681"/>
      <c r="CL43" s="681"/>
      <c r="CM43" s="681"/>
      <c r="CN43" s="681"/>
      <c r="CO43" s="681"/>
      <c r="CP43" s="681"/>
      <c r="CQ43" s="682"/>
      <c r="CR43" s="683">
        <v>120643</v>
      </c>
      <c r="CS43" s="719"/>
      <c r="CT43" s="719"/>
      <c r="CU43" s="719"/>
      <c r="CV43" s="719"/>
      <c r="CW43" s="719"/>
      <c r="CX43" s="719"/>
      <c r="CY43" s="720"/>
      <c r="CZ43" s="688">
        <v>0.6</v>
      </c>
      <c r="DA43" s="717"/>
      <c r="DB43" s="717"/>
      <c r="DC43" s="721"/>
      <c r="DD43" s="692">
        <v>120643</v>
      </c>
      <c r="DE43" s="719"/>
      <c r="DF43" s="719"/>
      <c r="DG43" s="719"/>
      <c r="DH43" s="719"/>
      <c r="DI43" s="719"/>
      <c r="DJ43" s="719"/>
      <c r="DK43" s="720"/>
      <c r="DL43" s="770"/>
      <c r="DM43" s="771"/>
      <c r="DN43" s="771"/>
      <c r="DO43" s="771"/>
      <c r="DP43" s="771"/>
      <c r="DQ43" s="771"/>
      <c r="DR43" s="771"/>
      <c r="DS43" s="771"/>
      <c r="DT43" s="771"/>
      <c r="DU43" s="771"/>
      <c r="DV43" s="772"/>
      <c r="DW43" s="773"/>
      <c r="DX43" s="774"/>
      <c r="DY43" s="774"/>
      <c r="DZ43" s="774"/>
      <c r="EA43" s="774"/>
      <c r="EB43" s="774"/>
      <c r="EC43" s="775"/>
    </row>
    <row r="44" spans="2:133" ht="11.25" customHeight="1">
      <c r="CD44" s="795" t="s">
        <v>306</v>
      </c>
      <c r="CE44" s="796"/>
      <c r="CF44" s="680" t="s">
        <v>359</v>
      </c>
      <c r="CG44" s="681"/>
      <c r="CH44" s="681"/>
      <c r="CI44" s="681"/>
      <c r="CJ44" s="681"/>
      <c r="CK44" s="681"/>
      <c r="CL44" s="681"/>
      <c r="CM44" s="681"/>
      <c r="CN44" s="681"/>
      <c r="CO44" s="681"/>
      <c r="CP44" s="681"/>
      <c r="CQ44" s="682"/>
      <c r="CR44" s="683">
        <v>4538347</v>
      </c>
      <c r="CS44" s="684"/>
      <c r="CT44" s="684"/>
      <c r="CU44" s="684"/>
      <c r="CV44" s="684"/>
      <c r="CW44" s="684"/>
      <c r="CX44" s="684"/>
      <c r="CY44" s="685"/>
      <c r="CZ44" s="688">
        <v>22.8</v>
      </c>
      <c r="DA44" s="689"/>
      <c r="DB44" s="689"/>
      <c r="DC44" s="701"/>
      <c r="DD44" s="692">
        <v>892607</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c r="CD45" s="797"/>
      <c r="CE45" s="798"/>
      <c r="CF45" s="680" t="s">
        <v>360</v>
      </c>
      <c r="CG45" s="681"/>
      <c r="CH45" s="681"/>
      <c r="CI45" s="681"/>
      <c r="CJ45" s="681"/>
      <c r="CK45" s="681"/>
      <c r="CL45" s="681"/>
      <c r="CM45" s="681"/>
      <c r="CN45" s="681"/>
      <c r="CO45" s="681"/>
      <c r="CP45" s="681"/>
      <c r="CQ45" s="682"/>
      <c r="CR45" s="683">
        <v>2537839</v>
      </c>
      <c r="CS45" s="719"/>
      <c r="CT45" s="719"/>
      <c r="CU45" s="719"/>
      <c r="CV45" s="719"/>
      <c r="CW45" s="719"/>
      <c r="CX45" s="719"/>
      <c r="CY45" s="720"/>
      <c r="CZ45" s="688">
        <v>12.8</v>
      </c>
      <c r="DA45" s="717"/>
      <c r="DB45" s="717"/>
      <c r="DC45" s="721"/>
      <c r="DD45" s="692">
        <v>431103</v>
      </c>
      <c r="DE45" s="719"/>
      <c r="DF45" s="719"/>
      <c r="DG45" s="719"/>
      <c r="DH45" s="719"/>
      <c r="DI45" s="719"/>
      <c r="DJ45" s="719"/>
      <c r="DK45" s="720"/>
      <c r="DL45" s="770"/>
      <c r="DM45" s="771"/>
      <c r="DN45" s="771"/>
      <c r="DO45" s="771"/>
      <c r="DP45" s="771"/>
      <c r="DQ45" s="771"/>
      <c r="DR45" s="771"/>
      <c r="DS45" s="771"/>
      <c r="DT45" s="771"/>
      <c r="DU45" s="771"/>
      <c r="DV45" s="772"/>
      <c r="DW45" s="773"/>
      <c r="DX45" s="774"/>
      <c r="DY45" s="774"/>
      <c r="DZ45" s="774"/>
      <c r="EA45" s="774"/>
      <c r="EB45" s="774"/>
      <c r="EC45" s="775"/>
    </row>
    <row r="46" spans="2:133" ht="11.25" customHeight="1">
      <c r="B46" s="230" t="s">
        <v>361</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362</v>
      </c>
      <c r="CG46" s="681"/>
      <c r="CH46" s="681"/>
      <c r="CI46" s="681"/>
      <c r="CJ46" s="681"/>
      <c r="CK46" s="681"/>
      <c r="CL46" s="681"/>
      <c r="CM46" s="681"/>
      <c r="CN46" s="681"/>
      <c r="CO46" s="681"/>
      <c r="CP46" s="681"/>
      <c r="CQ46" s="682"/>
      <c r="CR46" s="683">
        <v>1475027</v>
      </c>
      <c r="CS46" s="684"/>
      <c r="CT46" s="684"/>
      <c r="CU46" s="684"/>
      <c r="CV46" s="684"/>
      <c r="CW46" s="684"/>
      <c r="CX46" s="684"/>
      <c r="CY46" s="685"/>
      <c r="CZ46" s="688">
        <v>7.4</v>
      </c>
      <c r="DA46" s="689"/>
      <c r="DB46" s="689"/>
      <c r="DC46" s="701"/>
      <c r="DD46" s="692">
        <v>304746</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c r="B47" s="240" t="s">
        <v>363</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364</v>
      </c>
      <c r="CG47" s="681"/>
      <c r="CH47" s="681"/>
      <c r="CI47" s="681"/>
      <c r="CJ47" s="681"/>
      <c r="CK47" s="681"/>
      <c r="CL47" s="681"/>
      <c r="CM47" s="681"/>
      <c r="CN47" s="681"/>
      <c r="CO47" s="681"/>
      <c r="CP47" s="681"/>
      <c r="CQ47" s="682"/>
      <c r="CR47" s="683">
        <v>410313</v>
      </c>
      <c r="CS47" s="719"/>
      <c r="CT47" s="719"/>
      <c r="CU47" s="719"/>
      <c r="CV47" s="719"/>
      <c r="CW47" s="719"/>
      <c r="CX47" s="719"/>
      <c r="CY47" s="720"/>
      <c r="CZ47" s="688">
        <v>2.1</v>
      </c>
      <c r="DA47" s="717"/>
      <c r="DB47" s="717"/>
      <c r="DC47" s="721"/>
      <c r="DD47" s="692">
        <v>82522</v>
      </c>
      <c r="DE47" s="719"/>
      <c r="DF47" s="719"/>
      <c r="DG47" s="719"/>
      <c r="DH47" s="719"/>
      <c r="DI47" s="719"/>
      <c r="DJ47" s="719"/>
      <c r="DK47" s="720"/>
      <c r="DL47" s="770"/>
      <c r="DM47" s="771"/>
      <c r="DN47" s="771"/>
      <c r="DO47" s="771"/>
      <c r="DP47" s="771"/>
      <c r="DQ47" s="771"/>
      <c r="DR47" s="771"/>
      <c r="DS47" s="771"/>
      <c r="DT47" s="771"/>
      <c r="DU47" s="771"/>
      <c r="DV47" s="772"/>
      <c r="DW47" s="773"/>
      <c r="DX47" s="774"/>
      <c r="DY47" s="774"/>
      <c r="DZ47" s="774"/>
      <c r="EA47" s="774"/>
      <c r="EB47" s="774"/>
      <c r="EC47" s="775"/>
    </row>
    <row r="48" spans="2:133">
      <c r="B48" s="241" t="s">
        <v>365</v>
      </c>
      <c r="CD48" s="799"/>
      <c r="CE48" s="800"/>
      <c r="CF48" s="680" t="s">
        <v>366</v>
      </c>
      <c r="CG48" s="681"/>
      <c r="CH48" s="681"/>
      <c r="CI48" s="681"/>
      <c r="CJ48" s="681"/>
      <c r="CK48" s="681"/>
      <c r="CL48" s="681"/>
      <c r="CM48" s="681"/>
      <c r="CN48" s="681"/>
      <c r="CO48" s="681"/>
      <c r="CP48" s="681"/>
      <c r="CQ48" s="682"/>
      <c r="CR48" s="683" t="s">
        <v>245</v>
      </c>
      <c r="CS48" s="684"/>
      <c r="CT48" s="684"/>
      <c r="CU48" s="684"/>
      <c r="CV48" s="684"/>
      <c r="CW48" s="684"/>
      <c r="CX48" s="684"/>
      <c r="CY48" s="685"/>
      <c r="CZ48" s="688" t="s">
        <v>130</v>
      </c>
      <c r="DA48" s="689"/>
      <c r="DB48" s="689"/>
      <c r="DC48" s="701"/>
      <c r="DD48" s="692" t="s">
        <v>130</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c r="CD49" s="733" t="s">
        <v>367</v>
      </c>
      <c r="CE49" s="734"/>
      <c r="CF49" s="734"/>
      <c r="CG49" s="734"/>
      <c r="CH49" s="734"/>
      <c r="CI49" s="734"/>
      <c r="CJ49" s="734"/>
      <c r="CK49" s="734"/>
      <c r="CL49" s="734"/>
      <c r="CM49" s="734"/>
      <c r="CN49" s="734"/>
      <c r="CO49" s="734"/>
      <c r="CP49" s="734"/>
      <c r="CQ49" s="735"/>
      <c r="CR49" s="768">
        <v>19879613</v>
      </c>
      <c r="CS49" s="754"/>
      <c r="CT49" s="754"/>
      <c r="CU49" s="754"/>
      <c r="CV49" s="754"/>
      <c r="CW49" s="754"/>
      <c r="CX49" s="754"/>
      <c r="CY49" s="785"/>
      <c r="CZ49" s="780">
        <v>100</v>
      </c>
      <c r="DA49" s="786"/>
      <c r="DB49" s="786"/>
      <c r="DC49" s="787"/>
      <c r="DD49" s="788">
        <v>10989382</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uqZpul6TI2TGWlJXjw+yy6N9KHi/6LCVZU+Dhj/trDaiRDmWPIlvIZ8oBs5Vbf/rJy81XdfmDLLwlZELSAkDtQ==" saltValue="v8pXREf1aGT0ZHb10pp2Cg=="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90" customWidth="1"/>
    <col min="131" max="131" width="1.625" style="290" customWidth="1"/>
    <col min="132" max="16384" width="9" style="290" hidden="1"/>
  </cols>
  <sheetData>
    <row r="1" spans="1:131" s="248" customFormat="1" ht="11.25" customHeight="1" thickBot="1">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c r="A2" s="249" t="s">
        <v>368</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369</v>
      </c>
      <c r="DK2" s="831"/>
      <c r="DL2" s="831"/>
      <c r="DM2" s="831"/>
      <c r="DN2" s="831"/>
      <c r="DO2" s="832"/>
      <c r="DP2" s="250"/>
      <c r="DQ2" s="830" t="s">
        <v>370</v>
      </c>
      <c r="DR2" s="831"/>
      <c r="DS2" s="831"/>
      <c r="DT2" s="831"/>
      <c r="DU2" s="831"/>
      <c r="DV2" s="831"/>
      <c r="DW2" s="831"/>
      <c r="DX2" s="831"/>
      <c r="DY2" s="831"/>
      <c r="DZ2" s="832"/>
      <c r="EA2" s="251"/>
    </row>
    <row r="3" spans="1:131" s="248" customFormat="1" ht="11.25" customHeight="1">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c r="A4" s="833" t="s">
        <v>371</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372</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c r="A5" s="824" t="s">
        <v>373</v>
      </c>
      <c r="B5" s="825"/>
      <c r="C5" s="825"/>
      <c r="D5" s="825"/>
      <c r="E5" s="825"/>
      <c r="F5" s="825"/>
      <c r="G5" s="825"/>
      <c r="H5" s="825"/>
      <c r="I5" s="825"/>
      <c r="J5" s="825"/>
      <c r="K5" s="825"/>
      <c r="L5" s="825"/>
      <c r="M5" s="825"/>
      <c r="N5" s="825"/>
      <c r="O5" s="825"/>
      <c r="P5" s="826"/>
      <c r="Q5" s="801" t="s">
        <v>374</v>
      </c>
      <c r="R5" s="802"/>
      <c r="S5" s="802"/>
      <c r="T5" s="802"/>
      <c r="U5" s="803"/>
      <c r="V5" s="801" t="s">
        <v>375</v>
      </c>
      <c r="W5" s="802"/>
      <c r="X5" s="802"/>
      <c r="Y5" s="802"/>
      <c r="Z5" s="803"/>
      <c r="AA5" s="801" t="s">
        <v>376</v>
      </c>
      <c r="AB5" s="802"/>
      <c r="AC5" s="802"/>
      <c r="AD5" s="802"/>
      <c r="AE5" s="802"/>
      <c r="AF5" s="834" t="s">
        <v>377</v>
      </c>
      <c r="AG5" s="802"/>
      <c r="AH5" s="802"/>
      <c r="AI5" s="802"/>
      <c r="AJ5" s="813"/>
      <c r="AK5" s="802" t="s">
        <v>378</v>
      </c>
      <c r="AL5" s="802"/>
      <c r="AM5" s="802"/>
      <c r="AN5" s="802"/>
      <c r="AO5" s="803"/>
      <c r="AP5" s="801" t="s">
        <v>379</v>
      </c>
      <c r="AQ5" s="802"/>
      <c r="AR5" s="802"/>
      <c r="AS5" s="802"/>
      <c r="AT5" s="803"/>
      <c r="AU5" s="801" t="s">
        <v>380</v>
      </c>
      <c r="AV5" s="802"/>
      <c r="AW5" s="802"/>
      <c r="AX5" s="802"/>
      <c r="AY5" s="813"/>
      <c r="AZ5" s="257"/>
      <c r="BA5" s="257"/>
      <c r="BB5" s="257"/>
      <c r="BC5" s="257"/>
      <c r="BD5" s="257"/>
      <c r="BE5" s="258"/>
      <c r="BF5" s="258"/>
      <c r="BG5" s="258"/>
      <c r="BH5" s="258"/>
      <c r="BI5" s="258"/>
      <c r="BJ5" s="258"/>
      <c r="BK5" s="258"/>
      <c r="BL5" s="258"/>
      <c r="BM5" s="258"/>
      <c r="BN5" s="258"/>
      <c r="BO5" s="258"/>
      <c r="BP5" s="258"/>
      <c r="BQ5" s="824" t="s">
        <v>381</v>
      </c>
      <c r="BR5" s="825"/>
      <c r="BS5" s="825"/>
      <c r="BT5" s="825"/>
      <c r="BU5" s="825"/>
      <c r="BV5" s="825"/>
      <c r="BW5" s="825"/>
      <c r="BX5" s="825"/>
      <c r="BY5" s="825"/>
      <c r="BZ5" s="825"/>
      <c r="CA5" s="825"/>
      <c r="CB5" s="825"/>
      <c r="CC5" s="825"/>
      <c r="CD5" s="825"/>
      <c r="CE5" s="825"/>
      <c r="CF5" s="825"/>
      <c r="CG5" s="826"/>
      <c r="CH5" s="801" t="s">
        <v>382</v>
      </c>
      <c r="CI5" s="802"/>
      <c r="CJ5" s="802"/>
      <c r="CK5" s="802"/>
      <c r="CL5" s="803"/>
      <c r="CM5" s="801" t="s">
        <v>383</v>
      </c>
      <c r="CN5" s="802"/>
      <c r="CO5" s="802"/>
      <c r="CP5" s="802"/>
      <c r="CQ5" s="803"/>
      <c r="CR5" s="801" t="s">
        <v>384</v>
      </c>
      <c r="CS5" s="802"/>
      <c r="CT5" s="802"/>
      <c r="CU5" s="802"/>
      <c r="CV5" s="803"/>
      <c r="CW5" s="801" t="s">
        <v>385</v>
      </c>
      <c r="CX5" s="802"/>
      <c r="CY5" s="802"/>
      <c r="CZ5" s="802"/>
      <c r="DA5" s="803"/>
      <c r="DB5" s="801" t="s">
        <v>386</v>
      </c>
      <c r="DC5" s="802"/>
      <c r="DD5" s="802"/>
      <c r="DE5" s="802"/>
      <c r="DF5" s="803"/>
      <c r="DG5" s="807" t="s">
        <v>387</v>
      </c>
      <c r="DH5" s="808"/>
      <c r="DI5" s="808"/>
      <c r="DJ5" s="808"/>
      <c r="DK5" s="809"/>
      <c r="DL5" s="807" t="s">
        <v>388</v>
      </c>
      <c r="DM5" s="808"/>
      <c r="DN5" s="808"/>
      <c r="DO5" s="808"/>
      <c r="DP5" s="809"/>
      <c r="DQ5" s="801" t="s">
        <v>389</v>
      </c>
      <c r="DR5" s="802"/>
      <c r="DS5" s="802"/>
      <c r="DT5" s="802"/>
      <c r="DU5" s="803"/>
      <c r="DV5" s="801" t="s">
        <v>380</v>
      </c>
      <c r="DW5" s="802"/>
      <c r="DX5" s="802"/>
      <c r="DY5" s="802"/>
      <c r="DZ5" s="813"/>
      <c r="EA5" s="255"/>
    </row>
    <row r="6" spans="1:131" s="256" customFormat="1" ht="26.25" customHeight="1" thickBot="1">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c r="A7" s="259">
        <v>1</v>
      </c>
      <c r="B7" s="815" t="s">
        <v>390</v>
      </c>
      <c r="C7" s="816"/>
      <c r="D7" s="816"/>
      <c r="E7" s="816"/>
      <c r="F7" s="816"/>
      <c r="G7" s="816"/>
      <c r="H7" s="816"/>
      <c r="I7" s="816"/>
      <c r="J7" s="816"/>
      <c r="K7" s="816"/>
      <c r="L7" s="816"/>
      <c r="M7" s="816"/>
      <c r="N7" s="816"/>
      <c r="O7" s="816"/>
      <c r="P7" s="817"/>
      <c r="Q7" s="818">
        <v>20550</v>
      </c>
      <c r="R7" s="819"/>
      <c r="S7" s="819"/>
      <c r="T7" s="819"/>
      <c r="U7" s="819"/>
      <c r="V7" s="819">
        <v>19773</v>
      </c>
      <c r="W7" s="819"/>
      <c r="X7" s="819"/>
      <c r="Y7" s="819"/>
      <c r="Z7" s="819"/>
      <c r="AA7" s="819">
        <v>777</v>
      </c>
      <c r="AB7" s="819"/>
      <c r="AC7" s="819"/>
      <c r="AD7" s="819"/>
      <c r="AE7" s="820"/>
      <c r="AF7" s="821">
        <v>564</v>
      </c>
      <c r="AG7" s="822"/>
      <c r="AH7" s="822"/>
      <c r="AI7" s="822"/>
      <c r="AJ7" s="823"/>
      <c r="AK7" s="858">
        <v>1028</v>
      </c>
      <c r="AL7" s="859"/>
      <c r="AM7" s="859"/>
      <c r="AN7" s="859"/>
      <c r="AO7" s="859"/>
      <c r="AP7" s="859">
        <v>16818</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c r="BS7" s="862" t="s">
        <v>598</v>
      </c>
      <c r="BT7" s="863"/>
      <c r="BU7" s="863"/>
      <c r="BV7" s="863"/>
      <c r="BW7" s="863"/>
      <c r="BX7" s="863"/>
      <c r="BY7" s="863"/>
      <c r="BZ7" s="863"/>
      <c r="CA7" s="863"/>
      <c r="CB7" s="863"/>
      <c r="CC7" s="863"/>
      <c r="CD7" s="863"/>
      <c r="CE7" s="863"/>
      <c r="CF7" s="863"/>
      <c r="CG7" s="864"/>
      <c r="CH7" s="855">
        <v>-5</v>
      </c>
      <c r="CI7" s="856"/>
      <c r="CJ7" s="856"/>
      <c r="CK7" s="856"/>
      <c r="CL7" s="857"/>
      <c r="CM7" s="855">
        <v>312</v>
      </c>
      <c r="CN7" s="856"/>
      <c r="CO7" s="856"/>
      <c r="CP7" s="856"/>
      <c r="CQ7" s="857"/>
      <c r="CR7" s="855">
        <v>5</v>
      </c>
      <c r="CS7" s="856"/>
      <c r="CT7" s="856"/>
      <c r="CU7" s="856"/>
      <c r="CV7" s="857"/>
      <c r="CW7" s="855" t="s">
        <v>596</v>
      </c>
      <c r="CX7" s="856"/>
      <c r="CY7" s="856"/>
      <c r="CZ7" s="856"/>
      <c r="DA7" s="857"/>
      <c r="DB7" s="855" t="s">
        <v>596</v>
      </c>
      <c r="DC7" s="856"/>
      <c r="DD7" s="856"/>
      <c r="DE7" s="856"/>
      <c r="DF7" s="857"/>
      <c r="DG7" s="855" t="s">
        <v>596</v>
      </c>
      <c r="DH7" s="856"/>
      <c r="DI7" s="856"/>
      <c r="DJ7" s="856"/>
      <c r="DK7" s="857"/>
      <c r="DL7" s="855" t="s">
        <v>597</v>
      </c>
      <c r="DM7" s="856"/>
      <c r="DN7" s="856"/>
      <c r="DO7" s="856"/>
      <c r="DP7" s="857"/>
      <c r="DQ7" s="855" t="s">
        <v>596</v>
      </c>
      <c r="DR7" s="856"/>
      <c r="DS7" s="856"/>
      <c r="DT7" s="856"/>
      <c r="DU7" s="857"/>
      <c r="DV7" s="836"/>
      <c r="DW7" s="837"/>
      <c r="DX7" s="837"/>
      <c r="DY7" s="837"/>
      <c r="DZ7" s="838"/>
      <c r="EA7" s="255"/>
    </row>
    <row r="8" spans="1:131" s="256" customFormat="1" ht="26.25" customHeight="1">
      <c r="A8" s="262">
        <v>2</v>
      </c>
      <c r="B8" s="839" t="s">
        <v>391</v>
      </c>
      <c r="C8" s="840"/>
      <c r="D8" s="840"/>
      <c r="E8" s="840"/>
      <c r="F8" s="840"/>
      <c r="G8" s="840"/>
      <c r="H8" s="840"/>
      <c r="I8" s="840"/>
      <c r="J8" s="840"/>
      <c r="K8" s="840"/>
      <c r="L8" s="840"/>
      <c r="M8" s="840"/>
      <c r="N8" s="840"/>
      <c r="O8" s="840"/>
      <c r="P8" s="841"/>
      <c r="Q8" s="842">
        <v>78</v>
      </c>
      <c r="R8" s="843"/>
      <c r="S8" s="843"/>
      <c r="T8" s="843"/>
      <c r="U8" s="843"/>
      <c r="V8" s="843">
        <v>78</v>
      </c>
      <c r="W8" s="843"/>
      <c r="X8" s="843"/>
      <c r="Y8" s="843"/>
      <c r="Z8" s="843"/>
      <c r="AA8" s="843">
        <v>0</v>
      </c>
      <c r="AB8" s="843"/>
      <c r="AC8" s="843"/>
      <c r="AD8" s="843"/>
      <c r="AE8" s="844"/>
      <c r="AF8" s="845">
        <v>0</v>
      </c>
      <c r="AG8" s="846"/>
      <c r="AH8" s="846"/>
      <c r="AI8" s="846"/>
      <c r="AJ8" s="847"/>
      <c r="AK8" s="848">
        <v>11</v>
      </c>
      <c r="AL8" s="849"/>
      <c r="AM8" s="849"/>
      <c r="AN8" s="849"/>
      <c r="AO8" s="849"/>
      <c r="AP8" s="849" t="s">
        <v>596</v>
      </c>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t="s">
        <v>599</v>
      </c>
      <c r="BT8" s="853"/>
      <c r="BU8" s="853"/>
      <c r="BV8" s="853"/>
      <c r="BW8" s="853"/>
      <c r="BX8" s="853"/>
      <c r="BY8" s="853"/>
      <c r="BZ8" s="853"/>
      <c r="CA8" s="853"/>
      <c r="CB8" s="853"/>
      <c r="CC8" s="853"/>
      <c r="CD8" s="853"/>
      <c r="CE8" s="853"/>
      <c r="CF8" s="853"/>
      <c r="CG8" s="854"/>
      <c r="CH8" s="865">
        <v>-9</v>
      </c>
      <c r="CI8" s="866"/>
      <c r="CJ8" s="866"/>
      <c r="CK8" s="866"/>
      <c r="CL8" s="867"/>
      <c r="CM8" s="865">
        <v>-23</v>
      </c>
      <c r="CN8" s="866"/>
      <c r="CO8" s="866"/>
      <c r="CP8" s="866"/>
      <c r="CQ8" s="867"/>
      <c r="CR8" s="865">
        <v>30</v>
      </c>
      <c r="CS8" s="866"/>
      <c r="CT8" s="866"/>
      <c r="CU8" s="866"/>
      <c r="CV8" s="867"/>
      <c r="CW8" s="865" t="s">
        <v>596</v>
      </c>
      <c r="CX8" s="866"/>
      <c r="CY8" s="866"/>
      <c r="CZ8" s="866"/>
      <c r="DA8" s="867"/>
      <c r="DB8" s="865" t="s">
        <v>605</v>
      </c>
      <c r="DC8" s="866"/>
      <c r="DD8" s="866"/>
      <c r="DE8" s="866"/>
      <c r="DF8" s="867"/>
      <c r="DG8" s="865" t="s">
        <v>596</v>
      </c>
      <c r="DH8" s="866"/>
      <c r="DI8" s="866"/>
      <c r="DJ8" s="866"/>
      <c r="DK8" s="867"/>
      <c r="DL8" s="865" t="s">
        <v>596</v>
      </c>
      <c r="DM8" s="866"/>
      <c r="DN8" s="866"/>
      <c r="DO8" s="866"/>
      <c r="DP8" s="867"/>
      <c r="DQ8" s="865" t="s">
        <v>596</v>
      </c>
      <c r="DR8" s="866"/>
      <c r="DS8" s="866"/>
      <c r="DT8" s="866"/>
      <c r="DU8" s="867"/>
      <c r="DV8" s="868"/>
      <c r="DW8" s="869"/>
      <c r="DX8" s="869"/>
      <c r="DY8" s="869"/>
      <c r="DZ8" s="870"/>
      <c r="EA8" s="255"/>
    </row>
    <row r="9" spans="1:131" s="256" customFormat="1" ht="26.25" customHeight="1">
      <c r="A9" s="262">
        <v>3</v>
      </c>
      <c r="B9" s="839" t="s">
        <v>392</v>
      </c>
      <c r="C9" s="840"/>
      <c r="D9" s="840"/>
      <c r="E9" s="840"/>
      <c r="F9" s="840"/>
      <c r="G9" s="840"/>
      <c r="H9" s="840"/>
      <c r="I9" s="840"/>
      <c r="J9" s="840"/>
      <c r="K9" s="840"/>
      <c r="L9" s="840"/>
      <c r="M9" s="840"/>
      <c r="N9" s="840"/>
      <c r="O9" s="840"/>
      <c r="P9" s="841"/>
      <c r="Q9" s="842">
        <v>48</v>
      </c>
      <c r="R9" s="843"/>
      <c r="S9" s="843"/>
      <c r="T9" s="843"/>
      <c r="U9" s="843"/>
      <c r="V9" s="843">
        <v>48</v>
      </c>
      <c r="W9" s="843"/>
      <c r="X9" s="843"/>
      <c r="Y9" s="843"/>
      <c r="Z9" s="843"/>
      <c r="AA9" s="843">
        <v>0</v>
      </c>
      <c r="AB9" s="843"/>
      <c r="AC9" s="843"/>
      <c r="AD9" s="843"/>
      <c r="AE9" s="844"/>
      <c r="AF9" s="845">
        <v>0</v>
      </c>
      <c r="AG9" s="846"/>
      <c r="AH9" s="846"/>
      <c r="AI9" s="846"/>
      <c r="AJ9" s="847"/>
      <c r="AK9" s="848">
        <v>0</v>
      </c>
      <c r="AL9" s="849"/>
      <c r="AM9" s="849"/>
      <c r="AN9" s="849"/>
      <c r="AO9" s="849"/>
      <c r="AP9" s="849" t="s">
        <v>596</v>
      </c>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t="s">
        <v>600</v>
      </c>
      <c r="BT9" s="853"/>
      <c r="BU9" s="853"/>
      <c r="BV9" s="853"/>
      <c r="BW9" s="853"/>
      <c r="BX9" s="853"/>
      <c r="BY9" s="853"/>
      <c r="BZ9" s="853"/>
      <c r="CA9" s="853"/>
      <c r="CB9" s="853"/>
      <c r="CC9" s="853"/>
      <c r="CD9" s="853"/>
      <c r="CE9" s="853"/>
      <c r="CF9" s="853"/>
      <c r="CG9" s="854"/>
      <c r="CH9" s="865">
        <v>0</v>
      </c>
      <c r="CI9" s="866"/>
      <c r="CJ9" s="866"/>
      <c r="CK9" s="866"/>
      <c r="CL9" s="867"/>
      <c r="CM9" s="865">
        <v>9</v>
      </c>
      <c r="CN9" s="866"/>
      <c r="CO9" s="866"/>
      <c r="CP9" s="866"/>
      <c r="CQ9" s="867"/>
      <c r="CR9" s="865">
        <v>10</v>
      </c>
      <c r="CS9" s="866"/>
      <c r="CT9" s="866"/>
      <c r="CU9" s="866"/>
      <c r="CV9" s="867"/>
      <c r="CW9" s="865" t="s">
        <v>596</v>
      </c>
      <c r="CX9" s="866"/>
      <c r="CY9" s="866"/>
      <c r="CZ9" s="866"/>
      <c r="DA9" s="867"/>
      <c r="DB9" s="865" t="s">
        <v>605</v>
      </c>
      <c r="DC9" s="866"/>
      <c r="DD9" s="866"/>
      <c r="DE9" s="866"/>
      <c r="DF9" s="867"/>
      <c r="DG9" s="865" t="s">
        <v>596</v>
      </c>
      <c r="DH9" s="866"/>
      <c r="DI9" s="866"/>
      <c r="DJ9" s="866"/>
      <c r="DK9" s="867"/>
      <c r="DL9" s="865" t="s">
        <v>596</v>
      </c>
      <c r="DM9" s="866"/>
      <c r="DN9" s="866"/>
      <c r="DO9" s="866"/>
      <c r="DP9" s="867"/>
      <c r="DQ9" s="865" t="s">
        <v>596</v>
      </c>
      <c r="DR9" s="866"/>
      <c r="DS9" s="866"/>
      <c r="DT9" s="866"/>
      <c r="DU9" s="867"/>
      <c r="DV9" s="868"/>
      <c r="DW9" s="869"/>
      <c r="DX9" s="869"/>
      <c r="DY9" s="869"/>
      <c r="DZ9" s="870"/>
      <c r="EA9" s="255"/>
    </row>
    <row r="10" spans="1:131" s="256" customFormat="1" ht="26.25" customHeight="1">
      <c r="A10" s="262">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t="s">
        <v>601</v>
      </c>
      <c r="BT10" s="853"/>
      <c r="BU10" s="853"/>
      <c r="BV10" s="853"/>
      <c r="BW10" s="853"/>
      <c r="BX10" s="853"/>
      <c r="BY10" s="853"/>
      <c r="BZ10" s="853"/>
      <c r="CA10" s="853"/>
      <c r="CB10" s="853"/>
      <c r="CC10" s="853"/>
      <c r="CD10" s="853"/>
      <c r="CE10" s="853"/>
      <c r="CF10" s="853"/>
      <c r="CG10" s="854"/>
      <c r="CH10" s="865">
        <v>-1</v>
      </c>
      <c r="CI10" s="866"/>
      <c r="CJ10" s="866"/>
      <c r="CK10" s="866"/>
      <c r="CL10" s="867"/>
      <c r="CM10" s="865">
        <v>45</v>
      </c>
      <c r="CN10" s="866"/>
      <c r="CO10" s="866"/>
      <c r="CP10" s="866"/>
      <c r="CQ10" s="867"/>
      <c r="CR10" s="865">
        <v>30</v>
      </c>
      <c r="CS10" s="866"/>
      <c r="CT10" s="866"/>
      <c r="CU10" s="866"/>
      <c r="CV10" s="867"/>
      <c r="CW10" s="865" t="s">
        <v>596</v>
      </c>
      <c r="CX10" s="866"/>
      <c r="CY10" s="866"/>
      <c r="CZ10" s="866"/>
      <c r="DA10" s="867"/>
      <c r="DB10" s="865" t="s">
        <v>605</v>
      </c>
      <c r="DC10" s="866"/>
      <c r="DD10" s="866"/>
      <c r="DE10" s="866"/>
      <c r="DF10" s="867"/>
      <c r="DG10" s="865" t="s">
        <v>596</v>
      </c>
      <c r="DH10" s="866"/>
      <c r="DI10" s="866"/>
      <c r="DJ10" s="866"/>
      <c r="DK10" s="867"/>
      <c r="DL10" s="865" t="s">
        <v>596</v>
      </c>
      <c r="DM10" s="866"/>
      <c r="DN10" s="866"/>
      <c r="DO10" s="866"/>
      <c r="DP10" s="867"/>
      <c r="DQ10" s="865" t="s">
        <v>596</v>
      </c>
      <c r="DR10" s="866"/>
      <c r="DS10" s="866"/>
      <c r="DT10" s="866"/>
      <c r="DU10" s="867"/>
      <c r="DV10" s="868"/>
      <c r="DW10" s="869"/>
      <c r="DX10" s="869"/>
      <c r="DY10" s="869"/>
      <c r="DZ10" s="870"/>
      <c r="EA10" s="255"/>
    </row>
    <row r="11" spans="1:131" s="256" customFormat="1" ht="26.25" customHeight="1">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t="s">
        <v>602</v>
      </c>
      <c r="BT11" s="853"/>
      <c r="BU11" s="853"/>
      <c r="BV11" s="853"/>
      <c r="BW11" s="853"/>
      <c r="BX11" s="853"/>
      <c r="BY11" s="853"/>
      <c r="BZ11" s="853"/>
      <c r="CA11" s="853"/>
      <c r="CB11" s="853"/>
      <c r="CC11" s="853"/>
      <c r="CD11" s="853"/>
      <c r="CE11" s="853"/>
      <c r="CF11" s="853"/>
      <c r="CG11" s="854"/>
      <c r="CH11" s="865">
        <v>1</v>
      </c>
      <c r="CI11" s="866"/>
      <c r="CJ11" s="866"/>
      <c r="CK11" s="866"/>
      <c r="CL11" s="867"/>
      <c r="CM11" s="865">
        <v>50</v>
      </c>
      <c r="CN11" s="866"/>
      <c r="CO11" s="866"/>
      <c r="CP11" s="866"/>
      <c r="CQ11" s="867"/>
      <c r="CR11" s="865">
        <v>30</v>
      </c>
      <c r="CS11" s="866"/>
      <c r="CT11" s="866"/>
      <c r="CU11" s="866"/>
      <c r="CV11" s="867"/>
      <c r="CW11" s="865" t="s">
        <v>596</v>
      </c>
      <c r="CX11" s="866"/>
      <c r="CY11" s="866"/>
      <c r="CZ11" s="866"/>
      <c r="DA11" s="867"/>
      <c r="DB11" s="865" t="s">
        <v>605</v>
      </c>
      <c r="DC11" s="866"/>
      <c r="DD11" s="866"/>
      <c r="DE11" s="866"/>
      <c r="DF11" s="867"/>
      <c r="DG11" s="865" t="s">
        <v>596</v>
      </c>
      <c r="DH11" s="866"/>
      <c r="DI11" s="866"/>
      <c r="DJ11" s="866"/>
      <c r="DK11" s="867"/>
      <c r="DL11" s="865" t="s">
        <v>596</v>
      </c>
      <c r="DM11" s="866"/>
      <c r="DN11" s="866"/>
      <c r="DO11" s="866"/>
      <c r="DP11" s="867"/>
      <c r="DQ11" s="865" t="s">
        <v>596</v>
      </c>
      <c r="DR11" s="866"/>
      <c r="DS11" s="866"/>
      <c r="DT11" s="866"/>
      <c r="DU11" s="867"/>
      <c r="DV11" s="868"/>
      <c r="DW11" s="869"/>
      <c r="DX11" s="869"/>
      <c r="DY11" s="869"/>
      <c r="DZ11" s="870"/>
      <c r="EA11" s="255"/>
    </row>
    <row r="12" spans="1:131" s="256" customFormat="1" ht="26.25" customHeight="1">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t="s">
        <v>603</v>
      </c>
      <c r="BT12" s="853"/>
      <c r="BU12" s="853"/>
      <c r="BV12" s="853"/>
      <c r="BW12" s="853"/>
      <c r="BX12" s="853"/>
      <c r="BY12" s="853"/>
      <c r="BZ12" s="853"/>
      <c r="CA12" s="853"/>
      <c r="CB12" s="853"/>
      <c r="CC12" s="853"/>
      <c r="CD12" s="853"/>
      <c r="CE12" s="853"/>
      <c r="CF12" s="853"/>
      <c r="CG12" s="854"/>
      <c r="CH12" s="865">
        <v>-144</v>
      </c>
      <c r="CI12" s="866"/>
      <c r="CJ12" s="866"/>
      <c r="CK12" s="866"/>
      <c r="CL12" s="867"/>
      <c r="CM12" s="865">
        <v>2614</v>
      </c>
      <c r="CN12" s="866"/>
      <c r="CO12" s="866"/>
      <c r="CP12" s="866"/>
      <c r="CQ12" s="867"/>
      <c r="CR12" s="865">
        <v>24</v>
      </c>
      <c r="CS12" s="866"/>
      <c r="CT12" s="866"/>
      <c r="CU12" s="866"/>
      <c r="CV12" s="867"/>
      <c r="CW12" s="865">
        <v>10</v>
      </c>
      <c r="CX12" s="866"/>
      <c r="CY12" s="866"/>
      <c r="CZ12" s="866"/>
      <c r="DA12" s="867"/>
      <c r="DB12" s="865" t="s">
        <v>596</v>
      </c>
      <c r="DC12" s="866"/>
      <c r="DD12" s="866"/>
      <c r="DE12" s="866"/>
      <c r="DF12" s="867"/>
      <c r="DG12" s="865" t="s">
        <v>596</v>
      </c>
      <c r="DH12" s="866"/>
      <c r="DI12" s="866"/>
      <c r="DJ12" s="866"/>
      <c r="DK12" s="867"/>
      <c r="DL12" s="865" t="s">
        <v>596</v>
      </c>
      <c r="DM12" s="866"/>
      <c r="DN12" s="866"/>
      <c r="DO12" s="866"/>
      <c r="DP12" s="867"/>
      <c r="DQ12" s="865" t="s">
        <v>596</v>
      </c>
      <c r="DR12" s="866"/>
      <c r="DS12" s="866"/>
      <c r="DT12" s="866"/>
      <c r="DU12" s="867"/>
      <c r="DV12" s="868" t="s">
        <v>604</v>
      </c>
      <c r="DW12" s="869"/>
      <c r="DX12" s="869"/>
      <c r="DY12" s="869"/>
      <c r="DZ12" s="870"/>
      <c r="EA12" s="255"/>
    </row>
    <row r="13" spans="1:131" s="256" customFormat="1" ht="26.25" customHeight="1">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5"/>
    </row>
    <row r="14" spans="1:131" s="256" customFormat="1" ht="26.25" customHeight="1">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393</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c r="A23" s="265" t="s">
        <v>394</v>
      </c>
      <c r="B23" s="874" t="s">
        <v>395</v>
      </c>
      <c r="C23" s="875"/>
      <c r="D23" s="875"/>
      <c r="E23" s="875"/>
      <c r="F23" s="875"/>
      <c r="G23" s="875"/>
      <c r="H23" s="875"/>
      <c r="I23" s="875"/>
      <c r="J23" s="875"/>
      <c r="K23" s="875"/>
      <c r="L23" s="875"/>
      <c r="M23" s="875"/>
      <c r="N23" s="875"/>
      <c r="O23" s="875"/>
      <c r="P23" s="876"/>
      <c r="Q23" s="877">
        <v>20665</v>
      </c>
      <c r="R23" s="878"/>
      <c r="S23" s="878"/>
      <c r="T23" s="878"/>
      <c r="U23" s="878"/>
      <c r="V23" s="878">
        <v>19888</v>
      </c>
      <c r="W23" s="878"/>
      <c r="X23" s="878"/>
      <c r="Y23" s="878"/>
      <c r="Z23" s="878"/>
      <c r="AA23" s="878">
        <v>777</v>
      </c>
      <c r="AB23" s="878"/>
      <c r="AC23" s="878"/>
      <c r="AD23" s="878"/>
      <c r="AE23" s="879"/>
      <c r="AF23" s="880">
        <v>564</v>
      </c>
      <c r="AG23" s="878"/>
      <c r="AH23" s="878"/>
      <c r="AI23" s="878"/>
      <c r="AJ23" s="881"/>
      <c r="AK23" s="882"/>
      <c r="AL23" s="883"/>
      <c r="AM23" s="883"/>
      <c r="AN23" s="883"/>
      <c r="AO23" s="883"/>
      <c r="AP23" s="878">
        <v>16818</v>
      </c>
      <c r="AQ23" s="878"/>
      <c r="AR23" s="878"/>
      <c r="AS23" s="878"/>
      <c r="AT23" s="878"/>
      <c r="AU23" s="884"/>
      <c r="AV23" s="884"/>
      <c r="AW23" s="884"/>
      <c r="AX23" s="884"/>
      <c r="AY23" s="885"/>
      <c r="AZ23" s="893" t="s">
        <v>396</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c r="A24" s="892" t="s">
        <v>397</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c r="A25" s="833" t="s">
        <v>398</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c r="A26" s="824" t="s">
        <v>373</v>
      </c>
      <c r="B26" s="825"/>
      <c r="C26" s="825"/>
      <c r="D26" s="825"/>
      <c r="E26" s="825"/>
      <c r="F26" s="825"/>
      <c r="G26" s="825"/>
      <c r="H26" s="825"/>
      <c r="I26" s="825"/>
      <c r="J26" s="825"/>
      <c r="K26" s="825"/>
      <c r="L26" s="825"/>
      <c r="M26" s="825"/>
      <c r="N26" s="825"/>
      <c r="O26" s="825"/>
      <c r="P26" s="826"/>
      <c r="Q26" s="801" t="s">
        <v>399</v>
      </c>
      <c r="R26" s="802"/>
      <c r="S26" s="802"/>
      <c r="T26" s="802"/>
      <c r="U26" s="803"/>
      <c r="V26" s="801" t="s">
        <v>400</v>
      </c>
      <c r="W26" s="802"/>
      <c r="X26" s="802"/>
      <c r="Y26" s="802"/>
      <c r="Z26" s="803"/>
      <c r="AA26" s="801" t="s">
        <v>401</v>
      </c>
      <c r="AB26" s="802"/>
      <c r="AC26" s="802"/>
      <c r="AD26" s="802"/>
      <c r="AE26" s="802"/>
      <c r="AF26" s="896" t="s">
        <v>402</v>
      </c>
      <c r="AG26" s="897"/>
      <c r="AH26" s="897"/>
      <c r="AI26" s="897"/>
      <c r="AJ26" s="898"/>
      <c r="AK26" s="802" t="s">
        <v>403</v>
      </c>
      <c r="AL26" s="802"/>
      <c r="AM26" s="802"/>
      <c r="AN26" s="802"/>
      <c r="AO26" s="803"/>
      <c r="AP26" s="801" t="s">
        <v>404</v>
      </c>
      <c r="AQ26" s="802"/>
      <c r="AR26" s="802"/>
      <c r="AS26" s="802"/>
      <c r="AT26" s="803"/>
      <c r="AU26" s="801" t="s">
        <v>405</v>
      </c>
      <c r="AV26" s="802"/>
      <c r="AW26" s="802"/>
      <c r="AX26" s="802"/>
      <c r="AY26" s="803"/>
      <c r="AZ26" s="801" t="s">
        <v>406</v>
      </c>
      <c r="BA26" s="802"/>
      <c r="BB26" s="802"/>
      <c r="BC26" s="802"/>
      <c r="BD26" s="803"/>
      <c r="BE26" s="801" t="s">
        <v>380</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c r="A28" s="267">
        <v>1</v>
      </c>
      <c r="B28" s="815" t="s">
        <v>407</v>
      </c>
      <c r="C28" s="816"/>
      <c r="D28" s="816"/>
      <c r="E28" s="816"/>
      <c r="F28" s="816"/>
      <c r="G28" s="816"/>
      <c r="H28" s="816"/>
      <c r="I28" s="816"/>
      <c r="J28" s="816"/>
      <c r="K28" s="816"/>
      <c r="L28" s="816"/>
      <c r="M28" s="816"/>
      <c r="N28" s="816"/>
      <c r="O28" s="816"/>
      <c r="P28" s="817"/>
      <c r="Q28" s="906">
        <v>3346</v>
      </c>
      <c r="R28" s="907"/>
      <c r="S28" s="907"/>
      <c r="T28" s="907"/>
      <c r="U28" s="907"/>
      <c r="V28" s="907">
        <v>3275</v>
      </c>
      <c r="W28" s="907"/>
      <c r="X28" s="907"/>
      <c r="Y28" s="907"/>
      <c r="Z28" s="907"/>
      <c r="AA28" s="907">
        <v>71</v>
      </c>
      <c r="AB28" s="907"/>
      <c r="AC28" s="907"/>
      <c r="AD28" s="907"/>
      <c r="AE28" s="908"/>
      <c r="AF28" s="909">
        <v>71</v>
      </c>
      <c r="AG28" s="907"/>
      <c r="AH28" s="907"/>
      <c r="AI28" s="907"/>
      <c r="AJ28" s="910"/>
      <c r="AK28" s="911">
        <v>204</v>
      </c>
      <c r="AL28" s="902"/>
      <c r="AM28" s="902"/>
      <c r="AN28" s="902"/>
      <c r="AO28" s="902"/>
      <c r="AP28" s="902" t="s">
        <v>596</v>
      </c>
      <c r="AQ28" s="902"/>
      <c r="AR28" s="902"/>
      <c r="AS28" s="902"/>
      <c r="AT28" s="902"/>
      <c r="AU28" s="902" t="s">
        <v>596</v>
      </c>
      <c r="AV28" s="902"/>
      <c r="AW28" s="902"/>
      <c r="AX28" s="902"/>
      <c r="AY28" s="902"/>
      <c r="AZ28" s="903" t="s">
        <v>596</v>
      </c>
      <c r="BA28" s="903"/>
      <c r="BB28" s="903"/>
      <c r="BC28" s="903"/>
      <c r="BD28" s="903"/>
      <c r="BE28" s="904"/>
      <c r="BF28" s="904"/>
      <c r="BG28" s="904"/>
      <c r="BH28" s="904"/>
      <c r="BI28" s="905"/>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c r="A29" s="267">
        <v>2</v>
      </c>
      <c r="B29" s="839" t="s">
        <v>408</v>
      </c>
      <c r="C29" s="840"/>
      <c r="D29" s="840"/>
      <c r="E29" s="840"/>
      <c r="F29" s="840"/>
      <c r="G29" s="840"/>
      <c r="H29" s="840"/>
      <c r="I29" s="840"/>
      <c r="J29" s="840"/>
      <c r="K29" s="840"/>
      <c r="L29" s="840"/>
      <c r="M29" s="840"/>
      <c r="N29" s="840"/>
      <c r="O29" s="840"/>
      <c r="P29" s="841"/>
      <c r="Q29" s="842">
        <v>377</v>
      </c>
      <c r="R29" s="843"/>
      <c r="S29" s="843"/>
      <c r="T29" s="843"/>
      <c r="U29" s="843"/>
      <c r="V29" s="843">
        <v>376</v>
      </c>
      <c r="W29" s="843"/>
      <c r="X29" s="843"/>
      <c r="Y29" s="843"/>
      <c r="Z29" s="843"/>
      <c r="AA29" s="843">
        <v>1</v>
      </c>
      <c r="AB29" s="843"/>
      <c r="AC29" s="843"/>
      <c r="AD29" s="843"/>
      <c r="AE29" s="844"/>
      <c r="AF29" s="845">
        <v>1</v>
      </c>
      <c r="AG29" s="846"/>
      <c r="AH29" s="846"/>
      <c r="AI29" s="846"/>
      <c r="AJ29" s="847"/>
      <c r="AK29" s="914">
        <v>126</v>
      </c>
      <c r="AL29" s="915"/>
      <c r="AM29" s="915"/>
      <c r="AN29" s="915"/>
      <c r="AO29" s="915"/>
      <c r="AP29" s="915" t="s">
        <v>596</v>
      </c>
      <c r="AQ29" s="915"/>
      <c r="AR29" s="915"/>
      <c r="AS29" s="915"/>
      <c r="AT29" s="915"/>
      <c r="AU29" s="915" t="s">
        <v>596</v>
      </c>
      <c r="AV29" s="915"/>
      <c r="AW29" s="915"/>
      <c r="AX29" s="915"/>
      <c r="AY29" s="915"/>
      <c r="AZ29" s="916" t="s">
        <v>596</v>
      </c>
      <c r="BA29" s="916"/>
      <c r="BB29" s="916"/>
      <c r="BC29" s="916"/>
      <c r="BD29" s="916"/>
      <c r="BE29" s="912"/>
      <c r="BF29" s="912"/>
      <c r="BG29" s="912"/>
      <c r="BH29" s="912"/>
      <c r="BI29" s="913"/>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c r="A30" s="267">
        <v>3</v>
      </c>
      <c r="B30" s="839" t="s">
        <v>409</v>
      </c>
      <c r="C30" s="840"/>
      <c r="D30" s="840"/>
      <c r="E30" s="840"/>
      <c r="F30" s="840"/>
      <c r="G30" s="840"/>
      <c r="H30" s="840"/>
      <c r="I30" s="840"/>
      <c r="J30" s="840"/>
      <c r="K30" s="840"/>
      <c r="L30" s="840"/>
      <c r="M30" s="840"/>
      <c r="N30" s="840"/>
      <c r="O30" s="840"/>
      <c r="P30" s="841"/>
      <c r="Q30" s="842">
        <v>3464</v>
      </c>
      <c r="R30" s="843"/>
      <c r="S30" s="843"/>
      <c r="T30" s="843"/>
      <c r="U30" s="843"/>
      <c r="V30" s="843">
        <v>3426</v>
      </c>
      <c r="W30" s="843"/>
      <c r="X30" s="843"/>
      <c r="Y30" s="843"/>
      <c r="Z30" s="843"/>
      <c r="AA30" s="843">
        <v>38</v>
      </c>
      <c r="AB30" s="843"/>
      <c r="AC30" s="843"/>
      <c r="AD30" s="843"/>
      <c r="AE30" s="844"/>
      <c r="AF30" s="845">
        <v>38</v>
      </c>
      <c r="AG30" s="846"/>
      <c r="AH30" s="846"/>
      <c r="AI30" s="846"/>
      <c r="AJ30" s="847"/>
      <c r="AK30" s="914">
        <v>480</v>
      </c>
      <c r="AL30" s="915"/>
      <c r="AM30" s="915"/>
      <c r="AN30" s="915"/>
      <c r="AO30" s="915"/>
      <c r="AP30" s="915" t="s">
        <v>596</v>
      </c>
      <c r="AQ30" s="915"/>
      <c r="AR30" s="915"/>
      <c r="AS30" s="915"/>
      <c r="AT30" s="915"/>
      <c r="AU30" s="915" t="s">
        <v>597</v>
      </c>
      <c r="AV30" s="915"/>
      <c r="AW30" s="915"/>
      <c r="AX30" s="915"/>
      <c r="AY30" s="915"/>
      <c r="AZ30" s="916" t="s">
        <v>596</v>
      </c>
      <c r="BA30" s="916"/>
      <c r="BB30" s="916"/>
      <c r="BC30" s="916"/>
      <c r="BD30" s="916"/>
      <c r="BE30" s="912"/>
      <c r="BF30" s="912"/>
      <c r="BG30" s="912"/>
      <c r="BH30" s="912"/>
      <c r="BI30" s="913"/>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c r="A31" s="267">
        <v>4</v>
      </c>
      <c r="B31" s="839" t="s">
        <v>410</v>
      </c>
      <c r="C31" s="840"/>
      <c r="D31" s="840"/>
      <c r="E31" s="840"/>
      <c r="F31" s="840"/>
      <c r="G31" s="840"/>
      <c r="H31" s="840"/>
      <c r="I31" s="840"/>
      <c r="J31" s="840"/>
      <c r="K31" s="840"/>
      <c r="L31" s="840"/>
      <c r="M31" s="840"/>
      <c r="N31" s="840"/>
      <c r="O31" s="840"/>
      <c r="P31" s="841"/>
      <c r="Q31" s="842">
        <v>158</v>
      </c>
      <c r="R31" s="843"/>
      <c r="S31" s="843"/>
      <c r="T31" s="843"/>
      <c r="U31" s="843"/>
      <c r="V31" s="843">
        <v>146</v>
      </c>
      <c r="W31" s="843"/>
      <c r="X31" s="843"/>
      <c r="Y31" s="843"/>
      <c r="Z31" s="843"/>
      <c r="AA31" s="843">
        <v>12</v>
      </c>
      <c r="AB31" s="843"/>
      <c r="AC31" s="843"/>
      <c r="AD31" s="843"/>
      <c r="AE31" s="844"/>
      <c r="AF31" s="845">
        <v>317</v>
      </c>
      <c r="AG31" s="846"/>
      <c r="AH31" s="846"/>
      <c r="AI31" s="846"/>
      <c r="AJ31" s="847"/>
      <c r="AK31" s="914">
        <v>14</v>
      </c>
      <c r="AL31" s="915"/>
      <c r="AM31" s="915"/>
      <c r="AN31" s="915"/>
      <c r="AO31" s="915"/>
      <c r="AP31" s="915">
        <v>241</v>
      </c>
      <c r="AQ31" s="915"/>
      <c r="AR31" s="915"/>
      <c r="AS31" s="915"/>
      <c r="AT31" s="915"/>
      <c r="AU31" s="915">
        <v>155</v>
      </c>
      <c r="AV31" s="915"/>
      <c r="AW31" s="915"/>
      <c r="AX31" s="915"/>
      <c r="AY31" s="915"/>
      <c r="AZ31" s="916" t="s">
        <v>596</v>
      </c>
      <c r="BA31" s="916"/>
      <c r="BB31" s="916"/>
      <c r="BC31" s="916"/>
      <c r="BD31" s="916"/>
      <c r="BE31" s="912" t="s">
        <v>411</v>
      </c>
      <c r="BF31" s="912"/>
      <c r="BG31" s="912"/>
      <c r="BH31" s="912"/>
      <c r="BI31" s="913"/>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c r="A32" s="267">
        <v>5</v>
      </c>
      <c r="B32" s="839" t="s">
        <v>412</v>
      </c>
      <c r="C32" s="840"/>
      <c r="D32" s="840"/>
      <c r="E32" s="840"/>
      <c r="F32" s="840"/>
      <c r="G32" s="840"/>
      <c r="H32" s="840"/>
      <c r="I32" s="840"/>
      <c r="J32" s="840"/>
      <c r="K32" s="840"/>
      <c r="L32" s="840"/>
      <c r="M32" s="840"/>
      <c r="N32" s="840"/>
      <c r="O32" s="840"/>
      <c r="P32" s="841"/>
      <c r="Q32" s="842">
        <v>213</v>
      </c>
      <c r="R32" s="843"/>
      <c r="S32" s="843"/>
      <c r="T32" s="843"/>
      <c r="U32" s="843"/>
      <c r="V32" s="843">
        <v>213</v>
      </c>
      <c r="W32" s="843"/>
      <c r="X32" s="843"/>
      <c r="Y32" s="843"/>
      <c r="Z32" s="843"/>
      <c r="AA32" s="843">
        <v>0</v>
      </c>
      <c r="AB32" s="843"/>
      <c r="AC32" s="843"/>
      <c r="AD32" s="843"/>
      <c r="AE32" s="844"/>
      <c r="AF32" s="845">
        <v>0</v>
      </c>
      <c r="AG32" s="846"/>
      <c r="AH32" s="846"/>
      <c r="AI32" s="846"/>
      <c r="AJ32" s="847"/>
      <c r="AK32" s="914">
        <v>88</v>
      </c>
      <c r="AL32" s="915"/>
      <c r="AM32" s="915"/>
      <c r="AN32" s="915"/>
      <c r="AO32" s="915"/>
      <c r="AP32" s="915">
        <v>641</v>
      </c>
      <c r="AQ32" s="915"/>
      <c r="AR32" s="915"/>
      <c r="AS32" s="915"/>
      <c r="AT32" s="915"/>
      <c r="AU32" s="915">
        <v>395</v>
      </c>
      <c r="AV32" s="915"/>
      <c r="AW32" s="915"/>
      <c r="AX32" s="915"/>
      <c r="AY32" s="915"/>
      <c r="AZ32" s="916" t="s">
        <v>596</v>
      </c>
      <c r="BA32" s="916"/>
      <c r="BB32" s="916"/>
      <c r="BC32" s="916"/>
      <c r="BD32" s="916"/>
      <c r="BE32" s="912" t="s">
        <v>413</v>
      </c>
      <c r="BF32" s="912"/>
      <c r="BG32" s="912"/>
      <c r="BH32" s="912"/>
      <c r="BI32" s="913"/>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c r="A33" s="267">
        <v>6</v>
      </c>
      <c r="B33" s="839" t="s">
        <v>414</v>
      </c>
      <c r="C33" s="840"/>
      <c r="D33" s="840"/>
      <c r="E33" s="840"/>
      <c r="F33" s="840"/>
      <c r="G33" s="840"/>
      <c r="H33" s="840"/>
      <c r="I33" s="840"/>
      <c r="J33" s="840"/>
      <c r="K33" s="840"/>
      <c r="L33" s="840"/>
      <c r="M33" s="840"/>
      <c r="N33" s="840"/>
      <c r="O33" s="840"/>
      <c r="P33" s="841"/>
      <c r="Q33" s="842">
        <v>90</v>
      </c>
      <c r="R33" s="843"/>
      <c r="S33" s="843"/>
      <c r="T33" s="843"/>
      <c r="U33" s="843"/>
      <c r="V33" s="843">
        <v>90</v>
      </c>
      <c r="W33" s="843"/>
      <c r="X33" s="843"/>
      <c r="Y33" s="843"/>
      <c r="Z33" s="843"/>
      <c r="AA33" s="843">
        <v>0</v>
      </c>
      <c r="AB33" s="843"/>
      <c r="AC33" s="843"/>
      <c r="AD33" s="843"/>
      <c r="AE33" s="844"/>
      <c r="AF33" s="845">
        <v>0</v>
      </c>
      <c r="AG33" s="846"/>
      <c r="AH33" s="846"/>
      <c r="AI33" s="846"/>
      <c r="AJ33" s="847"/>
      <c r="AK33" s="914">
        <v>63</v>
      </c>
      <c r="AL33" s="915"/>
      <c r="AM33" s="915"/>
      <c r="AN33" s="915"/>
      <c r="AO33" s="915"/>
      <c r="AP33" s="915">
        <v>297</v>
      </c>
      <c r="AQ33" s="915"/>
      <c r="AR33" s="915"/>
      <c r="AS33" s="915"/>
      <c r="AT33" s="915"/>
      <c r="AU33" s="915">
        <v>297</v>
      </c>
      <c r="AV33" s="915"/>
      <c r="AW33" s="915"/>
      <c r="AX33" s="915"/>
      <c r="AY33" s="915"/>
      <c r="AZ33" s="916" t="s">
        <v>596</v>
      </c>
      <c r="BA33" s="916"/>
      <c r="BB33" s="916"/>
      <c r="BC33" s="916"/>
      <c r="BD33" s="916"/>
      <c r="BE33" s="912" t="s">
        <v>415</v>
      </c>
      <c r="BF33" s="912"/>
      <c r="BG33" s="912"/>
      <c r="BH33" s="912"/>
      <c r="BI33" s="913"/>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c r="A34" s="267">
        <v>7</v>
      </c>
      <c r="B34" s="839" t="s">
        <v>416</v>
      </c>
      <c r="C34" s="840"/>
      <c r="D34" s="840"/>
      <c r="E34" s="840"/>
      <c r="F34" s="840"/>
      <c r="G34" s="840"/>
      <c r="H34" s="840"/>
      <c r="I34" s="840"/>
      <c r="J34" s="840"/>
      <c r="K34" s="840"/>
      <c r="L34" s="840"/>
      <c r="M34" s="840"/>
      <c r="N34" s="840"/>
      <c r="O34" s="840"/>
      <c r="P34" s="841"/>
      <c r="Q34" s="842">
        <v>199</v>
      </c>
      <c r="R34" s="843"/>
      <c r="S34" s="843"/>
      <c r="T34" s="843"/>
      <c r="U34" s="843"/>
      <c r="V34" s="843">
        <v>199</v>
      </c>
      <c r="W34" s="843"/>
      <c r="X34" s="843"/>
      <c r="Y34" s="843"/>
      <c r="Z34" s="843"/>
      <c r="AA34" s="843">
        <v>0</v>
      </c>
      <c r="AB34" s="843"/>
      <c r="AC34" s="843"/>
      <c r="AD34" s="843"/>
      <c r="AE34" s="844"/>
      <c r="AF34" s="845">
        <v>0</v>
      </c>
      <c r="AG34" s="846"/>
      <c r="AH34" s="846"/>
      <c r="AI34" s="846"/>
      <c r="AJ34" s="847"/>
      <c r="AK34" s="914">
        <v>61</v>
      </c>
      <c r="AL34" s="915"/>
      <c r="AM34" s="915"/>
      <c r="AN34" s="915"/>
      <c r="AO34" s="915"/>
      <c r="AP34" s="915">
        <v>344</v>
      </c>
      <c r="AQ34" s="915"/>
      <c r="AR34" s="915"/>
      <c r="AS34" s="915"/>
      <c r="AT34" s="915"/>
      <c r="AU34" s="915">
        <v>301</v>
      </c>
      <c r="AV34" s="915"/>
      <c r="AW34" s="915"/>
      <c r="AX34" s="915"/>
      <c r="AY34" s="915"/>
      <c r="AZ34" s="916" t="s">
        <v>596</v>
      </c>
      <c r="BA34" s="916"/>
      <c r="BB34" s="916"/>
      <c r="BC34" s="916"/>
      <c r="BD34" s="916"/>
      <c r="BE34" s="912" t="s">
        <v>417</v>
      </c>
      <c r="BF34" s="912"/>
      <c r="BG34" s="912"/>
      <c r="BH34" s="912"/>
      <c r="BI34" s="913"/>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c r="A35" s="267">
        <v>8</v>
      </c>
      <c r="B35" s="839" t="s">
        <v>418</v>
      </c>
      <c r="C35" s="840"/>
      <c r="D35" s="840"/>
      <c r="E35" s="840"/>
      <c r="F35" s="840"/>
      <c r="G35" s="840"/>
      <c r="H35" s="840"/>
      <c r="I35" s="840"/>
      <c r="J35" s="840"/>
      <c r="K35" s="840"/>
      <c r="L35" s="840"/>
      <c r="M35" s="840"/>
      <c r="N35" s="840"/>
      <c r="O35" s="840"/>
      <c r="P35" s="841"/>
      <c r="Q35" s="842">
        <v>246</v>
      </c>
      <c r="R35" s="843"/>
      <c r="S35" s="843"/>
      <c r="T35" s="843"/>
      <c r="U35" s="843"/>
      <c r="V35" s="843">
        <v>246</v>
      </c>
      <c r="W35" s="843"/>
      <c r="X35" s="843"/>
      <c r="Y35" s="843"/>
      <c r="Z35" s="843"/>
      <c r="AA35" s="843">
        <v>0</v>
      </c>
      <c r="AB35" s="843"/>
      <c r="AC35" s="843"/>
      <c r="AD35" s="843"/>
      <c r="AE35" s="844"/>
      <c r="AF35" s="845">
        <v>0</v>
      </c>
      <c r="AG35" s="846"/>
      <c r="AH35" s="846"/>
      <c r="AI35" s="846"/>
      <c r="AJ35" s="847"/>
      <c r="AK35" s="914">
        <v>42</v>
      </c>
      <c r="AL35" s="915"/>
      <c r="AM35" s="915"/>
      <c r="AN35" s="915"/>
      <c r="AO35" s="915"/>
      <c r="AP35" s="915" t="s">
        <v>596</v>
      </c>
      <c r="AQ35" s="915"/>
      <c r="AR35" s="915"/>
      <c r="AS35" s="915"/>
      <c r="AT35" s="915"/>
      <c r="AU35" s="915" t="s">
        <v>596</v>
      </c>
      <c r="AV35" s="915"/>
      <c r="AW35" s="915"/>
      <c r="AX35" s="915"/>
      <c r="AY35" s="915"/>
      <c r="AZ35" s="916" t="s">
        <v>596</v>
      </c>
      <c r="BA35" s="916"/>
      <c r="BB35" s="916"/>
      <c r="BC35" s="916"/>
      <c r="BD35" s="916"/>
      <c r="BE35" s="912" t="s">
        <v>419</v>
      </c>
      <c r="BF35" s="912"/>
      <c r="BG35" s="912"/>
      <c r="BH35" s="912"/>
      <c r="BI35" s="913"/>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c r="A36" s="267">
        <v>9</v>
      </c>
      <c r="B36" s="839"/>
      <c r="C36" s="840"/>
      <c r="D36" s="840"/>
      <c r="E36" s="840"/>
      <c r="F36" s="840"/>
      <c r="G36" s="840"/>
      <c r="H36" s="840"/>
      <c r="I36" s="840"/>
      <c r="J36" s="840"/>
      <c r="K36" s="840"/>
      <c r="L36" s="840"/>
      <c r="M36" s="840"/>
      <c r="N36" s="840"/>
      <c r="O36" s="840"/>
      <c r="P36" s="841"/>
      <c r="Q36" s="842"/>
      <c r="R36" s="843"/>
      <c r="S36" s="843"/>
      <c r="T36" s="843"/>
      <c r="U36" s="843"/>
      <c r="V36" s="843"/>
      <c r="W36" s="843"/>
      <c r="X36" s="843"/>
      <c r="Y36" s="843"/>
      <c r="Z36" s="843"/>
      <c r="AA36" s="843"/>
      <c r="AB36" s="843"/>
      <c r="AC36" s="843"/>
      <c r="AD36" s="843"/>
      <c r="AE36" s="844"/>
      <c r="AF36" s="845"/>
      <c r="AG36" s="846"/>
      <c r="AH36" s="846"/>
      <c r="AI36" s="846"/>
      <c r="AJ36" s="847"/>
      <c r="AK36" s="914"/>
      <c r="AL36" s="915"/>
      <c r="AM36" s="915"/>
      <c r="AN36" s="915"/>
      <c r="AO36" s="915"/>
      <c r="AP36" s="915"/>
      <c r="AQ36" s="915"/>
      <c r="AR36" s="915"/>
      <c r="AS36" s="915"/>
      <c r="AT36" s="915"/>
      <c r="AU36" s="915"/>
      <c r="AV36" s="915"/>
      <c r="AW36" s="915"/>
      <c r="AX36" s="915"/>
      <c r="AY36" s="915"/>
      <c r="AZ36" s="916"/>
      <c r="BA36" s="916"/>
      <c r="BB36" s="916"/>
      <c r="BC36" s="916"/>
      <c r="BD36" s="916"/>
      <c r="BE36" s="912"/>
      <c r="BF36" s="912"/>
      <c r="BG36" s="912"/>
      <c r="BH36" s="912"/>
      <c r="BI36" s="913"/>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c r="A37" s="267">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4"/>
      <c r="AL37" s="915"/>
      <c r="AM37" s="915"/>
      <c r="AN37" s="915"/>
      <c r="AO37" s="915"/>
      <c r="AP37" s="915"/>
      <c r="AQ37" s="915"/>
      <c r="AR37" s="915"/>
      <c r="AS37" s="915"/>
      <c r="AT37" s="915"/>
      <c r="AU37" s="915"/>
      <c r="AV37" s="915"/>
      <c r="AW37" s="915"/>
      <c r="AX37" s="915"/>
      <c r="AY37" s="915"/>
      <c r="AZ37" s="916"/>
      <c r="BA37" s="916"/>
      <c r="BB37" s="916"/>
      <c r="BC37" s="916"/>
      <c r="BD37" s="916"/>
      <c r="BE37" s="912"/>
      <c r="BF37" s="912"/>
      <c r="BG37" s="912"/>
      <c r="BH37" s="912"/>
      <c r="BI37" s="913"/>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4"/>
      <c r="AL38" s="915"/>
      <c r="AM38" s="915"/>
      <c r="AN38" s="915"/>
      <c r="AO38" s="915"/>
      <c r="AP38" s="915"/>
      <c r="AQ38" s="915"/>
      <c r="AR38" s="915"/>
      <c r="AS38" s="915"/>
      <c r="AT38" s="915"/>
      <c r="AU38" s="915"/>
      <c r="AV38" s="915"/>
      <c r="AW38" s="915"/>
      <c r="AX38" s="915"/>
      <c r="AY38" s="915"/>
      <c r="AZ38" s="916"/>
      <c r="BA38" s="916"/>
      <c r="BB38" s="916"/>
      <c r="BC38" s="916"/>
      <c r="BD38" s="916"/>
      <c r="BE38" s="912"/>
      <c r="BF38" s="912"/>
      <c r="BG38" s="912"/>
      <c r="BH38" s="912"/>
      <c r="BI38" s="913"/>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4"/>
      <c r="AL39" s="915"/>
      <c r="AM39" s="915"/>
      <c r="AN39" s="915"/>
      <c r="AO39" s="915"/>
      <c r="AP39" s="915"/>
      <c r="AQ39" s="915"/>
      <c r="AR39" s="915"/>
      <c r="AS39" s="915"/>
      <c r="AT39" s="915"/>
      <c r="AU39" s="915"/>
      <c r="AV39" s="915"/>
      <c r="AW39" s="915"/>
      <c r="AX39" s="915"/>
      <c r="AY39" s="915"/>
      <c r="AZ39" s="916"/>
      <c r="BA39" s="916"/>
      <c r="BB39" s="916"/>
      <c r="BC39" s="916"/>
      <c r="BD39" s="916"/>
      <c r="BE39" s="912"/>
      <c r="BF39" s="912"/>
      <c r="BG39" s="912"/>
      <c r="BH39" s="912"/>
      <c r="BI39" s="913"/>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16"/>
      <c r="BA40" s="916"/>
      <c r="BB40" s="916"/>
      <c r="BC40" s="916"/>
      <c r="BD40" s="916"/>
      <c r="BE40" s="912"/>
      <c r="BF40" s="912"/>
      <c r="BG40" s="912"/>
      <c r="BH40" s="912"/>
      <c r="BI40" s="913"/>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16"/>
      <c r="BA41" s="916"/>
      <c r="BB41" s="916"/>
      <c r="BC41" s="916"/>
      <c r="BD41" s="916"/>
      <c r="BE41" s="912"/>
      <c r="BF41" s="912"/>
      <c r="BG41" s="912"/>
      <c r="BH41" s="912"/>
      <c r="BI41" s="913"/>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c r="A50" s="262">
        <v>23</v>
      </c>
      <c r="B50" s="839"/>
      <c r="C50" s="840"/>
      <c r="D50" s="840"/>
      <c r="E50" s="840"/>
      <c r="F50" s="840"/>
      <c r="G50" s="840"/>
      <c r="H50" s="840"/>
      <c r="I50" s="840"/>
      <c r="J50" s="840"/>
      <c r="K50" s="840"/>
      <c r="L50" s="840"/>
      <c r="M50" s="840"/>
      <c r="N50" s="840"/>
      <c r="O50" s="840"/>
      <c r="P50" s="841"/>
      <c r="Q50" s="917"/>
      <c r="R50" s="918"/>
      <c r="S50" s="918"/>
      <c r="T50" s="918"/>
      <c r="U50" s="918"/>
      <c r="V50" s="918"/>
      <c r="W50" s="918"/>
      <c r="X50" s="918"/>
      <c r="Y50" s="918"/>
      <c r="Z50" s="918"/>
      <c r="AA50" s="918"/>
      <c r="AB50" s="918"/>
      <c r="AC50" s="918"/>
      <c r="AD50" s="918"/>
      <c r="AE50" s="919"/>
      <c r="AF50" s="845"/>
      <c r="AG50" s="846"/>
      <c r="AH50" s="846"/>
      <c r="AI50" s="846"/>
      <c r="AJ50" s="847"/>
      <c r="AK50" s="920"/>
      <c r="AL50" s="918"/>
      <c r="AM50" s="918"/>
      <c r="AN50" s="918"/>
      <c r="AO50" s="918"/>
      <c r="AP50" s="918"/>
      <c r="AQ50" s="918"/>
      <c r="AR50" s="918"/>
      <c r="AS50" s="918"/>
      <c r="AT50" s="918"/>
      <c r="AU50" s="918"/>
      <c r="AV50" s="918"/>
      <c r="AW50" s="918"/>
      <c r="AX50" s="918"/>
      <c r="AY50" s="918"/>
      <c r="AZ50" s="921"/>
      <c r="BA50" s="921"/>
      <c r="BB50" s="921"/>
      <c r="BC50" s="921"/>
      <c r="BD50" s="921"/>
      <c r="BE50" s="912"/>
      <c r="BF50" s="912"/>
      <c r="BG50" s="912"/>
      <c r="BH50" s="912"/>
      <c r="BI50" s="913"/>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c r="A51" s="262">
        <v>24</v>
      </c>
      <c r="B51" s="839"/>
      <c r="C51" s="840"/>
      <c r="D51" s="840"/>
      <c r="E51" s="840"/>
      <c r="F51" s="840"/>
      <c r="G51" s="840"/>
      <c r="H51" s="840"/>
      <c r="I51" s="840"/>
      <c r="J51" s="840"/>
      <c r="K51" s="840"/>
      <c r="L51" s="840"/>
      <c r="M51" s="840"/>
      <c r="N51" s="840"/>
      <c r="O51" s="840"/>
      <c r="P51" s="841"/>
      <c r="Q51" s="917"/>
      <c r="R51" s="918"/>
      <c r="S51" s="918"/>
      <c r="T51" s="918"/>
      <c r="U51" s="918"/>
      <c r="V51" s="918"/>
      <c r="W51" s="918"/>
      <c r="X51" s="918"/>
      <c r="Y51" s="918"/>
      <c r="Z51" s="918"/>
      <c r="AA51" s="918"/>
      <c r="AB51" s="918"/>
      <c r="AC51" s="918"/>
      <c r="AD51" s="918"/>
      <c r="AE51" s="919"/>
      <c r="AF51" s="845"/>
      <c r="AG51" s="846"/>
      <c r="AH51" s="846"/>
      <c r="AI51" s="846"/>
      <c r="AJ51" s="847"/>
      <c r="AK51" s="920"/>
      <c r="AL51" s="918"/>
      <c r="AM51" s="918"/>
      <c r="AN51" s="918"/>
      <c r="AO51" s="918"/>
      <c r="AP51" s="918"/>
      <c r="AQ51" s="918"/>
      <c r="AR51" s="918"/>
      <c r="AS51" s="918"/>
      <c r="AT51" s="918"/>
      <c r="AU51" s="918"/>
      <c r="AV51" s="918"/>
      <c r="AW51" s="918"/>
      <c r="AX51" s="918"/>
      <c r="AY51" s="918"/>
      <c r="AZ51" s="921"/>
      <c r="BA51" s="921"/>
      <c r="BB51" s="921"/>
      <c r="BC51" s="921"/>
      <c r="BD51" s="921"/>
      <c r="BE51" s="912"/>
      <c r="BF51" s="912"/>
      <c r="BG51" s="912"/>
      <c r="BH51" s="912"/>
      <c r="BI51" s="913"/>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c r="A52" s="262">
        <v>25</v>
      </c>
      <c r="B52" s="839"/>
      <c r="C52" s="840"/>
      <c r="D52" s="840"/>
      <c r="E52" s="840"/>
      <c r="F52" s="840"/>
      <c r="G52" s="840"/>
      <c r="H52" s="840"/>
      <c r="I52" s="840"/>
      <c r="J52" s="840"/>
      <c r="K52" s="840"/>
      <c r="L52" s="840"/>
      <c r="M52" s="840"/>
      <c r="N52" s="840"/>
      <c r="O52" s="840"/>
      <c r="P52" s="841"/>
      <c r="Q52" s="917"/>
      <c r="R52" s="918"/>
      <c r="S52" s="918"/>
      <c r="T52" s="918"/>
      <c r="U52" s="918"/>
      <c r="V52" s="918"/>
      <c r="W52" s="918"/>
      <c r="X52" s="918"/>
      <c r="Y52" s="918"/>
      <c r="Z52" s="918"/>
      <c r="AA52" s="918"/>
      <c r="AB52" s="918"/>
      <c r="AC52" s="918"/>
      <c r="AD52" s="918"/>
      <c r="AE52" s="919"/>
      <c r="AF52" s="845"/>
      <c r="AG52" s="846"/>
      <c r="AH52" s="846"/>
      <c r="AI52" s="846"/>
      <c r="AJ52" s="847"/>
      <c r="AK52" s="920"/>
      <c r="AL52" s="918"/>
      <c r="AM52" s="918"/>
      <c r="AN52" s="918"/>
      <c r="AO52" s="918"/>
      <c r="AP52" s="918"/>
      <c r="AQ52" s="918"/>
      <c r="AR52" s="918"/>
      <c r="AS52" s="918"/>
      <c r="AT52" s="918"/>
      <c r="AU52" s="918"/>
      <c r="AV52" s="918"/>
      <c r="AW52" s="918"/>
      <c r="AX52" s="918"/>
      <c r="AY52" s="918"/>
      <c r="AZ52" s="921"/>
      <c r="BA52" s="921"/>
      <c r="BB52" s="921"/>
      <c r="BC52" s="921"/>
      <c r="BD52" s="921"/>
      <c r="BE52" s="912"/>
      <c r="BF52" s="912"/>
      <c r="BG52" s="912"/>
      <c r="BH52" s="912"/>
      <c r="BI52" s="913"/>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c r="A53" s="262">
        <v>26</v>
      </c>
      <c r="B53" s="839"/>
      <c r="C53" s="840"/>
      <c r="D53" s="840"/>
      <c r="E53" s="840"/>
      <c r="F53" s="840"/>
      <c r="G53" s="840"/>
      <c r="H53" s="840"/>
      <c r="I53" s="840"/>
      <c r="J53" s="840"/>
      <c r="K53" s="840"/>
      <c r="L53" s="840"/>
      <c r="M53" s="840"/>
      <c r="N53" s="840"/>
      <c r="O53" s="840"/>
      <c r="P53" s="841"/>
      <c r="Q53" s="917"/>
      <c r="R53" s="918"/>
      <c r="S53" s="918"/>
      <c r="T53" s="918"/>
      <c r="U53" s="918"/>
      <c r="V53" s="918"/>
      <c r="W53" s="918"/>
      <c r="X53" s="918"/>
      <c r="Y53" s="918"/>
      <c r="Z53" s="918"/>
      <c r="AA53" s="918"/>
      <c r="AB53" s="918"/>
      <c r="AC53" s="918"/>
      <c r="AD53" s="918"/>
      <c r="AE53" s="919"/>
      <c r="AF53" s="845"/>
      <c r="AG53" s="846"/>
      <c r="AH53" s="846"/>
      <c r="AI53" s="846"/>
      <c r="AJ53" s="847"/>
      <c r="AK53" s="920"/>
      <c r="AL53" s="918"/>
      <c r="AM53" s="918"/>
      <c r="AN53" s="918"/>
      <c r="AO53" s="918"/>
      <c r="AP53" s="918"/>
      <c r="AQ53" s="918"/>
      <c r="AR53" s="918"/>
      <c r="AS53" s="918"/>
      <c r="AT53" s="918"/>
      <c r="AU53" s="918"/>
      <c r="AV53" s="918"/>
      <c r="AW53" s="918"/>
      <c r="AX53" s="918"/>
      <c r="AY53" s="918"/>
      <c r="AZ53" s="921"/>
      <c r="BA53" s="921"/>
      <c r="BB53" s="921"/>
      <c r="BC53" s="921"/>
      <c r="BD53" s="921"/>
      <c r="BE53" s="912"/>
      <c r="BF53" s="912"/>
      <c r="BG53" s="912"/>
      <c r="BH53" s="912"/>
      <c r="BI53" s="913"/>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c r="A54" s="262">
        <v>27</v>
      </c>
      <c r="B54" s="839"/>
      <c r="C54" s="840"/>
      <c r="D54" s="840"/>
      <c r="E54" s="840"/>
      <c r="F54" s="840"/>
      <c r="G54" s="840"/>
      <c r="H54" s="840"/>
      <c r="I54" s="840"/>
      <c r="J54" s="840"/>
      <c r="K54" s="840"/>
      <c r="L54" s="840"/>
      <c r="M54" s="840"/>
      <c r="N54" s="840"/>
      <c r="O54" s="840"/>
      <c r="P54" s="841"/>
      <c r="Q54" s="917"/>
      <c r="R54" s="918"/>
      <c r="S54" s="918"/>
      <c r="T54" s="918"/>
      <c r="U54" s="918"/>
      <c r="V54" s="918"/>
      <c r="W54" s="918"/>
      <c r="X54" s="918"/>
      <c r="Y54" s="918"/>
      <c r="Z54" s="918"/>
      <c r="AA54" s="918"/>
      <c r="AB54" s="918"/>
      <c r="AC54" s="918"/>
      <c r="AD54" s="918"/>
      <c r="AE54" s="919"/>
      <c r="AF54" s="845"/>
      <c r="AG54" s="846"/>
      <c r="AH54" s="846"/>
      <c r="AI54" s="846"/>
      <c r="AJ54" s="847"/>
      <c r="AK54" s="920"/>
      <c r="AL54" s="918"/>
      <c r="AM54" s="918"/>
      <c r="AN54" s="918"/>
      <c r="AO54" s="918"/>
      <c r="AP54" s="918"/>
      <c r="AQ54" s="918"/>
      <c r="AR54" s="918"/>
      <c r="AS54" s="918"/>
      <c r="AT54" s="918"/>
      <c r="AU54" s="918"/>
      <c r="AV54" s="918"/>
      <c r="AW54" s="918"/>
      <c r="AX54" s="918"/>
      <c r="AY54" s="918"/>
      <c r="AZ54" s="921"/>
      <c r="BA54" s="921"/>
      <c r="BB54" s="921"/>
      <c r="BC54" s="921"/>
      <c r="BD54" s="921"/>
      <c r="BE54" s="912"/>
      <c r="BF54" s="912"/>
      <c r="BG54" s="912"/>
      <c r="BH54" s="912"/>
      <c r="BI54" s="913"/>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c r="A55" s="262">
        <v>28</v>
      </c>
      <c r="B55" s="839"/>
      <c r="C55" s="840"/>
      <c r="D55" s="840"/>
      <c r="E55" s="840"/>
      <c r="F55" s="840"/>
      <c r="G55" s="840"/>
      <c r="H55" s="840"/>
      <c r="I55" s="840"/>
      <c r="J55" s="840"/>
      <c r="K55" s="840"/>
      <c r="L55" s="840"/>
      <c r="M55" s="840"/>
      <c r="N55" s="840"/>
      <c r="O55" s="840"/>
      <c r="P55" s="841"/>
      <c r="Q55" s="917"/>
      <c r="R55" s="918"/>
      <c r="S55" s="918"/>
      <c r="T55" s="918"/>
      <c r="U55" s="918"/>
      <c r="V55" s="918"/>
      <c r="W55" s="918"/>
      <c r="X55" s="918"/>
      <c r="Y55" s="918"/>
      <c r="Z55" s="918"/>
      <c r="AA55" s="918"/>
      <c r="AB55" s="918"/>
      <c r="AC55" s="918"/>
      <c r="AD55" s="918"/>
      <c r="AE55" s="919"/>
      <c r="AF55" s="845"/>
      <c r="AG55" s="846"/>
      <c r="AH55" s="846"/>
      <c r="AI55" s="846"/>
      <c r="AJ55" s="847"/>
      <c r="AK55" s="920"/>
      <c r="AL55" s="918"/>
      <c r="AM55" s="918"/>
      <c r="AN55" s="918"/>
      <c r="AO55" s="918"/>
      <c r="AP55" s="918"/>
      <c r="AQ55" s="918"/>
      <c r="AR55" s="918"/>
      <c r="AS55" s="918"/>
      <c r="AT55" s="918"/>
      <c r="AU55" s="918"/>
      <c r="AV55" s="918"/>
      <c r="AW55" s="918"/>
      <c r="AX55" s="918"/>
      <c r="AY55" s="918"/>
      <c r="AZ55" s="921"/>
      <c r="BA55" s="921"/>
      <c r="BB55" s="921"/>
      <c r="BC55" s="921"/>
      <c r="BD55" s="921"/>
      <c r="BE55" s="912"/>
      <c r="BF55" s="912"/>
      <c r="BG55" s="912"/>
      <c r="BH55" s="912"/>
      <c r="BI55" s="913"/>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c r="A56" s="262">
        <v>29</v>
      </c>
      <c r="B56" s="839"/>
      <c r="C56" s="840"/>
      <c r="D56" s="840"/>
      <c r="E56" s="840"/>
      <c r="F56" s="840"/>
      <c r="G56" s="840"/>
      <c r="H56" s="840"/>
      <c r="I56" s="840"/>
      <c r="J56" s="840"/>
      <c r="K56" s="840"/>
      <c r="L56" s="840"/>
      <c r="M56" s="840"/>
      <c r="N56" s="840"/>
      <c r="O56" s="840"/>
      <c r="P56" s="841"/>
      <c r="Q56" s="917"/>
      <c r="R56" s="918"/>
      <c r="S56" s="918"/>
      <c r="T56" s="918"/>
      <c r="U56" s="918"/>
      <c r="V56" s="918"/>
      <c r="W56" s="918"/>
      <c r="X56" s="918"/>
      <c r="Y56" s="918"/>
      <c r="Z56" s="918"/>
      <c r="AA56" s="918"/>
      <c r="AB56" s="918"/>
      <c r="AC56" s="918"/>
      <c r="AD56" s="918"/>
      <c r="AE56" s="919"/>
      <c r="AF56" s="845"/>
      <c r="AG56" s="846"/>
      <c r="AH56" s="846"/>
      <c r="AI56" s="846"/>
      <c r="AJ56" s="847"/>
      <c r="AK56" s="920"/>
      <c r="AL56" s="918"/>
      <c r="AM56" s="918"/>
      <c r="AN56" s="918"/>
      <c r="AO56" s="918"/>
      <c r="AP56" s="918"/>
      <c r="AQ56" s="918"/>
      <c r="AR56" s="918"/>
      <c r="AS56" s="918"/>
      <c r="AT56" s="918"/>
      <c r="AU56" s="918"/>
      <c r="AV56" s="918"/>
      <c r="AW56" s="918"/>
      <c r="AX56" s="918"/>
      <c r="AY56" s="918"/>
      <c r="AZ56" s="921"/>
      <c r="BA56" s="921"/>
      <c r="BB56" s="921"/>
      <c r="BC56" s="921"/>
      <c r="BD56" s="921"/>
      <c r="BE56" s="912"/>
      <c r="BF56" s="912"/>
      <c r="BG56" s="912"/>
      <c r="BH56" s="912"/>
      <c r="BI56" s="913"/>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c r="A57" s="262">
        <v>30</v>
      </c>
      <c r="B57" s="839"/>
      <c r="C57" s="840"/>
      <c r="D57" s="840"/>
      <c r="E57" s="840"/>
      <c r="F57" s="840"/>
      <c r="G57" s="840"/>
      <c r="H57" s="840"/>
      <c r="I57" s="840"/>
      <c r="J57" s="840"/>
      <c r="K57" s="840"/>
      <c r="L57" s="840"/>
      <c r="M57" s="840"/>
      <c r="N57" s="840"/>
      <c r="O57" s="840"/>
      <c r="P57" s="841"/>
      <c r="Q57" s="917"/>
      <c r="R57" s="918"/>
      <c r="S57" s="918"/>
      <c r="T57" s="918"/>
      <c r="U57" s="918"/>
      <c r="V57" s="918"/>
      <c r="W57" s="918"/>
      <c r="X57" s="918"/>
      <c r="Y57" s="918"/>
      <c r="Z57" s="918"/>
      <c r="AA57" s="918"/>
      <c r="AB57" s="918"/>
      <c r="AC57" s="918"/>
      <c r="AD57" s="918"/>
      <c r="AE57" s="919"/>
      <c r="AF57" s="845"/>
      <c r="AG57" s="846"/>
      <c r="AH57" s="846"/>
      <c r="AI57" s="846"/>
      <c r="AJ57" s="847"/>
      <c r="AK57" s="920"/>
      <c r="AL57" s="918"/>
      <c r="AM57" s="918"/>
      <c r="AN57" s="918"/>
      <c r="AO57" s="918"/>
      <c r="AP57" s="918"/>
      <c r="AQ57" s="918"/>
      <c r="AR57" s="918"/>
      <c r="AS57" s="918"/>
      <c r="AT57" s="918"/>
      <c r="AU57" s="918"/>
      <c r="AV57" s="918"/>
      <c r="AW57" s="918"/>
      <c r="AX57" s="918"/>
      <c r="AY57" s="918"/>
      <c r="AZ57" s="921"/>
      <c r="BA57" s="921"/>
      <c r="BB57" s="921"/>
      <c r="BC57" s="921"/>
      <c r="BD57" s="921"/>
      <c r="BE57" s="912"/>
      <c r="BF57" s="912"/>
      <c r="BG57" s="912"/>
      <c r="BH57" s="912"/>
      <c r="BI57" s="913"/>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c r="A58" s="262">
        <v>31</v>
      </c>
      <c r="B58" s="839"/>
      <c r="C58" s="840"/>
      <c r="D58" s="840"/>
      <c r="E58" s="840"/>
      <c r="F58" s="840"/>
      <c r="G58" s="840"/>
      <c r="H58" s="840"/>
      <c r="I58" s="840"/>
      <c r="J58" s="840"/>
      <c r="K58" s="840"/>
      <c r="L58" s="840"/>
      <c r="M58" s="840"/>
      <c r="N58" s="840"/>
      <c r="O58" s="840"/>
      <c r="P58" s="841"/>
      <c r="Q58" s="917"/>
      <c r="R58" s="918"/>
      <c r="S58" s="918"/>
      <c r="T58" s="918"/>
      <c r="U58" s="918"/>
      <c r="V58" s="918"/>
      <c r="W58" s="918"/>
      <c r="X58" s="918"/>
      <c r="Y58" s="918"/>
      <c r="Z58" s="918"/>
      <c r="AA58" s="918"/>
      <c r="AB58" s="918"/>
      <c r="AC58" s="918"/>
      <c r="AD58" s="918"/>
      <c r="AE58" s="919"/>
      <c r="AF58" s="845"/>
      <c r="AG58" s="846"/>
      <c r="AH58" s="846"/>
      <c r="AI58" s="846"/>
      <c r="AJ58" s="847"/>
      <c r="AK58" s="920"/>
      <c r="AL58" s="918"/>
      <c r="AM58" s="918"/>
      <c r="AN58" s="918"/>
      <c r="AO58" s="918"/>
      <c r="AP58" s="918"/>
      <c r="AQ58" s="918"/>
      <c r="AR58" s="918"/>
      <c r="AS58" s="918"/>
      <c r="AT58" s="918"/>
      <c r="AU58" s="918"/>
      <c r="AV58" s="918"/>
      <c r="AW58" s="918"/>
      <c r="AX58" s="918"/>
      <c r="AY58" s="918"/>
      <c r="AZ58" s="921"/>
      <c r="BA58" s="921"/>
      <c r="BB58" s="921"/>
      <c r="BC58" s="921"/>
      <c r="BD58" s="921"/>
      <c r="BE58" s="912"/>
      <c r="BF58" s="912"/>
      <c r="BG58" s="912"/>
      <c r="BH58" s="912"/>
      <c r="BI58" s="913"/>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c r="A59" s="262">
        <v>32</v>
      </c>
      <c r="B59" s="839"/>
      <c r="C59" s="840"/>
      <c r="D59" s="840"/>
      <c r="E59" s="840"/>
      <c r="F59" s="840"/>
      <c r="G59" s="840"/>
      <c r="H59" s="840"/>
      <c r="I59" s="840"/>
      <c r="J59" s="840"/>
      <c r="K59" s="840"/>
      <c r="L59" s="840"/>
      <c r="M59" s="840"/>
      <c r="N59" s="840"/>
      <c r="O59" s="840"/>
      <c r="P59" s="841"/>
      <c r="Q59" s="917"/>
      <c r="R59" s="918"/>
      <c r="S59" s="918"/>
      <c r="T59" s="918"/>
      <c r="U59" s="918"/>
      <c r="V59" s="918"/>
      <c r="W59" s="918"/>
      <c r="X59" s="918"/>
      <c r="Y59" s="918"/>
      <c r="Z59" s="918"/>
      <c r="AA59" s="918"/>
      <c r="AB59" s="918"/>
      <c r="AC59" s="918"/>
      <c r="AD59" s="918"/>
      <c r="AE59" s="919"/>
      <c r="AF59" s="845"/>
      <c r="AG59" s="846"/>
      <c r="AH59" s="846"/>
      <c r="AI59" s="846"/>
      <c r="AJ59" s="847"/>
      <c r="AK59" s="920"/>
      <c r="AL59" s="918"/>
      <c r="AM59" s="918"/>
      <c r="AN59" s="918"/>
      <c r="AO59" s="918"/>
      <c r="AP59" s="918"/>
      <c r="AQ59" s="918"/>
      <c r="AR59" s="918"/>
      <c r="AS59" s="918"/>
      <c r="AT59" s="918"/>
      <c r="AU59" s="918"/>
      <c r="AV59" s="918"/>
      <c r="AW59" s="918"/>
      <c r="AX59" s="918"/>
      <c r="AY59" s="918"/>
      <c r="AZ59" s="921"/>
      <c r="BA59" s="921"/>
      <c r="BB59" s="921"/>
      <c r="BC59" s="921"/>
      <c r="BD59" s="921"/>
      <c r="BE59" s="912"/>
      <c r="BF59" s="912"/>
      <c r="BG59" s="912"/>
      <c r="BH59" s="912"/>
      <c r="BI59" s="913"/>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c r="A60" s="262">
        <v>33</v>
      </c>
      <c r="B60" s="839"/>
      <c r="C60" s="840"/>
      <c r="D60" s="840"/>
      <c r="E60" s="840"/>
      <c r="F60" s="840"/>
      <c r="G60" s="840"/>
      <c r="H60" s="840"/>
      <c r="I60" s="840"/>
      <c r="J60" s="840"/>
      <c r="K60" s="840"/>
      <c r="L60" s="840"/>
      <c r="M60" s="840"/>
      <c r="N60" s="840"/>
      <c r="O60" s="840"/>
      <c r="P60" s="841"/>
      <c r="Q60" s="917"/>
      <c r="R60" s="918"/>
      <c r="S60" s="918"/>
      <c r="T60" s="918"/>
      <c r="U60" s="918"/>
      <c r="V60" s="918"/>
      <c r="W60" s="918"/>
      <c r="X60" s="918"/>
      <c r="Y60" s="918"/>
      <c r="Z60" s="918"/>
      <c r="AA60" s="918"/>
      <c r="AB60" s="918"/>
      <c r="AC60" s="918"/>
      <c r="AD60" s="918"/>
      <c r="AE60" s="919"/>
      <c r="AF60" s="845"/>
      <c r="AG60" s="846"/>
      <c r="AH60" s="846"/>
      <c r="AI60" s="846"/>
      <c r="AJ60" s="847"/>
      <c r="AK60" s="920"/>
      <c r="AL60" s="918"/>
      <c r="AM60" s="918"/>
      <c r="AN60" s="918"/>
      <c r="AO60" s="918"/>
      <c r="AP60" s="918"/>
      <c r="AQ60" s="918"/>
      <c r="AR60" s="918"/>
      <c r="AS60" s="918"/>
      <c r="AT60" s="918"/>
      <c r="AU60" s="918"/>
      <c r="AV60" s="918"/>
      <c r="AW60" s="918"/>
      <c r="AX60" s="918"/>
      <c r="AY60" s="918"/>
      <c r="AZ60" s="921"/>
      <c r="BA60" s="921"/>
      <c r="BB60" s="921"/>
      <c r="BC60" s="921"/>
      <c r="BD60" s="921"/>
      <c r="BE60" s="912"/>
      <c r="BF60" s="912"/>
      <c r="BG60" s="912"/>
      <c r="BH60" s="912"/>
      <c r="BI60" s="913"/>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c r="A61" s="262">
        <v>34</v>
      </c>
      <c r="B61" s="839"/>
      <c r="C61" s="840"/>
      <c r="D61" s="840"/>
      <c r="E61" s="840"/>
      <c r="F61" s="840"/>
      <c r="G61" s="840"/>
      <c r="H61" s="840"/>
      <c r="I61" s="840"/>
      <c r="J61" s="840"/>
      <c r="K61" s="840"/>
      <c r="L61" s="840"/>
      <c r="M61" s="840"/>
      <c r="N61" s="840"/>
      <c r="O61" s="840"/>
      <c r="P61" s="841"/>
      <c r="Q61" s="917"/>
      <c r="R61" s="918"/>
      <c r="S61" s="918"/>
      <c r="T61" s="918"/>
      <c r="U61" s="918"/>
      <c r="V61" s="918"/>
      <c r="W61" s="918"/>
      <c r="X61" s="918"/>
      <c r="Y61" s="918"/>
      <c r="Z61" s="918"/>
      <c r="AA61" s="918"/>
      <c r="AB61" s="918"/>
      <c r="AC61" s="918"/>
      <c r="AD61" s="918"/>
      <c r="AE61" s="919"/>
      <c r="AF61" s="845"/>
      <c r="AG61" s="846"/>
      <c r="AH61" s="846"/>
      <c r="AI61" s="846"/>
      <c r="AJ61" s="847"/>
      <c r="AK61" s="920"/>
      <c r="AL61" s="918"/>
      <c r="AM61" s="918"/>
      <c r="AN61" s="918"/>
      <c r="AO61" s="918"/>
      <c r="AP61" s="918"/>
      <c r="AQ61" s="918"/>
      <c r="AR61" s="918"/>
      <c r="AS61" s="918"/>
      <c r="AT61" s="918"/>
      <c r="AU61" s="918"/>
      <c r="AV61" s="918"/>
      <c r="AW61" s="918"/>
      <c r="AX61" s="918"/>
      <c r="AY61" s="918"/>
      <c r="AZ61" s="921"/>
      <c r="BA61" s="921"/>
      <c r="BB61" s="921"/>
      <c r="BC61" s="921"/>
      <c r="BD61" s="921"/>
      <c r="BE61" s="912"/>
      <c r="BF61" s="912"/>
      <c r="BG61" s="912"/>
      <c r="BH61" s="912"/>
      <c r="BI61" s="913"/>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c r="A62" s="262">
        <v>35</v>
      </c>
      <c r="B62" s="839"/>
      <c r="C62" s="840"/>
      <c r="D62" s="840"/>
      <c r="E62" s="840"/>
      <c r="F62" s="840"/>
      <c r="G62" s="840"/>
      <c r="H62" s="840"/>
      <c r="I62" s="840"/>
      <c r="J62" s="840"/>
      <c r="K62" s="840"/>
      <c r="L62" s="840"/>
      <c r="M62" s="840"/>
      <c r="N62" s="840"/>
      <c r="O62" s="840"/>
      <c r="P62" s="841"/>
      <c r="Q62" s="917"/>
      <c r="R62" s="918"/>
      <c r="S62" s="918"/>
      <c r="T62" s="918"/>
      <c r="U62" s="918"/>
      <c r="V62" s="918"/>
      <c r="W62" s="918"/>
      <c r="X62" s="918"/>
      <c r="Y62" s="918"/>
      <c r="Z62" s="918"/>
      <c r="AA62" s="918"/>
      <c r="AB62" s="918"/>
      <c r="AC62" s="918"/>
      <c r="AD62" s="918"/>
      <c r="AE62" s="919"/>
      <c r="AF62" s="845"/>
      <c r="AG62" s="846"/>
      <c r="AH62" s="846"/>
      <c r="AI62" s="846"/>
      <c r="AJ62" s="847"/>
      <c r="AK62" s="920"/>
      <c r="AL62" s="918"/>
      <c r="AM62" s="918"/>
      <c r="AN62" s="918"/>
      <c r="AO62" s="918"/>
      <c r="AP62" s="918"/>
      <c r="AQ62" s="918"/>
      <c r="AR62" s="918"/>
      <c r="AS62" s="918"/>
      <c r="AT62" s="918"/>
      <c r="AU62" s="918"/>
      <c r="AV62" s="918"/>
      <c r="AW62" s="918"/>
      <c r="AX62" s="918"/>
      <c r="AY62" s="918"/>
      <c r="AZ62" s="921"/>
      <c r="BA62" s="921"/>
      <c r="BB62" s="921"/>
      <c r="BC62" s="921"/>
      <c r="BD62" s="921"/>
      <c r="BE62" s="912"/>
      <c r="BF62" s="912"/>
      <c r="BG62" s="912"/>
      <c r="BH62" s="912"/>
      <c r="BI62" s="913"/>
      <c r="BJ62" s="929" t="s">
        <v>420</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c r="A63" s="265" t="s">
        <v>394</v>
      </c>
      <c r="B63" s="874" t="s">
        <v>421</v>
      </c>
      <c r="C63" s="875"/>
      <c r="D63" s="875"/>
      <c r="E63" s="875"/>
      <c r="F63" s="875"/>
      <c r="G63" s="875"/>
      <c r="H63" s="875"/>
      <c r="I63" s="875"/>
      <c r="J63" s="875"/>
      <c r="K63" s="875"/>
      <c r="L63" s="875"/>
      <c r="M63" s="875"/>
      <c r="N63" s="875"/>
      <c r="O63" s="875"/>
      <c r="P63" s="876"/>
      <c r="Q63" s="922"/>
      <c r="R63" s="923"/>
      <c r="S63" s="923"/>
      <c r="T63" s="923"/>
      <c r="U63" s="923"/>
      <c r="V63" s="923"/>
      <c r="W63" s="923"/>
      <c r="X63" s="923"/>
      <c r="Y63" s="923"/>
      <c r="Z63" s="923"/>
      <c r="AA63" s="923"/>
      <c r="AB63" s="923"/>
      <c r="AC63" s="923"/>
      <c r="AD63" s="923"/>
      <c r="AE63" s="924"/>
      <c r="AF63" s="925">
        <v>428</v>
      </c>
      <c r="AG63" s="926"/>
      <c r="AH63" s="926"/>
      <c r="AI63" s="926"/>
      <c r="AJ63" s="927"/>
      <c r="AK63" s="928"/>
      <c r="AL63" s="923"/>
      <c r="AM63" s="923"/>
      <c r="AN63" s="923"/>
      <c r="AO63" s="923"/>
      <c r="AP63" s="926">
        <v>1523</v>
      </c>
      <c r="AQ63" s="926"/>
      <c r="AR63" s="926"/>
      <c r="AS63" s="926"/>
      <c r="AT63" s="926"/>
      <c r="AU63" s="926">
        <v>1148</v>
      </c>
      <c r="AV63" s="926"/>
      <c r="AW63" s="926"/>
      <c r="AX63" s="926"/>
      <c r="AY63" s="926"/>
      <c r="AZ63" s="930"/>
      <c r="BA63" s="930"/>
      <c r="BB63" s="930"/>
      <c r="BC63" s="930"/>
      <c r="BD63" s="930"/>
      <c r="BE63" s="931"/>
      <c r="BF63" s="931"/>
      <c r="BG63" s="931"/>
      <c r="BH63" s="931"/>
      <c r="BI63" s="932"/>
      <c r="BJ63" s="933" t="s">
        <v>422</v>
      </c>
      <c r="BK63" s="934"/>
      <c r="BL63" s="934"/>
      <c r="BM63" s="934"/>
      <c r="BN63" s="935"/>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c r="A65" s="253" t="s">
        <v>423</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c r="A66" s="824" t="s">
        <v>424</v>
      </c>
      <c r="B66" s="825"/>
      <c r="C66" s="825"/>
      <c r="D66" s="825"/>
      <c r="E66" s="825"/>
      <c r="F66" s="825"/>
      <c r="G66" s="825"/>
      <c r="H66" s="825"/>
      <c r="I66" s="825"/>
      <c r="J66" s="825"/>
      <c r="K66" s="825"/>
      <c r="L66" s="825"/>
      <c r="M66" s="825"/>
      <c r="N66" s="825"/>
      <c r="O66" s="825"/>
      <c r="P66" s="826"/>
      <c r="Q66" s="801" t="s">
        <v>425</v>
      </c>
      <c r="R66" s="802"/>
      <c r="S66" s="802"/>
      <c r="T66" s="802"/>
      <c r="U66" s="803"/>
      <c r="V66" s="801" t="s">
        <v>426</v>
      </c>
      <c r="W66" s="802"/>
      <c r="X66" s="802"/>
      <c r="Y66" s="802"/>
      <c r="Z66" s="803"/>
      <c r="AA66" s="801" t="s">
        <v>427</v>
      </c>
      <c r="AB66" s="802"/>
      <c r="AC66" s="802"/>
      <c r="AD66" s="802"/>
      <c r="AE66" s="803"/>
      <c r="AF66" s="936" t="s">
        <v>428</v>
      </c>
      <c r="AG66" s="897"/>
      <c r="AH66" s="897"/>
      <c r="AI66" s="897"/>
      <c r="AJ66" s="937"/>
      <c r="AK66" s="801" t="s">
        <v>429</v>
      </c>
      <c r="AL66" s="825"/>
      <c r="AM66" s="825"/>
      <c r="AN66" s="825"/>
      <c r="AO66" s="826"/>
      <c r="AP66" s="801" t="s">
        <v>430</v>
      </c>
      <c r="AQ66" s="802"/>
      <c r="AR66" s="802"/>
      <c r="AS66" s="802"/>
      <c r="AT66" s="803"/>
      <c r="AU66" s="801" t="s">
        <v>431</v>
      </c>
      <c r="AV66" s="802"/>
      <c r="AW66" s="802"/>
      <c r="AX66" s="802"/>
      <c r="AY66" s="803"/>
      <c r="AZ66" s="801" t="s">
        <v>380</v>
      </c>
      <c r="BA66" s="802"/>
      <c r="BB66" s="802"/>
      <c r="BC66" s="802"/>
      <c r="BD66" s="813"/>
      <c r="BE66" s="266"/>
      <c r="BF66" s="266"/>
      <c r="BG66" s="266"/>
      <c r="BH66" s="266"/>
      <c r="BI66" s="266"/>
      <c r="BJ66" s="266"/>
      <c r="BK66" s="266"/>
      <c r="BL66" s="266"/>
      <c r="BM66" s="266"/>
      <c r="BN66" s="266"/>
      <c r="BO66" s="266"/>
      <c r="BP66" s="266"/>
      <c r="BQ66" s="263">
        <v>60</v>
      </c>
      <c r="BR66" s="268"/>
      <c r="BS66" s="947"/>
      <c r="BT66" s="948"/>
      <c r="BU66" s="948"/>
      <c r="BV66" s="948"/>
      <c r="BW66" s="948"/>
      <c r="BX66" s="948"/>
      <c r="BY66" s="948"/>
      <c r="BZ66" s="948"/>
      <c r="CA66" s="948"/>
      <c r="CB66" s="948"/>
      <c r="CC66" s="948"/>
      <c r="CD66" s="948"/>
      <c r="CE66" s="948"/>
      <c r="CF66" s="948"/>
      <c r="CG66" s="949"/>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41"/>
      <c r="DW66" s="942"/>
      <c r="DX66" s="942"/>
      <c r="DY66" s="942"/>
      <c r="DZ66" s="943"/>
      <c r="EA66" s="247"/>
    </row>
    <row r="67" spans="1:131" s="248" customFormat="1" ht="26.25" customHeight="1" thickBot="1">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8"/>
      <c r="AG67" s="900"/>
      <c r="AH67" s="900"/>
      <c r="AI67" s="900"/>
      <c r="AJ67" s="939"/>
      <c r="AK67" s="940"/>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7"/>
      <c r="BT67" s="948"/>
      <c r="BU67" s="948"/>
      <c r="BV67" s="948"/>
      <c r="BW67" s="948"/>
      <c r="BX67" s="948"/>
      <c r="BY67" s="948"/>
      <c r="BZ67" s="948"/>
      <c r="CA67" s="948"/>
      <c r="CB67" s="948"/>
      <c r="CC67" s="948"/>
      <c r="CD67" s="948"/>
      <c r="CE67" s="948"/>
      <c r="CF67" s="948"/>
      <c r="CG67" s="949"/>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41"/>
      <c r="DW67" s="942"/>
      <c r="DX67" s="942"/>
      <c r="DY67" s="942"/>
      <c r="DZ67" s="943"/>
      <c r="EA67" s="247"/>
    </row>
    <row r="68" spans="1:131" s="248" customFormat="1" ht="26.25" customHeight="1" thickTop="1">
      <c r="A68" s="259">
        <v>1</v>
      </c>
      <c r="B68" s="953" t="s">
        <v>606</v>
      </c>
      <c r="C68" s="954"/>
      <c r="D68" s="954"/>
      <c r="E68" s="954"/>
      <c r="F68" s="954"/>
      <c r="G68" s="954"/>
      <c r="H68" s="954"/>
      <c r="I68" s="954"/>
      <c r="J68" s="954"/>
      <c r="K68" s="954"/>
      <c r="L68" s="954"/>
      <c r="M68" s="954"/>
      <c r="N68" s="954"/>
      <c r="O68" s="954"/>
      <c r="P68" s="955"/>
      <c r="Q68" s="956">
        <v>365</v>
      </c>
      <c r="R68" s="950"/>
      <c r="S68" s="950"/>
      <c r="T68" s="950"/>
      <c r="U68" s="950"/>
      <c r="V68" s="950">
        <v>365</v>
      </c>
      <c r="W68" s="950"/>
      <c r="X68" s="950"/>
      <c r="Y68" s="950"/>
      <c r="Z68" s="950"/>
      <c r="AA68" s="950">
        <v>1</v>
      </c>
      <c r="AB68" s="950"/>
      <c r="AC68" s="950"/>
      <c r="AD68" s="950"/>
      <c r="AE68" s="950"/>
      <c r="AF68" s="950">
        <v>1</v>
      </c>
      <c r="AG68" s="950"/>
      <c r="AH68" s="950"/>
      <c r="AI68" s="950"/>
      <c r="AJ68" s="950"/>
      <c r="AK68" s="950">
        <v>6</v>
      </c>
      <c r="AL68" s="950"/>
      <c r="AM68" s="950"/>
      <c r="AN68" s="950"/>
      <c r="AO68" s="950"/>
      <c r="AP68" s="950" t="s">
        <v>611</v>
      </c>
      <c r="AQ68" s="950"/>
      <c r="AR68" s="950"/>
      <c r="AS68" s="950"/>
      <c r="AT68" s="950"/>
      <c r="AU68" s="950" t="s">
        <v>611</v>
      </c>
      <c r="AV68" s="950"/>
      <c r="AW68" s="950"/>
      <c r="AX68" s="950"/>
      <c r="AY68" s="950"/>
      <c r="AZ68" s="951" t="s">
        <v>612</v>
      </c>
      <c r="BA68" s="951"/>
      <c r="BB68" s="951"/>
      <c r="BC68" s="951"/>
      <c r="BD68" s="952"/>
      <c r="BE68" s="266"/>
      <c r="BF68" s="266"/>
      <c r="BG68" s="266"/>
      <c r="BH68" s="266"/>
      <c r="BI68" s="266"/>
      <c r="BJ68" s="266"/>
      <c r="BK68" s="266"/>
      <c r="BL68" s="266"/>
      <c r="BM68" s="266"/>
      <c r="BN68" s="266"/>
      <c r="BO68" s="266"/>
      <c r="BP68" s="266"/>
      <c r="BQ68" s="263">
        <v>62</v>
      </c>
      <c r="BR68" s="268"/>
      <c r="BS68" s="947"/>
      <c r="BT68" s="948"/>
      <c r="BU68" s="948"/>
      <c r="BV68" s="948"/>
      <c r="BW68" s="948"/>
      <c r="BX68" s="948"/>
      <c r="BY68" s="948"/>
      <c r="BZ68" s="948"/>
      <c r="CA68" s="948"/>
      <c r="CB68" s="948"/>
      <c r="CC68" s="948"/>
      <c r="CD68" s="948"/>
      <c r="CE68" s="948"/>
      <c r="CF68" s="948"/>
      <c r="CG68" s="949"/>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41"/>
      <c r="DW68" s="942"/>
      <c r="DX68" s="942"/>
      <c r="DY68" s="942"/>
      <c r="DZ68" s="943"/>
      <c r="EA68" s="247"/>
    </row>
    <row r="69" spans="1:131" s="248" customFormat="1" ht="26.25" customHeight="1">
      <c r="A69" s="262">
        <v>2</v>
      </c>
      <c r="B69" s="957" t="s">
        <v>607</v>
      </c>
      <c r="C69" s="958"/>
      <c r="D69" s="958"/>
      <c r="E69" s="958"/>
      <c r="F69" s="958"/>
      <c r="G69" s="958"/>
      <c r="H69" s="958"/>
      <c r="I69" s="958"/>
      <c r="J69" s="958"/>
      <c r="K69" s="958"/>
      <c r="L69" s="958"/>
      <c r="M69" s="958"/>
      <c r="N69" s="958"/>
      <c r="O69" s="958"/>
      <c r="P69" s="959"/>
      <c r="Q69" s="960">
        <v>25</v>
      </c>
      <c r="R69" s="915"/>
      <c r="S69" s="915"/>
      <c r="T69" s="915"/>
      <c r="U69" s="915"/>
      <c r="V69" s="915">
        <v>24</v>
      </c>
      <c r="W69" s="915"/>
      <c r="X69" s="915"/>
      <c r="Y69" s="915"/>
      <c r="Z69" s="915"/>
      <c r="AA69" s="915">
        <v>1</v>
      </c>
      <c r="AB69" s="915"/>
      <c r="AC69" s="915"/>
      <c r="AD69" s="915"/>
      <c r="AE69" s="915"/>
      <c r="AF69" s="915">
        <v>1</v>
      </c>
      <c r="AG69" s="915"/>
      <c r="AH69" s="915"/>
      <c r="AI69" s="915"/>
      <c r="AJ69" s="915"/>
      <c r="AK69" s="915" t="s">
        <v>611</v>
      </c>
      <c r="AL69" s="915"/>
      <c r="AM69" s="915"/>
      <c r="AN69" s="915"/>
      <c r="AO69" s="915"/>
      <c r="AP69" s="915" t="s">
        <v>611</v>
      </c>
      <c r="AQ69" s="915"/>
      <c r="AR69" s="915"/>
      <c r="AS69" s="915"/>
      <c r="AT69" s="915"/>
      <c r="AU69" s="915" t="s">
        <v>611</v>
      </c>
      <c r="AV69" s="915"/>
      <c r="AW69" s="915"/>
      <c r="AX69" s="915"/>
      <c r="AY69" s="915"/>
      <c r="AZ69" s="961"/>
      <c r="BA69" s="961"/>
      <c r="BB69" s="961"/>
      <c r="BC69" s="961"/>
      <c r="BD69" s="962"/>
      <c r="BE69" s="266"/>
      <c r="BF69" s="266"/>
      <c r="BG69" s="266"/>
      <c r="BH69" s="266"/>
      <c r="BI69" s="266"/>
      <c r="BJ69" s="266"/>
      <c r="BK69" s="266"/>
      <c r="BL69" s="266"/>
      <c r="BM69" s="266"/>
      <c r="BN69" s="266"/>
      <c r="BO69" s="266"/>
      <c r="BP69" s="266"/>
      <c r="BQ69" s="263">
        <v>63</v>
      </c>
      <c r="BR69" s="268"/>
      <c r="BS69" s="947"/>
      <c r="BT69" s="948"/>
      <c r="BU69" s="948"/>
      <c r="BV69" s="948"/>
      <c r="BW69" s="948"/>
      <c r="BX69" s="948"/>
      <c r="BY69" s="948"/>
      <c r="BZ69" s="948"/>
      <c r="CA69" s="948"/>
      <c r="CB69" s="948"/>
      <c r="CC69" s="948"/>
      <c r="CD69" s="948"/>
      <c r="CE69" s="948"/>
      <c r="CF69" s="948"/>
      <c r="CG69" s="949"/>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41"/>
      <c r="DW69" s="942"/>
      <c r="DX69" s="942"/>
      <c r="DY69" s="942"/>
      <c r="DZ69" s="943"/>
      <c r="EA69" s="247"/>
    </row>
    <row r="70" spans="1:131" s="248" customFormat="1" ht="26.25" customHeight="1">
      <c r="A70" s="262">
        <v>3</v>
      </c>
      <c r="B70" s="957" t="s">
        <v>608</v>
      </c>
      <c r="C70" s="958"/>
      <c r="D70" s="958"/>
      <c r="E70" s="958"/>
      <c r="F70" s="958"/>
      <c r="G70" s="958"/>
      <c r="H70" s="958"/>
      <c r="I70" s="958"/>
      <c r="J70" s="958"/>
      <c r="K70" s="958"/>
      <c r="L70" s="958"/>
      <c r="M70" s="958"/>
      <c r="N70" s="958"/>
      <c r="O70" s="958"/>
      <c r="P70" s="959"/>
      <c r="Q70" s="960">
        <v>74</v>
      </c>
      <c r="R70" s="915"/>
      <c r="S70" s="915"/>
      <c r="T70" s="915"/>
      <c r="U70" s="915"/>
      <c r="V70" s="915">
        <v>56</v>
      </c>
      <c r="W70" s="915"/>
      <c r="X70" s="915"/>
      <c r="Y70" s="915"/>
      <c r="Z70" s="915"/>
      <c r="AA70" s="915">
        <v>18</v>
      </c>
      <c r="AB70" s="915"/>
      <c r="AC70" s="915"/>
      <c r="AD70" s="915"/>
      <c r="AE70" s="915"/>
      <c r="AF70" s="915">
        <v>18</v>
      </c>
      <c r="AG70" s="915"/>
      <c r="AH70" s="915"/>
      <c r="AI70" s="915"/>
      <c r="AJ70" s="915"/>
      <c r="AK70" s="915" t="s">
        <v>611</v>
      </c>
      <c r="AL70" s="915"/>
      <c r="AM70" s="915"/>
      <c r="AN70" s="915"/>
      <c r="AO70" s="915"/>
      <c r="AP70" s="915" t="s">
        <v>611</v>
      </c>
      <c r="AQ70" s="915"/>
      <c r="AR70" s="915"/>
      <c r="AS70" s="915"/>
      <c r="AT70" s="915"/>
      <c r="AU70" s="915" t="s">
        <v>611</v>
      </c>
      <c r="AV70" s="915"/>
      <c r="AW70" s="915"/>
      <c r="AX70" s="915"/>
      <c r="AY70" s="915"/>
      <c r="AZ70" s="961"/>
      <c r="BA70" s="961"/>
      <c r="BB70" s="961"/>
      <c r="BC70" s="961"/>
      <c r="BD70" s="962"/>
      <c r="BE70" s="266"/>
      <c r="BF70" s="266"/>
      <c r="BG70" s="266"/>
      <c r="BH70" s="266"/>
      <c r="BI70" s="266"/>
      <c r="BJ70" s="266"/>
      <c r="BK70" s="266"/>
      <c r="BL70" s="266"/>
      <c r="BM70" s="266"/>
      <c r="BN70" s="266"/>
      <c r="BO70" s="266"/>
      <c r="BP70" s="266"/>
      <c r="BQ70" s="263">
        <v>64</v>
      </c>
      <c r="BR70" s="268"/>
      <c r="BS70" s="947"/>
      <c r="BT70" s="948"/>
      <c r="BU70" s="948"/>
      <c r="BV70" s="948"/>
      <c r="BW70" s="948"/>
      <c r="BX70" s="948"/>
      <c r="BY70" s="948"/>
      <c r="BZ70" s="948"/>
      <c r="CA70" s="948"/>
      <c r="CB70" s="948"/>
      <c r="CC70" s="948"/>
      <c r="CD70" s="948"/>
      <c r="CE70" s="948"/>
      <c r="CF70" s="948"/>
      <c r="CG70" s="949"/>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41"/>
      <c r="DW70" s="942"/>
      <c r="DX70" s="942"/>
      <c r="DY70" s="942"/>
      <c r="DZ70" s="943"/>
      <c r="EA70" s="247"/>
    </row>
    <row r="71" spans="1:131" s="248" customFormat="1" ht="26.25" customHeight="1">
      <c r="A71" s="262">
        <v>4</v>
      </c>
      <c r="B71" s="957" t="s">
        <v>609</v>
      </c>
      <c r="C71" s="958"/>
      <c r="D71" s="958"/>
      <c r="E71" s="958"/>
      <c r="F71" s="958"/>
      <c r="G71" s="958"/>
      <c r="H71" s="958"/>
      <c r="I71" s="958"/>
      <c r="J71" s="958"/>
      <c r="K71" s="958"/>
      <c r="L71" s="958"/>
      <c r="M71" s="958"/>
      <c r="N71" s="958"/>
      <c r="O71" s="958"/>
      <c r="P71" s="959"/>
      <c r="Q71" s="960">
        <v>287</v>
      </c>
      <c r="R71" s="915"/>
      <c r="S71" s="915"/>
      <c r="T71" s="915"/>
      <c r="U71" s="915"/>
      <c r="V71" s="915">
        <v>165</v>
      </c>
      <c r="W71" s="915"/>
      <c r="X71" s="915"/>
      <c r="Y71" s="915"/>
      <c r="Z71" s="915"/>
      <c r="AA71" s="915">
        <v>122</v>
      </c>
      <c r="AB71" s="915"/>
      <c r="AC71" s="915"/>
      <c r="AD71" s="915"/>
      <c r="AE71" s="915"/>
      <c r="AF71" s="915">
        <v>122</v>
      </c>
      <c r="AG71" s="915"/>
      <c r="AH71" s="915"/>
      <c r="AI71" s="915"/>
      <c r="AJ71" s="915"/>
      <c r="AK71" s="915">
        <v>75</v>
      </c>
      <c r="AL71" s="915"/>
      <c r="AM71" s="915"/>
      <c r="AN71" s="915"/>
      <c r="AO71" s="915"/>
      <c r="AP71" s="915" t="s">
        <v>611</v>
      </c>
      <c r="AQ71" s="915"/>
      <c r="AR71" s="915"/>
      <c r="AS71" s="915"/>
      <c r="AT71" s="915"/>
      <c r="AU71" s="915" t="s">
        <v>613</v>
      </c>
      <c r="AV71" s="915"/>
      <c r="AW71" s="915"/>
      <c r="AX71" s="915"/>
      <c r="AY71" s="915"/>
      <c r="AZ71" s="961" t="s">
        <v>614</v>
      </c>
      <c r="BA71" s="961"/>
      <c r="BB71" s="961"/>
      <c r="BC71" s="961"/>
      <c r="BD71" s="962"/>
      <c r="BE71" s="266"/>
      <c r="BF71" s="266"/>
      <c r="BG71" s="266"/>
      <c r="BH71" s="266"/>
      <c r="BI71" s="266"/>
      <c r="BJ71" s="266"/>
      <c r="BK71" s="266"/>
      <c r="BL71" s="266"/>
      <c r="BM71" s="266"/>
      <c r="BN71" s="266"/>
      <c r="BO71" s="266"/>
      <c r="BP71" s="266"/>
      <c r="BQ71" s="263">
        <v>65</v>
      </c>
      <c r="BR71" s="268"/>
      <c r="BS71" s="947"/>
      <c r="BT71" s="948"/>
      <c r="BU71" s="948"/>
      <c r="BV71" s="948"/>
      <c r="BW71" s="948"/>
      <c r="BX71" s="948"/>
      <c r="BY71" s="948"/>
      <c r="BZ71" s="948"/>
      <c r="CA71" s="948"/>
      <c r="CB71" s="948"/>
      <c r="CC71" s="948"/>
      <c r="CD71" s="948"/>
      <c r="CE71" s="948"/>
      <c r="CF71" s="948"/>
      <c r="CG71" s="949"/>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41"/>
      <c r="DW71" s="942"/>
      <c r="DX71" s="942"/>
      <c r="DY71" s="942"/>
      <c r="DZ71" s="943"/>
      <c r="EA71" s="247"/>
    </row>
    <row r="72" spans="1:131" s="248" customFormat="1" ht="26.25" customHeight="1">
      <c r="A72" s="262">
        <v>5</v>
      </c>
      <c r="B72" s="957" t="s">
        <v>610</v>
      </c>
      <c r="C72" s="958"/>
      <c r="D72" s="958"/>
      <c r="E72" s="958"/>
      <c r="F72" s="958"/>
      <c r="G72" s="958"/>
      <c r="H72" s="958"/>
      <c r="I72" s="958"/>
      <c r="J72" s="958"/>
      <c r="K72" s="958"/>
      <c r="L72" s="958"/>
      <c r="M72" s="958"/>
      <c r="N72" s="958"/>
      <c r="O72" s="958"/>
      <c r="P72" s="959"/>
      <c r="Q72" s="960">
        <v>201496</v>
      </c>
      <c r="R72" s="915"/>
      <c r="S72" s="915"/>
      <c r="T72" s="915"/>
      <c r="U72" s="915"/>
      <c r="V72" s="915">
        <v>194005</v>
      </c>
      <c r="W72" s="915"/>
      <c r="X72" s="915"/>
      <c r="Y72" s="915"/>
      <c r="Z72" s="915"/>
      <c r="AA72" s="915">
        <v>7491</v>
      </c>
      <c r="AB72" s="915"/>
      <c r="AC72" s="915"/>
      <c r="AD72" s="915"/>
      <c r="AE72" s="915"/>
      <c r="AF72" s="915">
        <v>7491</v>
      </c>
      <c r="AG72" s="915"/>
      <c r="AH72" s="915"/>
      <c r="AI72" s="915"/>
      <c r="AJ72" s="915"/>
      <c r="AK72" s="915" t="s">
        <v>611</v>
      </c>
      <c r="AL72" s="915"/>
      <c r="AM72" s="915"/>
      <c r="AN72" s="915"/>
      <c r="AO72" s="915"/>
      <c r="AP72" s="915" t="s">
        <v>611</v>
      </c>
      <c r="AQ72" s="915"/>
      <c r="AR72" s="915"/>
      <c r="AS72" s="915"/>
      <c r="AT72" s="915"/>
      <c r="AU72" s="915" t="s">
        <v>615</v>
      </c>
      <c r="AV72" s="915"/>
      <c r="AW72" s="915"/>
      <c r="AX72" s="915"/>
      <c r="AY72" s="915"/>
      <c r="AZ72" s="961" t="s">
        <v>616</v>
      </c>
      <c r="BA72" s="961"/>
      <c r="BB72" s="961"/>
      <c r="BC72" s="961"/>
      <c r="BD72" s="962"/>
      <c r="BE72" s="266"/>
      <c r="BF72" s="266"/>
      <c r="BG72" s="266"/>
      <c r="BH72" s="266"/>
      <c r="BI72" s="266"/>
      <c r="BJ72" s="266"/>
      <c r="BK72" s="266"/>
      <c r="BL72" s="266"/>
      <c r="BM72" s="266"/>
      <c r="BN72" s="266"/>
      <c r="BO72" s="266"/>
      <c r="BP72" s="266"/>
      <c r="BQ72" s="263">
        <v>66</v>
      </c>
      <c r="BR72" s="268"/>
      <c r="BS72" s="947"/>
      <c r="BT72" s="948"/>
      <c r="BU72" s="948"/>
      <c r="BV72" s="948"/>
      <c r="BW72" s="948"/>
      <c r="BX72" s="948"/>
      <c r="BY72" s="948"/>
      <c r="BZ72" s="948"/>
      <c r="CA72" s="948"/>
      <c r="CB72" s="948"/>
      <c r="CC72" s="948"/>
      <c r="CD72" s="948"/>
      <c r="CE72" s="948"/>
      <c r="CF72" s="948"/>
      <c r="CG72" s="949"/>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41"/>
      <c r="DW72" s="942"/>
      <c r="DX72" s="942"/>
      <c r="DY72" s="942"/>
      <c r="DZ72" s="943"/>
      <c r="EA72" s="247"/>
    </row>
    <row r="73" spans="1:131" s="248" customFormat="1" ht="26.25" customHeight="1">
      <c r="A73" s="262">
        <v>6</v>
      </c>
      <c r="B73" s="957"/>
      <c r="C73" s="958"/>
      <c r="D73" s="958"/>
      <c r="E73" s="958"/>
      <c r="F73" s="958"/>
      <c r="G73" s="958"/>
      <c r="H73" s="958"/>
      <c r="I73" s="958"/>
      <c r="J73" s="958"/>
      <c r="K73" s="958"/>
      <c r="L73" s="958"/>
      <c r="M73" s="958"/>
      <c r="N73" s="958"/>
      <c r="O73" s="958"/>
      <c r="P73" s="959"/>
      <c r="Q73" s="960"/>
      <c r="R73" s="915"/>
      <c r="S73" s="915"/>
      <c r="T73" s="915"/>
      <c r="U73" s="915"/>
      <c r="V73" s="915"/>
      <c r="W73" s="915"/>
      <c r="X73" s="915"/>
      <c r="Y73" s="915"/>
      <c r="Z73" s="915"/>
      <c r="AA73" s="915"/>
      <c r="AB73" s="915"/>
      <c r="AC73" s="915"/>
      <c r="AD73" s="915"/>
      <c r="AE73" s="915"/>
      <c r="AF73" s="915"/>
      <c r="AG73" s="915"/>
      <c r="AH73" s="915"/>
      <c r="AI73" s="915"/>
      <c r="AJ73" s="915"/>
      <c r="AK73" s="915"/>
      <c r="AL73" s="915"/>
      <c r="AM73" s="915"/>
      <c r="AN73" s="915"/>
      <c r="AO73" s="915"/>
      <c r="AP73" s="915"/>
      <c r="AQ73" s="915"/>
      <c r="AR73" s="915"/>
      <c r="AS73" s="915"/>
      <c r="AT73" s="915"/>
      <c r="AU73" s="915"/>
      <c r="AV73" s="915"/>
      <c r="AW73" s="915"/>
      <c r="AX73" s="915"/>
      <c r="AY73" s="915"/>
      <c r="AZ73" s="961"/>
      <c r="BA73" s="961"/>
      <c r="BB73" s="961"/>
      <c r="BC73" s="961"/>
      <c r="BD73" s="962"/>
      <c r="BE73" s="266"/>
      <c r="BF73" s="266"/>
      <c r="BG73" s="266"/>
      <c r="BH73" s="266"/>
      <c r="BI73" s="266"/>
      <c r="BJ73" s="266"/>
      <c r="BK73" s="266"/>
      <c r="BL73" s="266"/>
      <c r="BM73" s="266"/>
      <c r="BN73" s="266"/>
      <c r="BO73" s="266"/>
      <c r="BP73" s="266"/>
      <c r="BQ73" s="263">
        <v>67</v>
      </c>
      <c r="BR73" s="268"/>
      <c r="BS73" s="947"/>
      <c r="BT73" s="948"/>
      <c r="BU73" s="948"/>
      <c r="BV73" s="948"/>
      <c r="BW73" s="948"/>
      <c r="BX73" s="948"/>
      <c r="BY73" s="948"/>
      <c r="BZ73" s="948"/>
      <c r="CA73" s="948"/>
      <c r="CB73" s="948"/>
      <c r="CC73" s="948"/>
      <c r="CD73" s="948"/>
      <c r="CE73" s="948"/>
      <c r="CF73" s="948"/>
      <c r="CG73" s="949"/>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41"/>
      <c r="DW73" s="942"/>
      <c r="DX73" s="942"/>
      <c r="DY73" s="942"/>
      <c r="DZ73" s="943"/>
      <c r="EA73" s="247"/>
    </row>
    <row r="74" spans="1:131" s="248" customFormat="1" ht="26.25" customHeight="1">
      <c r="A74" s="262">
        <v>7</v>
      </c>
      <c r="B74" s="957"/>
      <c r="C74" s="958"/>
      <c r="D74" s="958"/>
      <c r="E74" s="958"/>
      <c r="F74" s="958"/>
      <c r="G74" s="958"/>
      <c r="H74" s="958"/>
      <c r="I74" s="958"/>
      <c r="J74" s="958"/>
      <c r="K74" s="958"/>
      <c r="L74" s="958"/>
      <c r="M74" s="958"/>
      <c r="N74" s="958"/>
      <c r="O74" s="958"/>
      <c r="P74" s="959"/>
      <c r="Q74" s="960"/>
      <c r="R74" s="915"/>
      <c r="S74" s="915"/>
      <c r="T74" s="915"/>
      <c r="U74" s="915"/>
      <c r="V74" s="915"/>
      <c r="W74" s="915"/>
      <c r="X74" s="915"/>
      <c r="Y74" s="915"/>
      <c r="Z74" s="915"/>
      <c r="AA74" s="915"/>
      <c r="AB74" s="915"/>
      <c r="AC74" s="915"/>
      <c r="AD74" s="915"/>
      <c r="AE74" s="915"/>
      <c r="AF74" s="915"/>
      <c r="AG74" s="915"/>
      <c r="AH74" s="915"/>
      <c r="AI74" s="915"/>
      <c r="AJ74" s="915"/>
      <c r="AK74" s="915"/>
      <c r="AL74" s="915"/>
      <c r="AM74" s="915"/>
      <c r="AN74" s="915"/>
      <c r="AO74" s="915"/>
      <c r="AP74" s="915"/>
      <c r="AQ74" s="915"/>
      <c r="AR74" s="915"/>
      <c r="AS74" s="915"/>
      <c r="AT74" s="915"/>
      <c r="AU74" s="915"/>
      <c r="AV74" s="915"/>
      <c r="AW74" s="915"/>
      <c r="AX74" s="915"/>
      <c r="AY74" s="915"/>
      <c r="AZ74" s="961"/>
      <c r="BA74" s="961"/>
      <c r="BB74" s="961"/>
      <c r="BC74" s="961"/>
      <c r="BD74" s="962"/>
      <c r="BE74" s="266"/>
      <c r="BF74" s="266"/>
      <c r="BG74" s="266"/>
      <c r="BH74" s="266"/>
      <c r="BI74" s="266"/>
      <c r="BJ74" s="266"/>
      <c r="BK74" s="266"/>
      <c r="BL74" s="266"/>
      <c r="BM74" s="266"/>
      <c r="BN74" s="266"/>
      <c r="BO74" s="266"/>
      <c r="BP74" s="266"/>
      <c r="BQ74" s="263">
        <v>68</v>
      </c>
      <c r="BR74" s="268"/>
      <c r="BS74" s="947"/>
      <c r="BT74" s="948"/>
      <c r="BU74" s="948"/>
      <c r="BV74" s="948"/>
      <c r="BW74" s="948"/>
      <c r="BX74" s="948"/>
      <c r="BY74" s="948"/>
      <c r="BZ74" s="948"/>
      <c r="CA74" s="948"/>
      <c r="CB74" s="948"/>
      <c r="CC74" s="948"/>
      <c r="CD74" s="948"/>
      <c r="CE74" s="948"/>
      <c r="CF74" s="948"/>
      <c r="CG74" s="949"/>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41"/>
      <c r="DW74" s="942"/>
      <c r="DX74" s="942"/>
      <c r="DY74" s="942"/>
      <c r="DZ74" s="943"/>
      <c r="EA74" s="247"/>
    </row>
    <row r="75" spans="1:131" s="248" customFormat="1" ht="26.25" customHeight="1">
      <c r="A75" s="262">
        <v>8</v>
      </c>
      <c r="B75" s="957"/>
      <c r="C75" s="958"/>
      <c r="D75" s="958"/>
      <c r="E75" s="958"/>
      <c r="F75" s="958"/>
      <c r="G75" s="958"/>
      <c r="H75" s="958"/>
      <c r="I75" s="958"/>
      <c r="J75" s="958"/>
      <c r="K75" s="958"/>
      <c r="L75" s="958"/>
      <c r="M75" s="958"/>
      <c r="N75" s="958"/>
      <c r="O75" s="958"/>
      <c r="P75" s="959"/>
      <c r="Q75" s="963"/>
      <c r="R75" s="964"/>
      <c r="S75" s="964"/>
      <c r="T75" s="964"/>
      <c r="U75" s="914"/>
      <c r="V75" s="965"/>
      <c r="W75" s="964"/>
      <c r="X75" s="964"/>
      <c r="Y75" s="964"/>
      <c r="Z75" s="914"/>
      <c r="AA75" s="965"/>
      <c r="AB75" s="964"/>
      <c r="AC75" s="964"/>
      <c r="AD75" s="964"/>
      <c r="AE75" s="914"/>
      <c r="AF75" s="965"/>
      <c r="AG75" s="964"/>
      <c r="AH75" s="964"/>
      <c r="AI75" s="964"/>
      <c r="AJ75" s="914"/>
      <c r="AK75" s="965"/>
      <c r="AL75" s="964"/>
      <c r="AM75" s="964"/>
      <c r="AN75" s="964"/>
      <c r="AO75" s="914"/>
      <c r="AP75" s="965"/>
      <c r="AQ75" s="964"/>
      <c r="AR75" s="964"/>
      <c r="AS75" s="964"/>
      <c r="AT75" s="914"/>
      <c r="AU75" s="965"/>
      <c r="AV75" s="964"/>
      <c r="AW75" s="964"/>
      <c r="AX75" s="964"/>
      <c r="AY75" s="914"/>
      <c r="AZ75" s="961"/>
      <c r="BA75" s="961"/>
      <c r="BB75" s="961"/>
      <c r="BC75" s="961"/>
      <c r="BD75" s="962"/>
      <c r="BE75" s="266"/>
      <c r="BF75" s="266"/>
      <c r="BG75" s="266"/>
      <c r="BH75" s="266"/>
      <c r="BI75" s="266"/>
      <c r="BJ75" s="266"/>
      <c r="BK75" s="266"/>
      <c r="BL75" s="266"/>
      <c r="BM75" s="266"/>
      <c r="BN75" s="266"/>
      <c r="BO75" s="266"/>
      <c r="BP75" s="266"/>
      <c r="BQ75" s="263">
        <v>69</v>
      </c>
      <c r="BR75" s="268"/>
      <c r="BS75" s="947"/>
      <c r="BT75" s="948"/>
      <c r="BU75" s="948"/>
      <c r="BV75" s="948"/>
      <c r="BW75" s="948"/>
      <c r="BX75" s="948"/>
      <c r="BY75" s="948"/>
      <c r="BZ75" s="948"/>
      <c r="CA75" s="948"/>
      <c r="CB75" s="948"/>
      <c r="CC75" s="948"/>
      <c r="CD75" s="948"/>
      <c r="CE75" s="948"/>
      <c r="CF75" s="948"/>
      <c r="CG75" s="949"/>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41"/>
      <c r="DW75" s="942"/>
      <c r="DX75" s="942"/>
      <c r="DY75" s="942"/>
      <c r="DZ75" s="943"/>
      <c r="EA75" s="247"/>
    </row>
    <row r="76" spans="1:131" s="248" customFormat="1" ht="26.25" customHeight="1">
      <c r="A76" s="262">
        <v>9</v>
      </c>
      <c r="B76" s="957"/>
      <c r="C76" s="958"/>
      <c r="D76" s="958"/>
      <c r="E76" s="958"/>
      <c r="F76" s="958"/>
      <c r="G76" s="958"/>
      <c r="H76" s="958"/>
      <c r="I76" s="958"/>
      <c r="J76" s="958"/>
      <c r="K76" s="958"/>
      <c r="L76" s="958"/>
      <c r="M76" s="958"/>
      <c r="N76" s="958"/>
      <c r="O76" s="958"/>
      <c r="P76" s="959"/>
      <c r="Q76" s="963"/>
      <c r="R76" s="964"/>
      <c r="S76" s="964"/>
      <c r="T76" s="964"/>
      <c r="U76" s="914"/>
      <c r="V76" s="965"/>
      <c r="W76" s="964"/>
      <c r="X76" s="964"/>
      <c r="Y76" s="964"/>
      <c r="Z76" s="914"/>
      <c r="AA76" s="965"/>
      <c r="AB76" s="964"/>
      <c r="AC76" s="964"/>
      <c r="AD76" s="964"/>
      <c r="AE76" s="914"/>
      <c r="AF76" s="965"/>
      <c r="AG76" s="964"/>
      <c r="AH76" s="964"/>
      <c r="AI76" s="964"/>
      <c r="AJ76" s="914"/>
      <c r="AK76" s="965"/>
      <c r="AL76" s="964"/>
      <c r="AM76" s="964"/>
      <c r="AN76" s="964"/>
      <c r="AO76" s="914"/>
      <c r="AP76" s="965"/>
      <c r="AQ76" s="964"/>
      <c r="AR76" s="964"/>
      <c r="AS76" s="964"/>
      <c r="AT76" s="914"/>
      <c r="AU76" s="965"/>
      <c r="AV76" s="964"/>
      <c r="AW76" s="964"/>
      <c r="AX76" s="964"/>
      <c r="AY76" s="914"/>
      <c r="AZ76" s="961"/>
      <c r="BA76" s="961"/>
      <c r="BB76" s="961"/>
      <c r="BC76" s="961"/>
      <c r="BD76" s="962"/>
      <c r="BE76" s="266"/>
      <c r="BF76" s="266"/>
      <c r="BG76" s="266"/>
      <c r="BH76" s="266"/>
      <c r="BI76" s="266"/>
      <c r="BJ76" s="266"/>
      <c r="BK76" s="266"/>
      <c r="BL76" s="266"/>
      <c r="BM76" s="266"/>
      <c r="BN76" s="266"/>
      <c r="BO76" s="266"/>
      <c r="BP76" s="266"/>
      <c r="BQ76" s="263">
        <v>70</v>
      </c>
      <c r="BR76" s="268"/>
      <c r="BS76" s="947"/>
      <c r="BT76" s="948"/>
      <c r="BU76" s="948"/>
      <c r="BV76" s="948"/>
      <c r="BW76" s="948"/>
      <c r="BX76" s="948"/>
      <c r="BY76" s="948"/>
      <c r="BZ76" s="948"/>
      <c r="CA76" s="948"/>
      <c r="CB76" s="948"/>
      <c r="CC76" s="948"/>
      <c r="CD76" s="948"/>
      <c r="CE76" s="948"/>
      <c r="CF76" s="948"/>
      <c r="CG76" s="949"/>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41"/>
      <c r="DW76" s="942"/>
      <c r="DX76" s="942"/>
      <c r="DY76" s="942"/>
      <c r="DZ76" s="943"/>
      <c r="EA76" s="247"/>
    </row>
    <row r="77" spans="1:131" s="248" customFormat="1" ht="26.25" customHeight="1">
      <c r="A77" s="262">
        <v>10</v>
      </c>
      <c r="B77" s="957"/>
      <c r="C77" s="958"/>
      <c r="D77" s="958"/>
      <c r="E77" s="958"/>
      <c r="F77" s="958"/>
      <c r="G77" s="958"/>
      <c r="H77" s="958"/>
      <c r="I77" s="958"/>
      <c r="J77" s="958"/>
      <c r="K77" s="958"/>
      <c r="L77" s="958"/>
      <c r="M77" s="958"/>
      <c r="N77" s="958"/>
      <c r="O77" s="958"/>
      <c r="P77" s="959"/>
      <c r="Q77" s="963"/>
      <c r="R77" s="964"/>
      <c r="S77" s="964"/>
      <c r="T77" s="964"/>
      <c r="U77" s="914"/>
      <c r="V77" s="965"/>
      <c r="W77" s="964"/>
      <c r="X77" s="964"/>
      <c r="Y77" s="964"/>
      <c r="Z77" s="914"/>
      <c r="AA77" s="965"/>
      <c r="AB77" s="964"/>
      <c r="AC77" s="964"/>
      <c r="AD77" s="964"/>
      <c r="AE77" s="914"/>
      <c r="AF77" s="965"/>
      <c r="AG77" s="964"/>
      <c r="AH77" s="964"/>
      <c r="AI77" s="964"/>
      <c r="AJ77" s="914"/>
      <c r="AK77" s="965"/>
      <c r="AL77" s="964"/>
      <c r="AM77" s="964"/>
      <c r="AN77" s="964"/>
      <c r="AO77" s="914"/>
      <c r="AP77" s="965"/>
      <c r="AQ77" s="964"/>
      <c r="AR77" s="964"/>
      <c r="AS77" s="964"/>
      <c r="AT77" s="914"/>
      <c r="AU77" s="965"/>
      <c r="AV77" s="964"/>
      <c r="AW77" s="964"/>
      <c r="AX77" s="964"/>
      <c r="AY77" s="914"/>
      <c r="AZ77" s="961"/>
      <c r="BA77" s="961"/>
      <c r="BB77" s="961"/>
      <c r="BC77" s="961"/>
      <c r="BD77" s="962"/>
      <c r="BE77" s="266"/>
      <c r="BF77" s="266"/>
      <c r="BG77" s="266"/>
      <c r="BH77" s="266"/>
      <c r="BI77" s="266"/>
      <c r="BJ77" s="266"/>
      <c r="BK77" s="266"/>
      <c r="BL77" s="266"/>
      <c r="BM77" s="266"/>
      <c r="BN77" s="266"/>
      <c r="BO77" s="266"/>
      <c r="BP77" s="266"/>
      <c r="BQ77" s="263">
        <v>71</v>
      </c>
      <c r="BR77" s="268"/>
      <c r="BS77" s="947"/>
      <c r="BT77" s="948"/>
      <c r="BU77" s="948"/>
      <c r="BV77" s="948"/>
      <c r="BW77" s="948"/>
      <c r="BX77" s="948"/>
      <c r="BY77" s="948"/>
      <c r="BZ77" s="948"/>
      <c r="CA77" s="948"/>
      <c r="CB77" s="948"/>
      <c r="CC77" s="948"/>
      <c r="CD77" s="948"/>
      <c r="CE77" s="948"/>
      <c r="CF77" s="948"/>
      <c r="CG77" s="949"/>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41"/>
      <c r="DW77" s="942"/>
      <c r="DX77" s="942"/>
      <c r="DY77" s="942"/>
      <c r="DZ77" s="943"/>
      <c r="EA77" s="247"/>
    </row>
    <row r="78" spans="1:131" s="248" customFormat="1" ht="26.25" customHeight="1">
      <c r="A78" s="262">
        <v>11</v>
      </c>
      <c r="B78" s="957"/>
      <c r="C78" s="958"/>
      <c r="D78" s="958"/>
      <c r="E78" s="958"/>
      <c r="F78" s="958"/>
      <c r="G78" s="958"/>
      <c r="H78" s="958"/>
      <c r="I78" s="958"/>
      <c r="J78" s="958"/>
      <c r="K78" s="958"/>
      <c r="L78" s="958"/>
      <c r="M78" s="958"/>
      <c r="N78" s="958"/>
      <c r="O78" s="958"/>
      <c r="P78" s="959"/>
      <c r="Q78" s="960"/>
      <c r="R78" s="915"/>
      <c r="S78" s="915"/>
      <c r="T78" s="915"/>
      <c r="U78" s="915"/>
      <c r="V78" s="915"/>
      <c r="W78" s="915"/>
      <c r="X78" s="915"/>
      <c r="Y78" s="915"/>
      <c r="Z78" s="915"/>
      <c r="AA78" s="915"/>
      <c r="AB78" s="915"/>
      <c r="AC78" s="915"/>
      <c r="AD78" s="915"/>
      <c r="AE78" s="915"/>
      <c r="AF78" s="915"/>
      <c r="AG78" s="915"/>
      <c r="AH78" s="915"/>
      <c r="AI78" s="915"/>
      <c r="AJ78" s="915"/>
      <c r="AK78" s="915"/>
      <c r="AL78" s="915"/>
      <c r="AM78" s="915"/>
      <c r="AN78" s="915"/>
      <c r="AO78" s="915"/>
      <c r="AP78" s="915"/>
      <c r="AQ78" s="915"/>
      <c r="AR78" s="915"/>
      <c r="AS78" s="915"/>
      <c r="AT78" s="915"/>
      <c r="AU78" s="915"/>
      <c r="AV78" s="915"/>
      <c r="AW78" s="915"/>
      <c r="AX78" s="915"/>
      <c r="AY78" s="915"/>
      <c r="AZ78" s="961"/>
      <c r="BA78" s="961"/>
      <c r="BB78" s="961"/>
      <c r="BC78" s="961"/>
      <c r="BD78" s="962"/>
      <c r="BE78" s="266"/>
      <c r="BF78" s="266"/>
      <c r="BG78" s="266"/>
      <c r="BH78" s="266"/>
      <c r="BI78" s="266"/>
      <c r="BJ78" s="269"/>
      <c r="BK78" s="269"/>
      <c r="BL78" s="269"/>
      <c r="BM78" s="269"/>
      <c r="BN78" s="269"/>
      <c r="BO78" s="266"/>
      <c r="BP78" s="266"/>
      <c r="BQ78" s="263">
        <v>72</v>
      </c>
      <c r="BR78" s="268"/>
      <c r="BS78" s="947"/>
      <c r="BT78" s="948"/>
      <c r="BU78" s="948"/>
      <c r="BV78" s="948"/>
      <c r="BW78" s="948"/>
      <c r="BX78" s="948"/>
      <c r="BY78" s="948"/>
      <c r="BZ78" s="948"/>
      <c r="CA78" s="948"/>
      <c r="CB78" s="948"/>
      <c r="CC78" s="948"/>
      <c r="CD78" s="948"/>
      <c r="CE78" s="948"/>
      <c r="CF78" s="948"/>
      <c r="CG78" s="949"/>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41"/>
      <c r="DW78" s="942"/>
      <c r="DX78" s="942"/>
      <c r="DY78" s="942"/>
      <c r="DZ78" s="943"/>
      <c r="EA78" s="247"/>
    </row>
    <row r="79" spans="1:131" s="248" customFormat="1" ht="26.25" customHeight="1">
      <c r="A79" s="262">
        <v>12</v>
      </c>
      <c r="B79" s="957"/>
      <c r="C79" s="958"/>
      <c r="D79" s="958"/>
      <c r="E79" s="958"/>
      <c r="F79" s="958"/>
      <c r="G79" s="958"/>
      <c r="H79" s="958"/>
      <c r="I79" s="958"/>
      <c r="J79" s="958"/>
      <c r="K79" s="958"/>
      <c r="L79" s="958"/>
      <c r="M79" s="958"/>
      <c r="N79" s="958"/>
      <c r="O79" s="958"/>
      <c r="P79" s="959"/>
      <c r="Q79" s="960"/>
      <c r="R79" s="915"/>
      <c r="S79" s="915"/>
      <c r="T79" s="915"/>
      <c r="U79" s="915"/>
      <c r="V79" s="915"/>
      <c r="W79" s="915"/>
      <c r="X79" s="915"/>
      <c r="Y79" s="915"/>
      <c r="Z79" s="915"/>
      <c r="AA79" s="915"/>
      <c r="AB79" s="915"/>
      <c r="AC79" s="915"/>
      <c r="AD79" s="915"/>
      <c r="AE79" s="915"/>
      <c r="AF79" s="915"/>
      <c r="AG79" s="915"/>
      <c r="AH79" s="915"/>
      <c r="AI79" s="915"/>
      <c r="AJ79" s="915"/>
      <c r="AK79" s="915"/>
      <c r="AL79" s="915"/>
      <c r="AM79" s="915"/>
      <c r="AN79" s="915"/>
      <c r="AO79" s="915"/>
      <c r="AP79" s="915"/>
      <c r="AQ79" s="915"/>
      <c r="AR79" s="915"/>
      <c r="AS79" s="915"/>
      <c r="AT79" s="915"/>
      <c r="AU79" s="915"/>
      <c r="AV79" s="915"/>
      <c r="AW79" s="915"/>
      <c r="AX79" s="915"/>
      <c r="AY79" s="915"/>
      <c r="AZ79" s="961"/>
      <c r="BA79" s="961"/>
      <c r="BB79" s="961"/>
      <c r="BC79" s="961"/>
      <c r="BD79" s="962"/>
      <c r="BE79" s="266"/>
      <c r="BF79" s="266"/>
      <c r="BG79" s="266"/>
      <c r="BH79" s="266"/>
      <c r="BI79" s="266"/>
      <c r="BJ79" s="269"/>
      <c r="BK79" s="269"/>
      <c r="BL79" s="269"/>
      <c r="BM79" s="269"/>
      <c r="BN79" s="269"/>
      <c r="BO79" s="266"/>
      <c r="BP79" s="266"/>
      <c r="BQ79" s="263">
        <v>73</v>
      </c>
      <c r="BR79" s="268"/>
      <c r="BS79" s="947"/>
      <c r="BT79" s="948"/>
      <c r="BU79" s="948"/>
      <c r="BV79" s="948"/>
      <c r="BW79" s="948"/>
      <c r="BX79" s="948"/>
      <c r="BY79" s="948"/>
      <c r="BZ79" s="948"/>
      <c r="CA79" s="948"/>
      <c r="CB79" s="948"/>
      <c r="CC79" s="948"/>
      <c r="CD79" s="948"/>
      <c r="CE79" s="948"/>
      <c r="CF79" s="948"/>
      <c r="CG79" s="949"/>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41"/>
      <c r="DW79" s="942"/>
      <c r="DX79" s="942"/>
      <c r="DY79" s="942"/>
      <c r="DZ79" s="943"/>
      <c r="EA79" s="247"/>
    </row>
    <row r="80" spans="1:131" s="248" customFormat="1" ht="26.25" customHeight="1">
      <c r="A80" s="262">
        <v>13</v>
      </c>
      <c r="B80" s="957"/>
      <c r="C80" s="958"/>
      <c r="D80" s="958"/>
      <c r="E80" s="958"/>
      <c r="F80" s="958"/>
      <c r="G80" s="958"/>
      <c r="H80" s="958"/>
      <c r="I80" s="958"/>
      <c r="J80" s="958"/>
      <c r="K80" s="958"/>
      <c r="L80" s="958"/>
      <c r="M80" s="958"/>
      <c r="N80" s="958"/>
      <c r="O80" s="958"/>
      <c r="P80" s="959"/>
      <c r="Q80" s="960"/>
      <c r="R80" s="915"/>
      <c r="S80" s="915"/>
      <c r="T80" s="915"/>
      <c r="U80" s="915"/>
      <c r="V80" s="915"/>
      <c r="W80" s="915"/>
      <c r="X80" s="915"/>
      <c r="Y80" s="915"/>
      <c r="Z80" s="915"/>
      <c r="AA80" s="915"/>
      <c r="AB80" s="915"/>
      <c r="AC80" s="915"/>
      <c r="AD80" s="915"/>
      <c r="AE80" s="915"/>
      <c r="AF80" s="915"/>
      <c r="AG80" s="915"/>
      <c r="AH80" s="915"/>
      <c r="AI80" s="915"/>
      <c r="AJ80" s="915"/>
      <c r="AK80" s="915"/>
      <c r="AL80" s="915"/>
      <c r="AM80" s="915"/>
      <c r="AN80" s="915"/>
      <c r="AO80" s="915"/>
      <c r="AP80" s="915"/>
      <c r="AQ80" s="915"/>
      <c r="AR80" s="915"/>
      <c r="AS80" s="915"/>
      <c r="AT80" s="915"/>
      <c r="AU80" s="915"/>
      <c r="AV80" s="915"/>
      <c r="AW80" s="915"/>
      <c r="AX80" s="915"/>
      <c r="AY80" s="915"/>
      <c r="AZ80" s="961"/>
      <c r="BA80" s="961"/>
      <c r="BB80" s="961"/>
      <c r="BC80" s="961"/>
      <c r="BD80" s="962"/>
      <c r="BE80" s="266"/>
      <c r="BF80" s="266"/>
      <c r="BG80" s="266"/>
      <c r="BH80" s="266"/>
      <c r="BI80" s="266"/>
      <c r="BJ80" s="266"/>
      <c r="BK80" s="266"/>
      <c r="BL80" s="266"/>
      <c r="BM80" s="266"/>
      <c r="BN80" s="266"/>
      <c r="BO80" s="266"/>
      <c r="BP80" s="266"/>
      <c r="BQ80" s="263">
        <v>74</v>
      </c>
      <c r="BR80" s="268"/>
      <c r="BS80" s="947"/>
      <c r="BT80" s="948"/>
      <c r="BU80" s="948"/>
      <c r="BV80" s="948"/>
      <c r="BW80" s="948"/>
      <c r="BX80" s="948"/>
      <c r="BY80" s="948"/>
      <c r="BZ80" s="948"/>
      <c r="CA80" s="948"/>
      <c r="CB80" s="948"/>
      <c r="CC80" s="948"/>
      <c r="CD80" s="948"/>
      <c r="CE80" s="948"/>
      <c r="CF80" s="948"/>
      <c r="CG80" s="949"/>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41"/>
      <c r="DW80" s="942"/>
      <c r="DX80" s="942"/>
      <c r="DY80" s="942"/>
      <c r="DZ80" s="943"/>
      <c r="EA80" s="247"/>
    </row>
    <row r="81" spans="1:131" s="248" customFormat="1" ht="26.25" customHeight="1">
      <c r="A81" s="262">
        <v>14</v>
      </c>
      <c r="B81" s="957"/>
      <c r="C81" s="958"/>
      <c r="D81" s="958"/>
      <c r="E81" s="958"/>
      <c r="F81" s="958"/>
      <c r="G81" s="958"/>
      <c r="H81" s="958"/>
      <c r="I81" s="958"/>
      <c r="J81" s="958"/>
      <c r="K81" s="958"/>
      <c r="L81" s="958"/>
      <c r="M81" s="958"/>
      <c r="N81" s="958"/>
      <c r="O81" s="958"/>
      <c r="P81" s="959"/>
      <c r="Q81" s="960"/>
      <c r="R81" s="915"/>
      <c r="S81" s="915"/>
      <c r="T81" s="915"/>
      <c r="U81" s="915"/>
      <c r="V81" s="915"/>
      <c r="W81" s="915"/>
      <c r="X81" s="915"/>
      <c r="Y81" s="915"/>
      <c r="Z81" s="915"/>
      <c r="AA81" s="915"/>
      <c r="AB81" s="915"/>
      <c r="AC81" s="915"/>
      <c r="AD81" s="915"/>
      <c r="AE81" s="915"/>
      <c r="AF81" s="915"/>
      <c r="AG81" s="915"/>
      <c r="AH81" s="915"/>
      <c r="AI81" s="915"/>
      <c r="AJ81" s="915"/>
      <c r="AK81" s="915"/>
      <c r="AL81" s="915"/>
      <c r="AM81" s="915"/>
      <c r="AN81" s="915"/>
      <c r="AO81" s="915"/>
      <c r="AP81" s="915"/>
      <c r="AQ81" s="915"/>
      <c r="AR81" s="915"/>
      <c r="AS81" s="915"/>
      <c r="AT81" s="915"/>
      <c r="AU81" s="915"/>
      <c r="AV81" s="915"/>
      <c r="AW81" s="915"/>
      <c r="AX81" s="915"/>
      <c r="AY81" s="915"/>
      <c r="AZ81" s="961"/>
      <c r="BA81" s="961"/>
      <c r="BB81" s="961"/>
      <c r="BC81" s="961"/>
      <c r="BD81" s="962"/>
      <c r="BE81" s="266"/>
      <c r="BF81" s="266"/>
      <c r="BG81" s="266"/>
      <c r="BH81" s="266"/>
      <c r="BI81" s="266"/>
      <c r="BJ81" s="266"/>
      <c r="BK81" s="266"/>
      <c r="BL81" s="266"/>
      <c r="BM81" s="266"/>
      <c r="BN81" s="266"/>
      <c r="BO81" s="266"/>
      <c r="BP81" s="266"/>
      <c r="BQ81" s="263">
        <v>75</v>
      </c>
      <c r="BR81" s="268"/>
      <c r="BS81" s="947"/>
      <c r="BT81" s="948"/>
      <c r="BU81" s="948"/>
      <c r="BV81" s="948"/>
      <c r="BW81" s="948"/>
      <c r="BX81" s="948"/>
      <c r="BY81" s="948"/>
      <c r="BZ81" s="948"/>
      <c r="CA81" s="948"/>
      <c r="CB81" s="948"/>
      <c r="CC81" s="948"/>
      <c r="CD81" s="948"/>
      <c r="CE81" s="948"/>
      <c r="CF81" s="948"/>
      <c r="CG81" s="949"/>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41"/>
      <c r="DW81" s="942"/>
      <c r="DX81" s="942"/>
      <c r="DY81" s="942"/>
      <c r="DZ81" s="943"/>
      <c r="EA81" s="247"/>
    </row>
    <row r="82" spans="1:131" s="248" customFormat="1" ht="26.25" customHeight="1">
      <c r="A82" s="262">
        <v>15</v>
      </c>
      <c r="B82" s="957"/>
      <c r="C82" s="958"/>
      <c r="D82" s="958"/>
      <c r="E82" s="958"/>
      <c r="F82" s="958"/>
      <c r="G82" s="958"/>
      <c r="H82" s="958"/>
      <c r="I82" s="958"/>
      <c r="J82" s="958"/>
      <c r="K82" s="958"/>
      <c r="L82" s="958"/>
      <c r="M82" s="958"/>
      <c r="N82" s="958"/>
      <c r="O82" s="958"/>
      <c r="P82" s="959"/>
      <c r="Q82" s="960"/>
      <c r="R82" s="915"/>
      <c r="S82" s="915"/>
      <c r="T82" s="915"/>
      <c r="U82" s="915"/>
      <c r="V82" s="915"/>
      <c r="W82" s="915"/>
      <c r="X82" s="915"/>
      <c r="Y82" s="915"/>
      <c r="Z82" s="915"/>
      <c r="AA82" s="915"/>
      <c r="AB82" s="915"/>
      <c r="AC82" s="915"/>
      <c r="AD82" s="915"/>
      <c r="AE82" s="915"/>
      <c r="AF82" s="915"/>
      <c r="AG82" s="915"/>
      <c r="AH82" s="915"/>
      <c r="AI82" s="915"/>
      <c r="AJ82" s="915"/>
      <c r="AK82" s="915"/>
      <c r="AL82" s="915"/>
      <c r="AM82" s="915"/>
      <c r="AN82" s="915"/>
      <c r="AO82" s="915"/>
      <c r="AP82" s="915"/>
      <c r="AQ82" s="915"/>
      <c r="AR82" s="915"/>
      <c r="AS82" s="915"/>
      <c r="AT82" s="915"/>
      <c r="AU82" s="915"/>
      <c r="AV82" s="915"/>
      <c r="AW82" s="915"/>
      <c r="AX82" s="915"/>
      <c r="AY82" s="915"/>
      <c r="AZ82" s="961"/>
      <c r="BA82" s="961"/>
      <c r="BB82" s="961"/>
      <c r="BC82" s="961"/>
      <c r="BD82" s="962"/>
      <c r="BE82" s="266"/>
      <c r="BF82" s="266"/>
      <c r="BG82" s="266"/>
      <c r="BH82" s="266"/>
      <c r="BI82" s="266"/>
      <c r="BJ82" s="266"/>
      <c r="BK82" s="266"/>
      <c r="BL82" s="266"/>
      <c r="BM82" s="266"/>
      <c r="BN82" s="266"/>
      <c r="BO82" s="266"/>
      <c r="BP82" s="266"/>
      <c r="BQ82" s="263">
        <v>76</v>
      </c>
      <c r="BR82" s="268"/>
      <c r="BS82" s="947"/>
      <c r="BT82" s="948"/>
      <c r="BU82" s="948"/>
      <c r="BV82" s="948"/>
      <c r="BW82" s="948"/>
      <c r="BX82" s="948"/>
      <c r="BY82" s="948"/>
      <c r="BZ82" s="948"/>
      <c r="CA82" s="948"/>
      <c r="CB82" s="948"/>
      <c r="CC82" s="948"/>
      <c r="CD82" s="948"/>
      <c r="CE82" s="948"/>
      <c r="CF82" s="948"/>
      <c r="CG82" s="949"/>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41"/>
      <c r="DW82" s="942"/>
      <c r="DX82" s="942"/>
      <c r="DY82" s="942"/>
      <c r="DZ82" s="943"/>
      <c r="EA82" s="247"/>
    </row>
    <row r="83" spans="1:131" s="248" customFormat="1" ht="26.25" customHeight="1">
      <c r="A83" s="262">
        <v>16</v>
      </c>
      <c r="B83" s="957"/>
      <c r="C83" s="958"/>
      <c r="D83" s="958"/>
      <c r="E83" s="958"/>
      <c r="F83" s="958"/>
      <c r="G83" s="958"/>
      <c r="H83" s="958"/>
      <c r="I83" s="958"/>
      <c r="J83" s="958"/>
      <c r="K83" s="958"/>
      <c r="L83" s="958"/>
      <c r="M83" s="958"/>
      <c r="N83" s="958"/>
      <c r="O83" s="958"/>
      <c r="P83" s="959"/>
      <c r="Q83" s="960"/>
      <c r="R83" s="915"/>
      <c r="S83" s="915"/>
      <c r="T83" s="915"/>
      <c r="U83" s="915"/>
      <c r="V83" s="915"/>
      <c r="W83" s="915"/>
      <c r="X83" s="915"/>
      <c r="Y83" s="915"/>
      <c r="Z83" s="915"/>
      <c r="AA83" s="915"/>
      <c r="AB83" s="915"/>
      <c r="AC83" s="915"/>
      <c r="AD83" s="915"/>
      <c r="AE83" s="915"/>
      <c r="AF83" s="915"/>
      <c r="AG83" s="915"/>
      <c r="AH83" s="915"/>
      <c r="AI83" s="915"/>
      <c r="AJ83" s="915"/>
      <c r="AK83" s="915"/>
      <c r="AL83" s="915"/>
      <c r="AM83" s="915"/>
      <c r="AN83" s="915"/>
      <c r="AO83" s="915"/>
      <c r="AP83" s="915"/>
      <c r="AQ83" s="915"/>
      <c r="AR83" s="915"/>
      <c r="AS83" s="915"/>
      <c r="AT83" s="915"/>
      <c r="AU83" s="915"/>
      <c r="AV83" s="915"/>
      <c r="AW83" s="915"/>
      <c r="AX83" s="915"/>
      <c r="AY83" s="915"/>
      <c r="AZ83" s="961"/>
      <c r="BA83" s="961"/>
      <c r="BB83" s="961"/>
      <c r="BC83" s="961"/>
      <c r="BD83" s="962"/>
      <c r="BE83" s="266"/>
      <c r="BF83" s="266"/>
      <c r="BG83" s="266"/>
      <c r="BH83" s="266"/>
      <c r="BI83" s="266"/>
      <c r="BJ83" s="266"/>
      <c r="BK83" s="266"/>
      <c r="BL83" s="266"/>
      <c r="BM83" s="266"/>
      <c r="BN83" s="266"/>
      <c r="BO83" s="266"/>
      <c r="BP83" s="266"/>
      <c r="BQ83" s="263">
        <v>77</v>
      </c>
      <c r="BR83" s="268"/>
      <c r="BS83" s="947"/>
      <c r="BT83" s="948"/>
      <c r="BU83" s="948"/>
      <c r="BV83" s="948"/>
      <c r="BW83" s="948"/>
      <c r="BX83" s="948"/>
      <c r="BY83" s="948"/>
      <c r="BZ83" s="948"/>
      <c r="CA83" s="948"/>
      <c r="CB83" s="948"/>
      <c r="CC83" s="948"/>
      <c r="CD83" s="948"/>
      <c r="CE83" s="948"/>
      <c r="CF83" s="948"/>
      <c r="CG83" s="949"/>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41"/>
      <c r="DW83" s="942"/>
      <c r="DX83" s="942"/>
      <c r="DY83" s="942"/>
      <c r="DZ83" s="943"/>
      <c r="EA83" s="247"/>
    </row>
    <row r="84" spans="1:131" s="248" customFormat="1" ht="26.25" customHeight="1">
      <c r="A84" s="262">
        <v>17</v>
      </c>
      <c r="B84" s="957"/>
      <c r="C84" s="958"/>
      <c r="D84" s="958"/>
      <c r="E84" s="958"/>
      <c r="F84" s="958"/>
      <c r="G84" s="958"/>
      <c r="H84" s="958"/>
      <c r="I84" s="958"/>
      <c r="J84" s="958"/>
      <c r="K84" s="958"/>
      <c r="L84" s="958"/>
      <c r="M84" s="958"/>
      <c r="N84" s="958"/>
      <c r="O84" s="958"/>
      <c r="P84" s="959"/>
      <c r="Q84" s="960"/>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61"/>
      <c r="BA84" s="961"/>
      <c r="BB84" s="961"/>
      <c r="BC84" s="961"/>
      <c r="BD84" s="962"/>
      <c r="BE84" s="266"/>
      <c r="BF84" s="266"/>
      <c r="BG84" s="266"/>
      <c r="BH84" s="266"/>
      <c r="BI84" s="266"/>
      <c r="BJ84" s="266"/>
      <c r="BK84" s="266"/>
      <c r="BL84" s="266"/>
      <c r="BM84" s="266"/>
      <c r="BN84" s="266"/>
      <c r="BO84" s="266"/>
      <c r="BP84" s="266"/>
      <c r="BQ84" s="263">
        <v>78</v>
      </c>
      <c r="BR84" s="268"/>
      <c r="BS84" s="947"/>
      <c r="BT84" s="948"/>
      <c r="BU84" s="948"/>
      <c r="BV84" s="948"/>
      <c r="BW84" s="948"/>
      <c r="BX84" s="948"/>
      <c r="BY84" s="948"/>
      <c r="BZ84" s="948"/>
      <c r="CA84" s="948"/>
      <c r="CB84" s="948"/>
      <c r="CC84" s="948"/>
      <c r="CD84" s="948"/>
      <c r="CE84" s="948"/>
      <c r="CF84" s="948"/>
      <c r="CG84" s="949"/>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41"/>
      <c r="DW84" s="942"/>
      <c r="DX84" s="942"/>
      <c r="DY84" s="942"/>
      <c r="DZ84" s="943"/>
      <c r="EA84" s="247"/>
    </row>
    <row r="85" spans="1:131" s="248" customFormat="1" ht="26.25" customHeight="1">
      <c r="A85" s="262">
        <v>18</v>
      </c>
      <c r="B85" s="957"/>
      <c r="C85" s="958"/>
      <c r="D85" s="958"/>
      <c r="E85" s="958"/>
      <c r="F85" s="958"/>
      <c r="G85" s="958"/>
      <c r="H85" s="958"/>
      <c r="I85" s="958"/>
      <c r="J85" s="958"/>
      <c r="K85" s="958"/>
      <c r="L85" s="958"/>
      <c r="M85" s="958"/>
      <c r="N85" s="958"/>
      <c r="O85" s="958"/>
      <c r="P85" s="959"/>
      <c r="Q85" s="960"/>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61"/>
      <c r="BA85" s="961"/>
      <c r="BB85" s="961"/>
      <c r="BC85" s="961"/>
      <c r="BD85" s="962"/>
      <c r="BE85" s="266"/>
      <c r="BF85" s="266"/>
      <c r="BG85" s="266"/>
      <c r="BH85" s="266"/>
      <c r="BI85" s="266"/>
      <c r="BJ85" s="266"/>
      <c r="BK85" s="266"/>
      <c r="BL85" s="266"/>
      <c r="BM85" s="266"/>
      <c r="BN85" s="266"/>
      <c r="BO85" s="266"/>
      <c r="BP85" s="266"/>
      <c r="BQ85" s="263">
        <v>79</v>
      </c>
      <c r="BR85" s="268"/>
      <c r="BS85" s="947"/>
      <c r="BT85" s="948"/>
      <c r="BU85" s="948"/>
      <c r="BV85" s="948"/>
      <c r="BW85" s="948"/>
      <c r="BX85" s="948"/>
      <c r="BY85" s="948"/>
      <c r="BZ85" s="948"/>
      <c r="CA85" s="948"/>
      <c r="CB85" s="948"/>
      <c r="CC85" s="948"/>
      <c r="CD85" s="948"/>
      <c r="CE85" s="948"/>
      <c r="CF85" s="948"/>
      <c r="CG85" s="949"/>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41"/>
      <c r="DW85" s="942"/>
      <c r="DX85" s="942"/>
      <c r="DY85" s="942"/>
      <c r="DZ85" s="943"/>
      <c r="EA85" s="247"/>
    </row>
    <row r="86" spans="1:131" s="248" customFormat="1" ht="26.25" customHeight="1">
      <c r="A86" s="262">
        <v>19</v>
      </c>
      <c r="B86" s="957"/>
      <c r="C86" s="958"/>
      <c r="D86" s="958"/>
      <c r="E86" s="958"/>
      <c r="F86" s="958"/>
      <c r="G86" s="958"/>
      <c r="H86" s="958"/>
      <c r="I86" s="958"/>
      <c r="J86" s="958"/>
      <c r="K86" s="958"/>
      <c r="L86" s="958"/>
      <c r="M86" s="958"/>
      <c r="N86" s="958"/>
      <c r="O86" s="958"/>
      <c r="P86" s="959"/>
      <c r="Q86" s="960"/>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61"/>
      <c r="BA86" s="961"/>
      <c r="BB86" s="961"/>
      <c r="BC86" s="961"/>
      <c r="BD86" s="962"/>
      <c r="BE86" s="266"/>
      <c r="BF86" s="266"/>
      <c r="BG86" s="266"/>
      <c r="BH86" s="266"/>
      <c r="BI86" s="266"/>
      <c r="BJ86" s="266"/>
      <c r="BK86" s="266"/>
      <c r="BL86" s="266"/>
      <c r="BM86" s="266"/>
      <c r="BN86" s="266"/>
      <c r="BO86" s="266"/>
      <c r="BP86" s="266"/>
      <c r="BQ86" s="263">
        <v>80</v>
      </c>
      <c r="BR86" s="268"/>
      <c r="BS86" s="947"/>
      <c r="BT86" s="948"/>
      <c r="BU86" s="948"/>
      <c r="BV86" s="948"/>
      <c r="BW86" s="948"/>
      <c r="BX86" s="948"/>
      <c r="BY86" s="948"/>
      <c r="BZ86" s="948"/>
      <c r="CA86" s="948"/>
      <c r="CB86" s="948"/>
      <c r="CC86" s="948"/>
      <c r="CD86" s="948"/>
      <c r="CE86" s="948"/>
      <c r="CF86" s="948"/>
      <c r="CG86" s="949"/>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41"/>
      <c r="DW86" s="942"/>
      <c r="DX86" s="942"/>
      <c r="DY86" s="942"/>
      <c r="DZ86" s="943"/>
      <c r="EA86" s="247"/>
    </row>
    <row r="87" spans="1:131" s="248" customFormat="1" ht="26.25" customHeight="1">
      <c r="A87" s="270">
        <v>20</v>
      </c>
      <c r="B87" s="966"/>
      <c r="C87" s="967"/>
      <c r="D87" s="967"/>
      <c r="E87" s="967"/>
      <c r="F87" s="967"/>
      <c r="G87" s="967"/>
      <c r="H87" s="967"/>
      <c r="I87" s="967"/>
      <c r="J87" s="967"/>
      <c r="K87" s="967"/>
      <c r="L87" s="967"/>
      <c r="M87" s="967"/>
      <c r="N87" s="967"/>
      <c r="O87" s="967"/>
      <c r="P87" s="968"/>
      <c r="Q87" s="969"/>
      <c r="R87" s="970"/>
      <c r="S87" s="970"/>
      <c r="T87" s="970"/>
      <c r="U87" s="970"/>
      <c r="V87" s="970"/>
      <c r="W87" s="970"/>
      <c r="X87" s="970"/>
      <c r="Y87" s="970"/>
      <c r="Z87" s="970"/>
      <c r="AA87" s="970"/>
      <c r="AB87" s="970"/>
      <c r="AC87" s="970"/>
      <c r="AD87" s="970"/>
      <c r="AE87" s="970"/>
      <c r="AF87" s="970"/>
      <c r="AG87" s="970"/>
      <c r="AH87" s="970"/>
      <c r="AI87" s="970"/>
      <c r="AJ87" s="970"/>
      <c r="AK87" s="970"/>
      <c r="AL87" s="970"/>
      <c r="AM87" s="970"/>
      <c r="AN87" s="970"/>
      <c r="AO87" s="970"/>
      <c r="AP87" s="970"/>
      <c r="AQ87" s="970"/>
      <c r="AR87" s="970"/>
      <c r="AS87" s="970"/>
      <c r="AT87" s="970"/>
      <c r="AU87" s="970"/>
      <c r="AV87" s="970"/>
      <c r="AW87" s="970"/>
      <c r="AX87" s="970"/>
      <c r="AY87" s="970"/>
      <c r="AZ87" s="971"/>
      <c r="BA87" s="971"/>
      <c r="BB87" s="971"/>
      <c r="BC87" s="971"/>
      <c r="BD87" s="972"/>
      <c r="BE87" s="266"/>
      <c r="BF87" s="266"/>
      <c r="BG87" s="266"/>
      <c r="BH87" s="266"/>
      <c r="BI87" s="266"/>
      <c r="BJ87" s="266"/>
      <c r="BK87" s="266"/>
      <c r="BL87" s="266"/>
      <c r="BM87" s="266"/>
      <c r="BN87" s="266"/>
      <c r="BO87" s="266"/>
      <c r="BP87" s="266"/>
      <c r="BQ87" s="263">
        <v>81</v>
      </c>
      <c r="BR87" s="268"/>
      <c r="BS87" s="947"/>
      <c r="BT87" s="948"/>
      <c r="BU87" s="948"/>
      <c r="BV87" s="948"/>
      <c r="BW87" s="948"/>
      <c r="BX87" s="948"/>
      <c r="BY87" s="948"/>
      <c r="BZ87" s="948"/>
      <c r="CA87" s="948"/>
      <c r="CB87" s="948"/>
      <c r="CC87" s="948"/>
      <c r="CD87" s="948"/>
      <c r="CE87" s="948"/>
      <c r="CF87" s="948"/>
      <c r="CG87" s="949"/>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41"/>
      <c r="DW87" s="942"/>
      <c r="DX87" s="942"/>
      <c r="DY87" s="942"/>
      <c r="DZ87" s="943"/>
      <c r="EA87" s="247"/>
    </row>
    <row r="88" spans="1:131" s="248" customFormat="1" ht="26.25" customHeight="1" thickBot="1">
      <c r="A88" s="265" t="s">
        <v>394</v>
      </c>
      <c r="B88" s="874" t="s">
        <v>432</v>
      </c>
      <c r="C88" s="875"/>
      <c r="D88" s="875"/>
      <c r="E88" s="875"/>
      <c r="F88" s="875"/>
      <c r="G88" s="875"/>
      <c r="H88" s="875"/>
      <c r="I88" s="875"/>
      <c r="J88" s="875"/>
      <c r="K88" s="875"/>
      <c r="L88" s="875"/>
      <c r="M88" s="875"/>
      <c r="N88" s="875"/>
      <c r="O88" s="875"/>
      <c r="P88" s="876"/>
      <c r="Q88" s="922"/>
      <c r="R88" s="923"/>
      <c r="S88" s="923"/>
      <c r="T88" s="923"/>
      <c r="U88" s="923"/>
      <c r="V88" s="923"/>
      <c r="W88" s="923"/>
      <c r="X88" s="923"/>
      <c r="Y88" s="923"/>
      <c r="Z88" s="923"/>
      <c r="AA88" s="923"/>
      <c r="AB88" s="923"/>
      <c r="AC88" s="923"/>
      <c r="AD88" s="923"/>
      <c r="AE88" s="923"/>
      <c r="AF88" s="926">
        <v>7633</v>
      </c>
      <c r="AG88" s="926"/>
      <c r="AH88" s="926"/>
      <c r="AI88" s="926"/>
      <c r="AJ88" s="926"/>
      <c r="AK88" s="923"/>
      <c r="AL88" s="923"/>
      <c r="AM88" s="923"/>
      <c r="AN88" s="923"/>
      <c r="AO88" s="923"/>
      <c r="AP88" s="926" t="s">
        <v>530</v>
      </c>
      <c r="AQ88" s="926"/>
      <c r="AR88" s="926"/>
      <c r="AS88" s="926"/>
      <c r="AT88" s="926"/>
      <c r="AU88" s="926" t="s">
        <v>530</v>
      </c>
      <c r="AV88" s="926"/>
      <c r="AW88" s="926"/>
      <c r="AX88" s="926"/>
      <c r="AY88" s="926"/>
      <c r="AZ88" s="931"/>
      <c r="BA88" s="931"/>
      <c r="BB88" s="931"/>
      <c r="BC88" s="931"/>
      <c r="BD88" s="932"/>
      <c r="BE88" s="266"/>
      <c r="BF88" s="266"/>
      <c r="BG88" s="266"/>
      <c r="BH88" s="266"/>
      <c r="BI88" s="266"/>
      <c r="BJ88" s="266"/>
      <c r="BK88" s="266"/>
      <c r="BL88" s="266"/>
      <c r="BM88" s="266"/>
      <c r="BN88" s="266"/>
      <c r="BO88" s="266"/>
      <c r="BP88" s="266"/>
      <c r="BQ88" s="263">
        <v>82</v>
      </c>
      <c r="BR88" s="268"/>
      <c r="BS88" s="947"/>
      <c r="BT88" s="948"/>
      <c r="BU88" s="948"/>
      <c r="BV88" s="948"/>
      <c r="BW88" s="948"/>
      <c r="BX88" s="948"/>
      <c r="BY88" s="948"/>
      <c r="BZ88" s="948"/>
      <c r="CA88" s="948"/>
      <c r="CB88" s="948"/>
      <c r="CC88" s="948"/>
      <c r="CD88" s="948"/>
      <c r="CE88" s="948"/>
      <c r="CF88" s="948"/>
      <c r="CG88" s="949"/>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41"/>
      <c r="DW88" s="942"/>
      <c r="DX88" s="942"/>
      <c r="DY88" s="942"/>
      <c r="DZ88" s="943"/>
      <c r="EA88" s="247"/>
    </row>
    <row r="89" spans="1:131" s="248" customFormat="1" ht="26.25" hidden="1" customHeight="1">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7"/>
      <c r="BT89" s="948"/>
      <c r="BU89" s="948"/>
      <c r="BV89" s="948"/>
      <c r="BW89" s="948"/>
      <c r="BX89" s="948"/>
      <c r="BY89" s="948"/>
      <c r="BZ89" s="948"/>
      <c r="CA89" s="948"/>
      <c r="CB89" s="948"/>
      <c r="CC89" s="948"/>
      <c r="CD89" s="948"/>
      <c r="CE89" s="948"/>
      <c r="CF89" s="948"/>
      <c r="CG89" s="949"/>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41"/>
      <c r="DW89" s="942"/>
      <c r="DX89" s="942"/>
      <c r="DY89" s="942"/>
      <c r="DZ89" s="943"/>
      <c r="EA89" s="247"/>
    </row>
    <row r="90" spans="1:131" s="248" customFormat="1" ht="26.25" hidden="1" customHeight="1">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7"/>
      <c r="BT90" s="948"/>
      <c r="BU90" s="948"/>
      <c r="BV90" s="948"/>
      <c r="BW90" s="948"/>
      <c r="BX90" s="948"/>
      <c r="BY90" s="948"/>
      <c r="BZ90" s="948"/>
      <c r="CA90" s="948"/>
      <c r="CB90" s="948"/>
      <c r="CC90" s="948"/>
      <c r="CD90" s="948"/>
      <c r="CE90" s="948"/>
      <c r="CF90" s="948"/>
      <c r="CG90" s="949"/>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41"/>
      <c r="DW90" s="942"/>
      <c r="DX90" s="942"/>
      <c r="DY90" s="942"/>
      <c r="DZ90" s="943"/>
      <c r="EA90" s="247"/>
    </row>
    <row r="91" spans="1:131" s="248" customFormat="1" ht="26.25" hidden="1" customHeight="1">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7"/>
      <c r="BT91" s="948"/>
      <c r="BU91" s="948"/>
      <c r="BV91" s="948"/>
      <c r="BW91" s="948"/>
      <c r="BX91" s="948"/>
      <c r="BY91" s="948"/>
      <c r="BZ91" s="948"/>
      <c r="CA91" s="948"/>
      <c r="CB91" s="948"/>
      <c r="CC91" s="948"/>
      <c r="CD91" s="948"/>
      <c r="CE91" s="948"/>
      <c r="CF91" s="948"/>
      <c r="CG91" s="949"/>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41"/>
      <c r="DW91" s="942"/>
      <c r="DX91" s="942"/>
      <c r="DY91" s="942"/>
      <c r="DZ91" s="943"/>
      <c r="EA91" s="247"/>
    </row>
    <row r="92" spans="1:131" s="248" customFormat="1" ht="26.25" hidden="1" customHeight="1">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7"/>
      <c r="BT92" s="948"/>
      <c r="BU92" s="948"/>
      <c r="BV92" s="948"/>
      <c r="BW92" s="948"/>
      <c r="BX92" s="948"/>
      <c r="BY92" s="948"/>
      <c r="BZ92" s="948"/>
      <c r="CA92" s="948"/>
      <c r="CB92" s="948"/>
      <c r="CC92" s="948"/>
      <c r="CD92" s="948"/>
      <c r="CE92" s="948"/>
      <c r="CF92" s="948"/>
      <c r="CG92" s="949"/>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41"/>
      <c r="DW92" s="942"/>
      <c r="DX92" s="942"/>
      <c r="DY92" s="942"/>
      <c r="DZ92" s="943"/>
      <c r="EA92" s="247"/>
    </row>
    <row r="93" spans="1:131" s="248" customFormat="1" ht="26.25" hidden="1" customHeight="1">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7"/>
      <c r="BT93" s="948"/>
      <c r="BU93" s="948"/>
      <c r="BV93" s="948"/>
      <c r="BW93" s="948"/>
      <c r="BX93" s="948"/>
      <c r="BY93" s="948"/>
      <c r="BZ93" s="948"/>
      <c r="CA93" s="948"/>
      <c r="CB93" s="948"/>
      <c r="CC93" s="948"/>
      <c r="CD93" s="948"/>
      <c r="CE93" s="948"/>
      <c r="CF93" s="948"/>
      <c r="CG93" s="949"/>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41"/>
      <c r="DW93" s="942"/>
      <c r="DX93" s="942"/>
      <c r="DY93" s="942"/>
      <c r="DZ93" s="943"/>
      <c r="EA93" s="247"/>
    </row>
    <row r="94" spans="1:131" s="248" customFormat="1" ht="26.25" hidden="1" customHeight="1">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7"/>
      <c r="BT94" s="948"/>
      <c r="BU94" s="948"/>
      <c r="BV94" s="948"/>
      <c r="BW94" s="948"/>
      <c r="BX94" s="948"/>
      <c r="BY94" s="948"/>
      <c r="BZ94" s="948"/>
      <c r="CA94" s="948"/>
      <c r="CB94" s="948"/>
      <c r="CC94" s="948"/>
      <c r="CD94" s="948"/>
      <c r="CE94" s="948"/>
      <c r="CF94" s="948"/>
      <c r="CG94" s="949"/>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41"/>
      <c r="DW94" s="942"/>
      <c r="DX94" s="942"/>
      <c r="DY94" s="942"/>
      <c r="DZ94" s="943"/>
      <c r="EA94" s="247"/>
    </row>
    <row r="95" spans="1:131" s="248" customFormat="1" ht="26.25" hidden="1" customHeight="1">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7"/>
      <c r="BT95" s="948"/>
      <c r="BU95" s="948"/>
      <c r="BV95" s="948"/>
      <c r="BW95" s="948"/>
      <c r="BX95" s="948"/>
      <c r="BY95" s="948"/>
      <c r="BZ95" s="948"/>
      <c r="CA95" s="948"/>
      <c r="CB95" s="948"/>
      <c r="CC95" s="948"/>
      <c r="CD95" s="948"/>
      <c r="CE95" s="948"/>
      <c r="CF95" s="948"/>
      <c r="CG95" s="949"/>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41"/>
      <c r="DW95" s="942"/>
      <c r="DX95" s="942"/>
      <c r="DY95" s="942"/>
      <c r="DZ95" s="943"/>
      <c r="EA95" s="247"/>
    </row>
    <row r="96" spans="1:131" s="248" customFormat="1" ht="26.25" hidden="1" customHeight="1">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7"/>
      <c r="BT96" s="948"/>
      <c r="BU96" s="948"/>
      <c r="BV96" s="948"/>
      <c r="BW96" s="948"/>
      <c r="BX96" s="948"/>
      <c r="BY96" s="948"/>
      <c r="BZ96" s="948"/>
      <c r="CA96" s="948"/>
      <c r="CB96" s="948"/>
      <c r="CC96" s="948"/>
      <c r="CD96" s="948"/>
      <c r="CE96" s="948"/>
      <c r="CF96" s="948"/>
      <c r="CG96" s="949"/>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41"/>
      <c r="DW96" s="942"/>
      <c r="DX96" s="942"/>
      <c r="DY96" s="942"/>
      <c r="DZ96" s="943"/>
      <c r="EA96" s="247"/>
    </row>
    <row r="97" spans="1:131" s="248" customFormat="1" ht="26.25" hidden="1" customHeight="1">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7"/>
      <c r="BT97" s="948"/>
      <c r="BU97" s="948"/>
      <c r="BV97" s="948"/>
      <c r="BW97" s="948"/>
      <c r="BX97" s="948"/>
      <c r="BY97" s="948"/>
      <c r="BZ97" s="948"/>
      <c r="CA97" s="948"/>
      <c r="CB97" s="948"/>
      <c r="CC97" s="948"/>
      <c r="CD97" s="948"/>
      <c r="CE97" s="948"/>
      <c r="CF97" s="948"/>
      <c r="CG97" s="949"/>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41"/>
      <c r="DW97" s="942"/>
      <c r="DX97" s="942"/>
      <c r="DY97" s="942"/>
      <c r="DZ97" s="943"/>
      <c r="EA97" s="247"/>
    </row>
    <row r="98" spans="1:131" s="248" customFormat="1" ht="26.25" hidden="1" customHeight="1">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7"/>
      <c r="BT98" s="948"/>
      <c r="BU98" s="948"/>
      <c r="BV98" s="948"/>
      <c r="BW98" s="948"/>
      <c r="BX98" s="948"/>
      <c r="BY98" s="948"/>
      <c r="BZ98" s="948"/>
      <c r="CA98" s="948"/>
      <c r="CB98" s="948"/>
      <c r="CC98" s="948"/>
      <c r="CD98" s="948"/>
      <c r="CE98" s="948"/>
      <c r="CF98" s="948"/>
      <c r="CG98" s="949"/>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41"/>
      <c r="DW98" s="942"/>
      <c r="DX98" s="942"/>
      <c r="DY98" s="942"/>
      <c r="DZ98" s="943"/>
      <c r="EA98" s="247"/>
    </row>
    <row r="99" spans="1:131" s="248" customFormat="1" ht="26.25" hidden="1" customHeight="1">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7"/>
      <c r="BT99" s="948"/>
      <c r="BU99" s="948"/>
      <c r="BV99" s="948"/>
      <c r="BW99" s="948"/>
      <c r="BX99" s="948"/>
      <c r="BY99" s="948"/>
      <c r="BZ99" s="948"/>
      <c r="CA99" s="948"/>
      <c r="CB99" s="948"/>
      <c r="CC99" s="948"/>
      <c r="CD99" s="948"/>
      <c r="CE99" s="948"/>
      <c r="CF99" s="948"/>
      <c r="CG99" s="949"/>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41"/>
      <c r="DW99" s="942"/>
      <c r="DX99" s="942"/>
      <c r="DY99" s="942"/>
      <c r="DZ99" s="943"/>
      <c r="EA99" s="247"/>
    </row>
    <row r="100" spans="1:131" s="248" customFormat="1" ht="26.25" hidden="1" customHeight="1">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7"/>
      <c r="BT100" s="948"/>
      <c r="BU100" s="948"/>
      <c r="BV100" s="948"/>
      <c r="BW100" s="948"/>
      <c r="BX100" s="948"/>
      <c r="BY100" s="948"/>
      <c r="BZ100" s="948"/>
      <c r="CA100" s="948"/>
      <c r="CB100" s="948"/>
      <c r="CC100" s="948"/>
      <c r="CD100" s="948"/>
      <c r="CE100" s="948"/>
      <c r="CF100" s="948"/>
      <c r="CG100" s="949"/>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41"/>
      <c r="DW100" s="942"/>
      <c r="DX100" s="942"/>
      <c r="DY100" s="942"/>
      <c r="DZ100" s="943"/>
      <c r="EA100" s="247"/>
    </row>
    <row r="101" spans="1:131" s="248" customFormat="1" ht="26.25" hidden="1" customHeight="1">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7"/>
      <c r="BT101" s="948"/>
      <c r="BU101" s="948"/>
      <c r="BV101" s="948"/>
      <c r="BW101" s="948"/>
      <c r="BX101" s="948"/>
      <c r="BY101" s="948"/>
      <c r="BZ101" s="948"/>
      <c r="CA101" s="948"/>
      <c r="CB101" s="948"/>
      <c r="CC101" s="948"/>
      <c r="CD101" s="948"/>
      <c r="CE101" s="948"/>
      <c r="CF101" s="948"/>
      <c r="CG101" s="949"/>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41"/>
      <c r="DW101" s="942"/>
      <c r="DX101" s="942"/>
      <c r="DY101" s="942"/>
      <c r="DZ101" s="943"/>
      <c r="EA101" s="247"/>
    </row>
    <row r="102" spans="1:131" s="248" customFormat="1" ht="26.25" customHeight="1" thickBot="1">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394</v>
      </c>
      <c r="BR102" s="874" t="s">
        <v>433</v>
      </c>
      <c r="BS102" s="875"/>
      <c r="BT102" s="875"/>
      <c r="BU102" s="875"/>
      <c r="BV102" s="875"/>
      <c r="BW102" s="875"/>
      <c r="BX102" s="875"/>
      <c r="BY102" s="875"/>
      <c r="BZ102" s="875"/>
      <c r="CA102" s="875"/>
      <c r="CB102" s="875"/>
      <c r="CC102" s="875"/>
      <c r="CD102" s="875"/>
      <c r="CE102" s="875"/>
      <c r="CF102" s="875"/>
      <c r="CG102" s="876"/>
      <c r="CH102" s="973"/>
      <c r="CI102" s="974"/>
      <c r="CJ102" s="974"/>
      <c r="CK102" s="974"/>
      <c r="CL102" s="975"/>
      <c r="CM102" s="973"/>
      <c r="CN102" s="974"/>
      <c r="CO102" s="974"/>
      <c r="CP102" s="974"/>
      <c r="CQ102" s="975"/>
      <c r="CR102" s="976">
        <v>129</v>
      </c>
      <c r="CS102" s="934"/>
      <c r="CT102" s="934"/>
      <c r="CU102" s="934"/>
      <c r="CV102" s="977"/>
      <c r="CW102" s="976">
        <v>10</v>
      </c>
      <c r="CX102" s="934"/>
      <c r="CY102" s="934"/>
      <c r="CZ102" s="934"/>
      <c r="DA102" s="977"/>
      <c r="DB102" s="976" t="s">
        <v>530</v>
      </c>
      <c r="DC102" s="934"/>
      <c r="DD102" s="934"/>
      <c r="DE102" s="934"/>
      <c r="DF102" s="977"/>
      <c r="DG102" s="976" t="s">
        <v>530</v>
      </c>
      <c r="DH102" s="934"/>
      <c r="DI102" s="934"/>
      <c r="DJ102" s="934"/>
      <c r="DK102" s="977"/>
      <c r="DL102" s="976" t="s">
        <v>530</v>
      </c>
      <c r="DM102" s="934"/>
      <c r="DN102" s="934"/>
      <c r="DO102" s="934"/>
      <c r="DP102" s="977"/>
      <c r="DQ102" s="976" t="s">
        <v>530</v>
      </c>
      <c r="DR102" s="934"/>
      <c r="DS102" s="934"/>
      <c r="DT102" s="934"/>
      <c r="DU102" s="977"/>
      <c r="DV102" s="1000"/>
      <c r="DW102" s="1001"/>
      <c r="DX102" s="1001"/>
      <c r="DY102" s="1001"/>
      <c r="DZ102" s="1002"/>
      <c r="EA102" s="247"/>
    </row>
    <row r="103" spans="1:131" s="248" customFormat="1" ht="26.25" customHeight="1">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3" t="s">
        <v>434</v>
      </c>
      <c r="BR103" s="1003"/>
      <c r="BS103" s="1003"/>
      <c r="BT103" s="1003"/>
      <c r="BU103" s="1003"/>
      <c r="BV103" s="1003"/>
      <c r="BW103" s="1003"/>
      <c r="BX103" s="1003"/>
      <c r="BY103" s="1003"/>
      <c r="BZ103" s="1003"/>
      <c r="CA103" s="1003"/>
      <c r="CB103" s="1003"/>
      <c r="CC103" s="1003"/>
      <c r="CD103" s="1003"/>
      <c r="CE103" s="1003"/>
      <c r="CF103" s="1003"/>
      <c r="CG103" s="1003"/>
      <c r="CH103" s="1003"/>
      <c r="CI103" s="1003"/>
      <c r="CJ103" s="1003"/>
      <c r="CK103" s="1003"/>
      <c r="CL103" s="1003"/>
      <c r="CM103" s="1003"/>
      <c r="CN103" s="1003"/>
      <c r="CO103" s="1003"/>
      <c r="CP103" s="1003"/>
      <c r="CQ103" s="1003"/>
      <c r="CR103" s="1003"/>
      <c r="CS103" s="1003"/>
      <c r="CT103" s="1003"/>
      <c r="CU103" s="1003"/>
      <c r="CV103" s="1003"/>
      <c r="CW103" s="1003"/>
      <c r="CX103" s="1003"/>
      <c r="CY103" s="1003"/>
      <c r="CZ103" s="1003"/>
      <c r="DA103" s="1003"/>
      <c r="DB103" s="1003"/>
      <c r="DC103" s="1003"/>
      <c r="DD103" s="1003"/>
      <c r="DE103" s="1003"/>
      <c r="DF103" s="1003"/>
      <c r="DG103" s="1003"/>
      <c r="DH103" s="1003"/>
      <c r="DI103" s="1003"/>
      <c r="DJ103" s="1003"/>
      <c r="DK103" s="1003"/>
      <c r="DL103" s="1003"/>
      <c r="DM103" s="1003"/>
      <c r="DN103" s="1003"/>
      <c r="DO103" s="1003"/>
      <c r="DP103" s="1003"/>
      <c r="DQ103" s="1003"/>
      <c r="DR103" s="1003"/>
      <c r="DS103" s="1003"/>
      <c r="DT103" s="1003"/>
      <c r="DU103" s="1003"/>
      <c r="DV103" s="1003"/>
      <c r="DW103" s="1003"/>
      <c r="DX103" s="1003"/>
      <c r="DY103" s="1003"/>
      <c r="DZ103" s="1003"/>
      <c r="EA103" s="247"/>
    </row>
    <row r="104" spans="1:131" s="248" customFormat="1" ht="26.25" customHeight="1">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4" t="s">
        <v>435</v>
      </c>
      <c r="BR104" s="1004"/>
      <c r="BS104" s="1004"/>
      <c r="BT104" s="1004"/>
      <c r="BU104" s="1004"/>
      <c r="BV104" s="1004"/>
      <c r="BW104" s="1004"/>
      <c r="BX104" s="1004"/>
      <c r="BY104" s="1004"/>
      <c r="BZ104" s="1004"/>
      <c r="CA104" s="1004"/>
      <c r="CB104" s="1004"/>
      <c r="CC104" s="1004"/>
      <c r="CD104" s="1004"/>
      <c r="CE104" s="1004"/>
      <c r="CF104" s="1004"/>
      <c r="CG104" s="1004"/>
      <c r="CH104" s="1004"/>
      <c r="CI104" s="1004"/>
      <c r="CJ104" s="1004"/>
      <c r="CK104" s="1004"/>
      <c r="CL104" s="1004"/>
      <c r="CM104" s="1004"/>
      <c r="CN104" s="1004"/>
      <c r="CO104" s="1004"/>
      <c r="CP104" s="1004"/>
      <c r="CQ104" s="1004"/>
      <c r="CR104" s="1004"/>
      <c r="CS104" s="1004"/>
      <c r="CT104" s="1004"/>
      <c r="CU104" s="1004"/>
      <c r="CV104" s="1004"/>
      <c r="CW104" s="1004"/>
      <c r="CX104" s="1004"/>
      <c r="CY104" s="1004"/>
      <c r="CZ104" s="1004"/>
      <c r="DA104" s="1004"/>
      <c r="DB104" s="1004"/>
      <c r="DC104" s="1004"/>
      <c r="DD104" s="1004"/>
      <c r="DE104" s="1004"/>
      <c r="DF104" s="1004"/>
      <c r="DG104" s="1004"/>
      <c r="DH104" s="1004"/>
      <c r="DI104" s="1004"/>
      <c r="DJ104" s="1004"/>
      <c r="DK104" s="1004"/>
      <c r="DL104" s="1004"/>
      <c r="DM104" s="1004"/>
      <c r="DN104" s="1004"/>
      <c r="DO104" s="1004"/>
      <c r="DP104" s="1004"/>
      <c r="DQ104" s="1004"/>
      <c r="DR104" s="1004"/>
      <c r="DS104" s="1004"/>
      <c r="DT104" s="1004"/>
      <c r="DU104" s="1004"/>
      <c r="DV104" s="1004"/>
      <c r="DW104" s="1004"/>
      <c r="DX104" s="1004"/>
      <c r="DY104" s="1004"/>
      <c r="DZ104" s="1004"/>
      <c r="EA104" s="247"/>
    </row>
    <row r="105" spans="1:131" s="248" customFormat="1" ht="11.25" customHeight="1">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c r="A107" s="276" t="s">
        <v>436</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437</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c r="A108" s="1005" t="s">
        <v>438</v>
      </c>
      <c r="B108" s="1006"/>
      <c r="C108" s="1006"/>
      <c r="D108" s="1006"/>
      <c r="E108" s="1006"/>
      <c r="F108" s="1006"/>
      <c r="G108" s="1006"/>
      <c r="H108" s="1006"/>
      <c r="I108" s="1006"/>
      <c r="J108" s="1006"/>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6"/>
      <c r="AL108" s="1006"/>
      <c r="AM108" s="1006"/>
      <c r="AN108" s="1006"/>
      <c r="AO108" s="1006"/>
      <c r="AP108" s="1006"/>
      <c r="AQ108" s="1006"/>
      <c r="AR108" s="1006"/>
      <c r="AS108" s="1006"/>
      <c r="AT108" s="1007"/>
      <c r="AU108" s="1005" t="s">
        <v>439</v>
      </c>
      <c r="AV108" s="1006"/>
      <c r="AW108" s="1006"/>
      <c r="AX108" s="1006"/>
      <c r="AY108" s="1006"/>
      <c r="AZ108" s="1006"/>
      <c r="BA108" s="1006"/>
      <c r="BB108" s="1006"/>
      <c r="BC108" s="1006"/>
      <c r="BD108" s="1006"/>
      <c r="BE108" s="1006"/>
      <c r="BF108" s="1006"/>
      <c r="BG108" s="1006"/>
      <c r="BH108" s="1006"/>
      <c r="BI108" s="1006"/>
      <c r="BJ108" s="1006"/>
      <c r="BK108" s="1006"/>
      <c r="BL108" s="1006"/>
      <c r="BM108" s="1006"/>
      <c r="BN108" s="1006"/>
      <c r="BO108" s="1006"/>
      <c r="BP108" s="1006"/>
      <c r="BQ108" s="1006"/>
      <c r="BR108" s="1006"/>
      <c r="BS108" s="1006"/>
      <c r="BT108" s="1006"/>
      <c r="BU108" s="1006"/>
      <c r="BV108" s="1006"/>
      <c r="BW108" s="1006"/>
      <c r="BX108" s="1006"/>
      <c r="BY108" s="1006"/>
      <c r="BZ108" s="1006"/>
      <c r="CA108" s="1006"/>
      <c r="CB108" s="1006"/>
      <c r="CC108" s="1006"/>
      <c r="CD108" s="1006"/>
      <c r="CE108" s="1006"/>
      <c r="CF108" s="1006"/>
      <c r="CG108" s="1006"/>
      <c r="CH108" s="1006"/>
      <c r="CI108" s="1006"/>
      <c r="CJ108" s="1006"/>
      <c r="CK108" s="1006"/>
      <c r="CL108" s="1006"/>
      <c r="CM108" s="1006"/>
      <c r="CN108" s="1006"/>
      <c r="CO108" s="1006"/>
      <c r="CP108" s="1006"/>
      <c r="CQ108" s="1006"/>
      <c r="CR108" s="1006"/>
      <c r="CS108" s="1006"/>
      <c r="CT108" s="1006"/>
      <c r="CU108" s="1006"/>
      <c r="CV108" s="1006"/>
      <c r="CW108" s="1006"/>
      <c r="CX108" s="1006"/>
      <c r="CY108" s="1006"/>
      <c r="CZ108" s="1006"/>
      <c r="DA108" s="1006"/>
      <c r="DB108" s="1006"/>
      <c r="DC108" s="1006"/>
      <c r="DD108" s="1006"/>
      <c r="DE108" s="1006"/>
      <c r="DF108" s="1006"/>
      <c r="DG108" s="1006"/>
      <c r="DH108" s="1006"/>
      <c r="DI108" s="1006"/>
      <c r="DJ108" s="1006"/>
      <c r="DK108" s="1006"/>
      <c r="DL108" s="1006"/>
      <c r="DM108" s="1006"/>
      <c r="DN108" s="1006"/>
      <c r="DO108" s="1006"/>
      <c r="DP108" s="1006"/>
      <c r="DQ108" s="1006"/>
      <c r="DR108" s="1006"/>
      <c r="DS108" s="1006"/>
      <c r="DT108" s="1006"/>
      <c r="DU108" s="1006"/>
      <c r="DV108" s="1006"/>
      <c r="DW108" s="1006"/>
      <c r="DX108" s="1006"/>
      <c r="DY108" s="1006"/>
      <c r="DZ108" s="1007"/>
    </row>
    <row r="109" spans="1:131" s="247" customFormat="1" ht="26.25" customHeight="1">
      <c r="A109" s="998" t="s">
        <v>440</v>
      </c>
      <c r="B109" s="979"/>
      <c r="C109" s="979"/>
      <c r="D109" s="979"/>
      <c r="E109" s="979"/>
      <c r="F109" s="979"/>
      <c r="G109" s="979"/>
      <c r="H109" s="979"/>
      <c r="I109" s="979"/>
      <c r="J109" s="979"/>
      <c r="K109" s="979"/>
      <c r="L109" s="979"/>
      <c r="M109" s="979"/>
      <c r="N109" s="979"/>
      <c r="O109" s="979"/>
      <c r="P109" s="979"/>
      <c r="Q109" s="979"/>
      <c r="R109" s="979"/>
      <c r="S109" s="979"/>
      <c r="T109" s="979"/>
      <c r="U109" s="979"/>
      <c r="V109" s="979"/>
      <c r="W109" s="979"/>
      <c r="X109" s="979"/>
      <c r="Y109" s="979"/>
      <c r="Z109" s="980"/>
      <c r="AA109" s="978" t="s">
        <v>441</v>
      </c>
      <c r="AB109" s="979"/>
      <c r="AC109" s="979"/>
      <c r="AD109" s="979"/>
      <c r="AE109" s="980"/>
      <c r="AF109" s="978" t="s">
        <v>310</v>
      </c>
      <c r="AG109" s="979"/>
      <c r="AH109" s="979"/>
      <c r="AI109" s="979"/>
      <c r="AJ109" s="980"/>
      <c r="AK109" s="978" t="s">
        <v>309</v>
      </c>
      <c r="AL109" s="979"/>
      <c r="AM109" s="979"/>
      <c r="AN109" s="979"/>
      <c r="AO109" s="980"/>
      <c r="AP109" s="978" t="s">
        <v>442</v>
      </c>
      <c r="AQ109" s="979"/>
      <c r="AR109" s="979"/>
      <c r="AS109" s="979"/>
      <c r="AT109" s="981"/>
      <c r="AU109" s="998" t="s">
        <v>440</v>
      </c>
      <c r="AV109" s="979"/>
      <c r="AW109" s="979"/>
      <c r="AX109" s="979"/>
      <c r="AY109" s="979"/>
      <c r="AZ109" s="979"/>
      <c r="BA109" s="979"/>
      <c r="BB109" s="979"/>
      <c r="BC109" s="979"/>
      <c r="BD109" s="979"/>
      <c r="BE109" s="979"/>
      <c r="BF109" s="979"/>
      <c r="BG109" s="979"/>
      <c r="BH109" s="979"/>
      <c r="BI109" s="979"/>
      <c r="BJ109" s="979"/>
      <c r="BK109" s="979"/>
      <c r="BL109" s="979"/>
      <c r="BM109" s="979"/>
      <c r="BN109" s="979"/>
      <c r="BO109" s="979"/>
      <c r="BP109" s="980"/>
      <c r="BQ109" s="978" t="s">
        <v>441</v>
      </c>
      <c r="BR109" s="979"/>
      <c r="BS109" s="979"/>
      <c r="BT109" s="979"/>
      <c r="BU109" s="980"/>
      <c r="BV109" s="978" t="s">
        <v>310</v>
      </c>
      <c r="BW109" s="979"/>
      <c r="BX109" s="979"/>
      <c r="BY109" s="979"/>
      <c r="BZ109" s="980"/>
      <c r="CA109" s="978" t="s">
        <v>309</v>
      </c>
      <c r="CB109" s="979"/>
      <c r="CC109" s="979"/>
      <c r="CD109" s="979"/>
      <c r="CE109" s="980"/>
      <c r="CF109" s="999" t="s">
        <v>442</v>
      </c>
      <c r="CG109" s="999"/>
      <c r="CH109" s="999"/>
      <c r="CI109" s="999"/>
      <c r="CJ109" s="999"/>
      <c r="CK109" s="978" t="s">
        <v>443</v>
      </c>
      <c r="CL109" s="979"/>
      <c r="CM109" s="979"/>
      <c r="CN109" s="979"/>
      <c r="CO109" s="979"/>
      <c r="CP109" s="979"/>
      <c r="CQ109" s="979"/>
      <c r="CR109" s="979"/>
      <c r="CS109" s="979"/>
      <c r="CT109" s="979"/>
      <c r="CU109" s="979"/>
      <c r="CV109" s="979"/>
      <c r="CW109" s="979"/>
      <c r="CX109" s="979"/>
      <c r="CY109" s="979"/>
      <c r="CZ109" s="979"/>
      <c r="DA109" s="979"/>
      <c r="DB109" s="979"/>
      <c r="DC109" s="979"/>
      <c r="DD109" s="979"/>
      <c r="DE109" s="979"/>
      <c r="DF109" s="980"/>
      <c r="DG109" s="978" t="s">
        <v>441</v>
      </c>
      <c r="DH109" s="979"/>
      <c r="DI109" s="979"/>
      <c r="DJ109" s="979"/>
      <c r="DK109" s="980"/>
      <c r="DL109" s="978" t="s">
        <v>310</v>
      </c>
      <c r="DM109" s="979"/>
      <c r="DN109" s="979"/>
      <c r="DO109" s="979"/>
      <c r="DP109" s="980"/>
      <c r="DQ109" s="978" t="s">
        <v>309</v>
      </c>
      <c r="DR109" s="979"/>
      <c r="DS109" s="979"/>
      <c r="DT109" s="979"/>
      <c r="DU109" s="980"/>
      <c r="DV109" s="978" t="s">
        <v>442</v>
      </c>
      <c r="DW109" s="979"/>
      <c r="DX109" s="979"/>
      <c r="DY109" s="979"/>
      <c r="DZ109" s="981"/>
    </row>
    <row r="110" spans="1:131" s="247" customFormat="1" ht="26.25" customHeight="1">
      <c r="A110" s="982" t="s">
        <v>444</v>
      </c>
      <c r="B110" s="983"/>
      <c r="C110" s="983"/>
      <c r="D110" s="983"/>
      <c r="E110" s="983"/>
      <c r="F110" s="983"/>
      <c r="G110" s="983"/>
      <c r="H110" s="983"/>
      <c r="I110" s="983"/>
      <c r="J110" s="983"/>
      <c r="K110" s="983"/>
      <c r="L110" s="983"/>
      <c r="M110" s="983"/>
      <c r="N110" s="983"/>
      <c r="O110" s="983"/>
      <c r="P110" s="983"/>
      <c r="Q110" s="983"/>
      <c r="R110" s="983"/>
      <c r="S110" s="983"/>
      <c r="T110" s="983"/>
      <c r="U110" s="983"/>
      <c r="V110" s="983"/>
      <c r="W110" s="983"/>
      <c r="X110" s="983"/>
      <c r="Y110" s="983"/>
      <c r="Z110" s="984"/>
      <c r="AA110" s="985">
        <v>2010756</v>
      </c>
      <c r="AB110" s="986"/>
      <c r="AC110" s="986"/>
      <c r="AD110" s="986"/>
      <c r="AE110" s="987"/>
      <c r="AF110" s="988">
        <v>1906495</v>
      </c>
      <c r="AG110" s="986"/>
      <c r="AH110" s="986"/>
      <c r="AI110" s="986"/>
      <c r="AJ110" s="987"/>
      <c r="AK110" s="988">
        <v>1771441</v>
      </c>
      <c r="AL110" s="986"/>
      <c r="AM110" s="986"/>
      <c r="AN110" s="986"/>
      <c r="AO110" s="987"/>
      <c r="AP110" s="989">
        <v>22.4</v>
      </c>
      <c r="AQ110" s="990"/>
      <c r="AR110" s="990"/>
      <c r="AS110" s="990"/>
      <c r="AT110" s="991"/>
      <c r="AU110" s="992" t="s">
        <v>74</v>
      </c>
      <c r="AV110" s="993"/>
      <c r="AW110" s="993"/>
      <c r="AX110" s="993"/>
      <c r="AY110" s="993"/>
      <c r="AZ110" s="1034" t="s">
        <v>445</v>
      </c>
      <c r="BA110" s="983"/>
      <c r="BB110" s="983"/>
      <c r="BC110" s="983"/>
      <c r="BD110" s="983"/>
      <c r="BE110" s="983"/>
      <c r="BF110" s="983"/>
      <c r="BG110" s="983"/>
      <c r="BH110" s="983"/>
      <c r="BI110" s="983"/>
      <c r="BJ110" s="983"/>
      <c r="BK110" s="983"/>
      <c r="BL110" s="983"/>
      <c r="BM110" s="983"/>
      <c r="BN110" s="983"/>
      <c r="BO110" s="983"/>
      <c r="BP110" s="984"/>
      <c r="BQ110" s="1020">
        <v>14790230</v>
      </c>
      <c r="BR110" s="1021"/>
      <c r="BS110" s="1021"/>
      <c r="BT110" s="1021"/>
      <c r="BU110" s="1021"/>
      <c r="BV110" s="1021">
        <v>16074846</v>
      </c>
      <c r="BW110" s="1021"/>
      <c r="BX110" s="1021"/>
      <c r="BY110" s="1021"/>
      <c r="BZ110" s="1021"/>
      <c r="CA110" s="1021">
        <v>16818350</v>
      </c>
      <c r="CB110" s="1021"/>
      <c r="CC110" s="1021"/>
      <c r="CD110" s="1021"/>
      <c r="CE110" s="1021"/>
      <c r="CF110" s="1035">
        <v>212.6</v>
      </c>
      <c r="CG110" s="1036"/>
      <c r="CH110" s="1036"/>
      <c r="CI110" s="1036"/>
      <c r="CJ110" s="1036"/>
      <c r="CK110" s="1037" t="s">
        <v>446</v>
      </c>
      <c r="CL110" s="1038"/>
      <c r="CM110" s="1017" t="s">
        <v>447</v>
      </c>
      <c r="CN110" s="1018"/>
      <c r="CO110" s="1018"/>
      <c r="CP110" s="1018"/>
      <c r="CQ110" s="1018"/>
      <c r="CR110" s="1018"/>
      <c r="CS110" s="1018"/>
      <c r="CT110" s="1018"/>
      <c r="CU110" s="1018"/>
      <c r="CV110" s="1018"/>
      <c r="CW110" s="1018"/>
      <c r="CX110" s="1018"/>
      <c r="CY110" s="1018"/>
      <c r="CZ110" s="1018"/>
      <c r="DA110" s="1018"/>
      <c r="DB110" s="1018"/>
      <c r="DC110" s="1018"/>
      <c r="DD110" s="1018"/>
      <c r="DE110" s="1018"/>
      <c r="DF110" s="1019"/>
      <c r="DG110" s="1020" t="s">
        <v>130</v>
      </c>
      <c r="DH110" s="1021"/>
      <c r="DI110" s="1021"/>
      <c r="DJ110" s="1021"/>
      <c r="DK110" s="1021"/>
      <c r="DL110" s="1021" t="s">
        <v>130</v>
      </c>
      <c r="DM110" s="1021"/>
      <c r="DN110" s="1021"/>
      <c r="DO110" s="1021"/>
      <c r="DP110" s="1021"/>
      <c r="DQ110" s="1021" t="s">
        <v>130</v>
      </c>
      <c r="DR110" s="1021"/>
      <c r="DS110" s="1021"/>
      <c r="DT110" s="1021"/>
      <c r="DU110" s="1021"/>
      <c r="DV110" s="1022" t="s">
        <v>130</v>
      </c>
      <c r="DW110" s="1022"/>
      <c r="DX110" s="1022"/>
      <c r="DY110" s="1022"/>
      <c r="DZ110" s="1023"/>
    </row>
    <row r="111" spans="1:131" s="247" customFormat="1" ht="26.25" customHeight="1">
      <c r="A111" s="1024" t="s">
        <v>448</v>
      </c>
      <c r="B111" s="1025"/>
      <c r="C111" s="1025"/>
      <c r="D111" s="1025"/>
      <c r="E111" s="1025"/>
      <c r="F111" s="1025"/>
      <c r="G111" s="1025"/>
      <c r="H111" s="1025"/>
      <c r="I111" s="1025"/>
      <c r="J111" s="1025"/>
      <c r="K111" s="1025"/>
      <c r="L111" s="1025"/>
      <c r="M111" s="1025"/>
      <c r="N111" s="1025"/>
      <c r="O111" s="1025"/>
      <c r="P111" s="1025"/>
      <c r="Q111" s="1025"/>
      <c r="R111" s="1025"/>
      <c r="S111" s="1025"/>
      <c r="T111" s="1025"/>
      <c r="U111" s="1025"/>
      <c r="V111" s="1025"/>
      <c r="W111" s="1025"/>
      <c r="X111" s="1025"/>
      <c r="Y111" s="1025"/>
      <c r="Z111" s="1026"/>
      <c r="AA111" s="1027" t="s">
        <v>449</v>
      </c>
      <c r="AB111" s="1028"/>
      <c r="AC111" s="1028"/>
      <c r="AD111" s="1028"/>
      <c r="AE111" s="1029"/>
      <c r="AF111" s="1030" t="s">
        <v>449</v>
      </c>
      <c r="AG111" s="1028"/>
      <c r="AH111" s="1028"/>
      <c r="AI111" s="1028"/>
      <c r="AJ111" s="1029"/>
      <c r="AK111" s="1030" t="s">
        <v>449</v>
      </c>
      <c r="AL111" s="1028"/>
      <c r="AM111" s="1028"/>
      <c r="AN111" s="1028"/>
      <c r="AO111" s="1029"/>
      <c r="AP111" s="1031" t="s">
        <v>449</v>
      </c>
      <c r="AQ111" s="1032"/>
      <c r="AR111" s="1032"/>
      <c r="AS111" s="1032"/>
      <c r="AT111" s="1033"/>
      <c r="AU111" s="994"/>
      <c r="AV111" s="995"/>
      <c r="AW111" s="995"/>
      <c r="AX111" s="995"/>
      <c r="AY111" s="995"/>
      <c r="AZ111" s="1043" t="s">
        <v>450</v>
      </c>
      <c r="BA111" s="1044"/>
      <c r="BB111" s="1044"/>
      <c r="BC111" s="1044"/>
      <c r="BD111" s="1044"/>
      <c r="BE111" s="1044"/>
      <c r="BF111" s="1044"/>
      <c r="BG111" s="1044"/>
      <c r="BH111" s="1044"/>
      <c r="BI111" s="1044"/>
      <c r="BJ111" s="1044"/>
      <c r="BK111" s="1044"/>
      <c r="BL111" s="1044"/>
      <c r="BM111" s="1044"/>
      <c r="BN111" s="1044"/>
      <c r="BO111" s="1044"/>
      <c r="BP111" s="1045"/>
      <c r="BQ111" s="1013">
        <v>2317907</v>
      </c>
      <c r="BR111" s="1014"/>
      <c r="BS111" s="1014"/>
      <c r="BT111" s="1014"/>
      <c r="BU111" s="1014"/>
      <c r="BV111" s="1014">
        <v>2317907</v>
      </c>
      <c r="BW111" s="1014"/>
      <c r="BX111" s="1014"/>
      <c r="BY111" s="1014"/>
      <c r="BZ111" s="1014"/>
      <c r="CA111" s="1014">
        <v>2317907</v>
      </c>
      <c r="CB111" s="1014"/>
      <c r="CC111" s="1014"/>
      <c r="CD111" s="1014"/>
      <c r="CE111" s="1014"/>
      <c r="CF111" s="1008">
        <v>29.3</v>
      </c>
      <c r="CG111" s="1009"/>
      <c r="CH111" s="1009"/>
      <c r="CI111" s="1009"/>
      <c r="CJ111" s="1009"/>
      <c r="CK111" s="1039"/>
      <c r="CL111" s="1040"/>
      <c r="CM111" s="1010" t="s">
        <v>451</v>
      </c>
      <c r="CN111" s="1011"/>
      <c r="CO111" s="1011"/>
      <c r="CP111" s="1011"/>
      <c r="CQ111" s="1011"/>
      <c r="CR111" s="1011"/>
      <c r="CS111" s="1011"/>
      <c r="CT111" s="1011"/>
      <c r="CU111" s="1011"/>
      <c r="CV111" s="1011"/>
      <c r="CW111" s="1011"/>
      <c r="CX111" s="1011"/>
      <c r="CY111" s="1011"/>
      <c r="CZ111" s="1011"/>
      <c r="DA111" s="1011"/>
      <c r="DB111" s="1011"/>
      <c r="DC111" s="1011"/>
      <c r="DD111" s="1011"/>
      <c r="DE111" s="1011"/>
      <c r="DF111" s="1012"/>
      <c r="DG111" s="1013" t="s">
        <v>449</v>
      </c>
      <c r="DH111" s="1014"/>
      <c r="DI111" s="1014"/>
      <c r="DJ111" s="1014"/>
      <c r="DK111" s="1014"/>
      <c r="DL111" s="1014" t="s">
        <v>449</v>
      </c>
      <c r="DM111" s="1014"/>
      <c r="DN111" s="1014"/>
      <c r="DO111" s="1014"/>
      <c r="DP111" s="1014"/>
      <c r="DQ111" s="1014" t="s">
        <v>449</v>
      </c>
      <c r="DR111" s="1014"/>
      <c r="DS111" s="1014"/>
      <c r="DT111" s="1014"/>
      <c r="DU111" s="1014"/>
      <c r="DV111" s="1015" t="s">
        <v>449</v>
      </c>
      <c r="DW111" s="1015"/>
      <c r="DX111" s="1015"/>
      <c r="DY111" s="1015"/>
      <c r="DZ111" s="1016"/>
    </row>
    <row r="112" spans="1:131" s="247" customFormat="1" ht="26.25" customHeight="1">
      <c r="A112" s="1046" t="s">
        <v>452</v>
      </c>
      <c r="B112" s="1047"/>
      <c r="C112" s="1044" t="s">
        <v>453</v>
      </c>
      <c r="D112" s="1044"/>
      <c r="E112" s="1044"/>
      <c r="F112" s="1044"/>
      <c r="G112" s="1044"/>
      <c r="H112" s="1044"/>
      <c r="I112" s="1044"/>
      <c r="J112" s="1044"/>
      <c r="K112" s="1044"/>
      <c r="L112" s="1044"/>
      <c r="M112" s="1044"/>
      <c r="N112" s="1044"/>
      <c r="O112" s="1044"/>
      <c r="P112" s="1044"/>
      <c r="Q112" s="1044"/>
      <c r="R112" s="1044"/>
      <c r="S112" s="1044"/>
      <c r="T112" s="1044"/>
      <c r="U112" s="1044"/>
      <c r="V112" s="1044"/>
      <c r="W112" s="1044"/>
      <c r="X112" s="1044"/>
      <c r="Y112" s="1044"/>
      <c r="Z112" s="1045"/>
      <c r="AA112" s="1052" t="s">
        <v>449</v>
      </c>
      <c r="AB112" s="1053"/>
      <c r="AC112" s="1053"/>
      <c r="AD112" s="1053"/>
      <c r="AE112" s="1054"/>
      <c r="AF112" s="1055" t="s">
        <v>449</v>
      </c>
      <c r="AG112" s="1053"/>
      <c r="AH112" s="1053"/>
      <c r="AI112" s="1053"/>
      <c r="AJ112" s="1054"/>
      <c r="AK112" s="1055" t="s">
        <v>449</v>
      </c>
      <c r="AL112" s="1053"/>
      <c r="AM112" s="1053"/>
      <c r="AN112" s="1053"/>
      <c r="AO112" s="1054"/>
      <c r="AP112" s="1056" t="s">
        <v>449</v>
      </c>
      <c r="AQ112" s="1057"/>
      <c r="AR112" s="1057"/>
      <c r="AS112" s="1057"/>
      <c r="AT112" s="1058"/>
      <c r="AU112" s="994"/>
      <c r="AV112" s="995"/>
      <c r="AW112" s="995"/>
      <c r="AX112" s="995"/>
      <c r="AY112" s="995"/>
      <c r="AZ112" s="1043" t="s">
        <v>454</v>
      </c>
      <c r="BA112" s="1044"/>
      <c r="BB112" s="1044"/>
      <c r="BC112" s="1044"/>
      <c r="BD112" s="1044"/>
      <c r="BE112" s="1044"/>
      <c r="BF112" s="1044"/>
      <c r="BG112" s="1044"/>
      <c r="BH112" s="1044"/>
      <c r="BI112" s="1044"/>
      <c r="BJ112" s="1044"/>
      <c r="BK112" s="1044"/>
      <c r="BL112" s="1044"/>
      <c r="BM112" s="1044"/>
      <c r="BN112" s="1044"/>
      <c r="BO112" s="1044"/>
      <c r="BP112" s="1045"/>
      <c r="BQ112" s="1013">
        <v>1235174</v>
      </c>
      <c r="BR112" s="1014"/>
      <c r="BS112" s="1014"/>
      <c r="BT112" s="1014"/>
      <c r="BU112" s="1014"/>
      <c r="BV112" s="1014">
        <v>1217386</v>
      </c>
      <c r="BW112" s="1014"/>
      <c r="BX112" s="1014"/>
      <c r="BY112" s="1014"/>
      <c r="BZ112" s="1014"/>
      <c r="CA112" s="1014">
        <v>1147362</v>
      </c>
      <c r="CB112" s="1014"/>
      <c r="CC112" s="1014"/>
      <c r="CD112" s="1014"/>
      <c r="CE112" s="1014"/>
      <c r="CF112" s="1008">
        <v>14.5</v>
      </c>
      <c r="CG112" s="1009"/>
      <c r="CH112" s="1009"/>
      <c r="CI112" s="1009"/>
      <c r="CJ112" s="1009"/>
      <c r="CK112" s="1039"/>
      <c r="CL112" s="1040"/>
      <c r="CM112" s="1010" t="s">
        <v>455</v>
      </c>
      <c r="CN112" s="1011"/>
      <c r="CO112" s="1011"/>
      <c r="CP112" s="1011"/>
      <c r="CQ112" s="1011"/>
      <c r="CR112" s="1011"/>
      <c r="CS112" s="1011"/>
      <c r="CT112" s="1011"/>
      <c r="CU112" s="1011"/>
      <c r="CV112" s="1011"/>
      <c r="CW112" s="1011"/>
      <c r="CX112" s="1011"/>
      <c r="CY112" s="1011"/>
      <c r="CZ112" s="1011"/>
      <c r="DA112" s="1011"/>
      <c r="DB112" s="1011"/>
      <c r="DC112" s="1011"/>
      <c r="DD112" s="1011"/>
      <c r="DE112" s="1011"/>
      <c r="DF112" s="1012"/>
      <c r="DG112" s="1013">
        <v>2317907</v>
      </c>
      <c r="DH112" s="1014"/>
      <c r="DI112" s="1014"/>
      <c r="DJ112" s="1014"/>
      <c r="DK112" s="1014"/>
      <c r="DL112" s="1014">
        <v>2317907</v>
      </c>
      <c r="DM112" s="1014"/>
      <c r="DN112" s="1014"/>
      <c r="DO112" s="1014"/>
      <c r="DP112" s="1014"/>
      <c r="DQ112" s="1014">
        <v>2317907</v>
      </c>
      <c r="DR112" s="1014"/>
      <c r="DS112" s="1014"/>
      <c r="DT112" s="1014"/>
      <c r="DU112" s="1014"/>
      <c r="DV112" s="1015">
        <v>29.3</v>
      </c>
      <c r="DW112" s="1015"/>
      <c r="DX112" s="1015"/>
      <c r="DY112" s="1015"/>
      <c r="DZ112" s="1016"/>
    </row>
    <row r="113" spans="1:130" s="247" customFormat="1" ht="26.25" customHeight="1">
      <c r="A113" s="1048"/>
      <c r="B113" s="1049"/>
      <c r="C113" s="1044" t="s">
        <v>456</v>
      </c>
      <c r="D113" s="1044"/>
      <c r="E113" s="1044"/>
      <c r="F113" s="1044"/>
      <c r="G113" s="1044"/>
      <c r="H113" s="1044"/>
      <c r="I113" s="1044"/>
      <c r="J113" s="1044"/>
      <c r="K113" s="1044"/>
      <c r="L113" s="1044"/>
      <c r="M113" s="1044"/>
      <c r="N113" s="1044"/>
      <c r="O113" s="1044"/>
      <c r="P113" s="1044"/>
      <c r="Q113" s="1044"/>
      <c r="R113" s="1044"/>
      <c r="S113" s="1044"/>
      <c r="T113" s="1044"/>
      <c r="U113" s="1044"/>
      <c r="V113" s="1044"/>
      <c r="W113" s="1044"/>
      <c r="X113" s="1044"/>
      <c r="Y113" s="1044"/>
      <c r="Z113" s="1045"/>
      <c r="AA113" s="1027">
        <v>166468</v>
      </c>
      <c r="AB113" s="1028"/>
      <c r="AC113" s="1028"/>
      <c r="AD113" s="1028"/>
      <c r="AE113" s="1029"/>
      <c r="AF113" s="1030">
        <v>151733</v>
      </c>
      <c r="AG113" s="1028"/>
      <c r="AH113" s="1028"/>
      <c r="AI113" s="1028"/>
      <c r="AJ113" s="1029"/>
      <c r="AK113" s="1030">
        <v>137176</v>
      </c>
      <c r="AL113" s="1028"/>
      <c r="AM113" s="1028"/>
      <c r="AN113" s="1028"/>
      <c r="AO113" s="1029"/>
      <c r="AP113" s="1031">
        <v>1.7</v>
      </c>
      <c r="AQ113" s="1032"/>
      <c r="AR113" s="1032"/>
      <c r="AS113" s="1032"/>
      <c r="AT113" s="1033"/>
      <c r="AU113" s="994"/>
      <c r="AV113" s="995"/>
      <c r="AW113" s="995"/>
      <c r="AX113" s="995"/>
      <c r="AY113" s="995"/>
      <c r="AZ113" s="1043" t="s">
        <v>457</v>
      </c>
      <c r="BA113" s="1044"/>
      <c r="BB113" s="1044"/>
      <c r="BC113" s="1044"/>
      <c r="BD113" s="1044"/>
      <c r="BE113" s="1044"/>
      <c r="BF113" s="1044"/>
      <c r="BG113" s="1044"/>
      <c r="BH113" s="1044"/>
      <c r="BI113" s="1044"/>
      <c r="BJ113" s="1044"/>
      <c r="BK113" s="1044"/>
      <c r="BL113" s="1044"/>
      <c r="BM113" s="1044"/>
      <c r="BN113" s="1044"/>
      <c r="BO113" s="1044"/>
      <c r="BP113" s="1045"/>
      <c r="BQ113" s="1013" t="s">
        <v>449</v>
      </c>
      <c r="BR113" s="1014"/>
      <c r="BS113" s="1014"/>
      <c r="BT113" s="1014"/>
      <c r="BU113" s="1014"/>
      <c r="BV113" s="1014" t="s">
        <v>449</v>
      </c>
      <c r="BW113" s="1014"/>
      <c r="BX113" s="1014"/>
      <c r="BY113" s="1014"/>
      <c r="BZ113" s="1014"/>
      <c r="CA113" s="1014" t="s">
        <v>449</v>
      </c>
      <c r="CB113" s="1014"/>
      <c r="CC113" s="1014"/>
      <c r="CD113" s="1014"/>
      <c r="CE113" s="1014"/>
      <c r="CF113" s="1008" t="s">
        <v>449</v>
      </c>
      <c r="CG113" s="1009"/>
      <c r="CH113" s="1009"/>
      <c r="CI113" s="1009"/>
      <c r="CJ113" s="1009"/>
      <c r="CK113" s="1039"/>
      <c r="CL113" s="1040"/>
      <c r="CM113" s="1010" t="s">
        <v>458</v>
      </c>
      <c r="CN113" s="1011"/>
      <c r="CO113" s="1011"/>
      <c r="CP113" s="1011"/>
      <c r="CQ113" s="1011"/>
      <c r="CR113" s="1011"/>
      <c r="CS113" s="1011"/>
      <c r="CT113" s="1011"/>
      <c r="CU113" s="1011"/>
      <c r="CV113" s="1011"/>
      <c r="CW113" s="1011"/>
      <c r="CX113" s="1011"/>
      <c r="CY113" s="1011"/>
      <c r="CZ113" s="1011"/>
      <c r="DA113" s="1011"/>
      <c r="DB113" s="1011"/>
      <c r="DC113" s="1011"/>
      <c r="DD113" s="1011"/>
      <c r="DE113" s="1011"/>
      <c r="DF113" s="1012"/>
      <c r="DG113" s="1052" t="s">
        <v>449</v>
      </c>
      <c r="DH113" s="1053"/>
      <c r="DI113" s="1053"/>
      <c r="DJ113" s="1053"/>
      <c r="DK113" s="1054"/>
      <c r="DL113" s="1055" t="s">
        <v>449</v>
      </c>
      <c r="DM113" s="1053"/>
      <c r="DN113" s="1053"/>
      <c r="DO113" s="1053"/>
      <c r="DP113" s="1054"/>
      <c r="DQ113" s="1055" t="s">
        <v>449</v>
      </c>
      <c r="DR113" s="1053"/>
      <c r="DS113" s="1053"/>
      <c r="DT113" s="1053"/>
      <c r="DU113" s="1054"/>
      <c r="DV113" s="1056" t="s">
        <v>449</v>
      </c>
      <c r="DW113" s="1057"/>
      <c r="DX113" s="1057"/>
      <c r="DY113" s="1057"/>
      <c r="DZ113" s="1058"/>
    </row>
    <row r="114" spans="1:130" s="247" customFormat="1" ht="26.25" customHeight="1">
      <c r="A114" s="1048"/>
      <c r="B114" s="1049"/>
      <c r="C114" s="1044" t="s">
        <v>459</v>
      </c>
      <c r="D114" s="1044"/>
      <c r="E114" s="1044"/>
      <c r="F114" s="1044"/>
      <c r="G114" s="1044"/>
      <c r="H114" s="1044"/>
      <c r="I114" s="1044"/>
      <c r="J114" s="1044"/>
      <c r="K114" s="1044"/>
      <c r="L114" s="1044"/>
      <c r="M114" s="1044"/>
      <c r="N114" s="1044"/>
      <c r="O114" s="1044"/>
      <c r="P114" s="1044"/>
      <c r="Q114" s="1044"/>
      <c r="R114" s="1044"/>
      <c r="S114" s="1044"/>
      <c r="T114" s="1044"/>
      <c r="U114" s="1044"/>
      <c r="V114" s="1044"/>
      <c r="W114" s="1044"/>
      <c r="X114" s="1044"/>
      <c r="Y114" s="1044"/>
      <c r="Z114" s="1045"/>
      <c r="AA114" s="1052" t="s">
        <v>449</v>
      </c>
      <c r="AB114" s="1053"/>
      <c r="AC114" s="1053"/>
      <c r="AD114" s="1053"/>
      <c r="AE114" s="1054"/>
      <c r="AF114" s="1055" t="s">
        <v>449</v>
      </c>
      <c r="AG114" s="1053"/>
      <c r="AH114" s="1053"/>
      <c r="AI114" s="1053"/>
      <c r="AJ114" s="1054"/>
      <c r="AK114" s="1055" t="s">
        <v>449</v>
      </c>
      <c r="AL114" s="1053"/>
      <c r="AM114" s="1053"/>
      <c r="AN114" s="1053"/>
      <c r="AO114" s="1054"/>
      <c r="AP114" s="1056" t="s">
        <v>449</v>
      </c>
      <c r="AQ114" s="1057"/>
      <c r="AR114" s="1057"/>
      <c r="AS114" s="1057"/>
      <c r="AT114" s="1058"/>
      <c r="AU114" s="994"/>
      <c r="AV114" s="995"/>
      <c r="AW114" s="995"/>
      <c r="AX114" s="995"/>
      <c r="AY114" s="995"/>
      <c r="AZ114" s="1043" t="s">
        <v>460</v>
      </c>
      <c r="BA114" s="1044"/>
      <c r="BB114" s="1044"/>
      <c r="BC114" s="1044"/>
      <c r="BD114" s="1044"/>
      <c r="BE114" s="1044"/>
      <c r="BF114" s="1044"/>
      <c r="BG114" s="1044"/>
      <c r="BH114" s="1044"/>
      <c r="BI114" s="1044"/>
      <c r="BJ114" s="1044"/>
      <c r="BK114" s="1044"/>
      <c r="BL114" s="1044"/>
      <c r="BM114" s="1044"/>
      <c r="BN114" s="1044"/>
      <c r="BO114" s="1044"/>
      <c r="BP114" s="1045"/>
      <c r="BQ114" s="1013">
        <v>3094493</v>
      </c>
      <c r="BR114" s="1014"/>
      <c r="BS114" s="1014"/>
      <c r="BT114" s="1014"/>
      <c r="BU114" s="1014"/>
      <c r="BV114" s="1014">
        <v>2776929</v>
      </c>
      <c r="BW114" s="1014"/>
      <c r="BX114" s="1014"/>
      <c r="BY114" s="1014"/>
      <c r="BZ114" s="1014"/>
      <c r="CA114" s="1014">
        <v>2652680</v>
      </c>
      <c r="CB114" s="1014"/>
      <c r="CC114" s="1014"/>
      <c r="CD114" s="1014"/>
      <c r="CE114" s="1014"/>
      <c r="CF114" s="1008">
        <v>33.5</v>
      </c>
      <c r="CG114" s="1009"/>
      <c r="CH114" s="1009"/>
      <c r="CI114" s="1009"/>
      <c r="CJ114" s="1009"/>
      <c r="CK114" s="1039"/>
      <c r="CL114" s="1040"/>
      <c r="CM114" s="1010" t="s">
        <v>461</v>
      </c>
      <c r="CN114" s="1011"/>
      <c r="CO114" s="1011"/>
      <c r="CP114" s="1011"/>
      <c r="CQ114" s="1011"/>
      <c r="CR114" s="1011"/>
      <c r="CS114" s="1011"/>
      <c r="CT114" s="1011"/>
      <c r="CU114" s="1011"/>
      <c r="CV114" s="1011"/>
      <c r="CW114" s="1011"/>
      <c r="CX114" s="1011"/>
      <c r="CY114" s="1011"/>
      <c r="CZ114" s="1011"/>
      <c r="DA114" s="1011"/>
      <c r="DB114" s="1011"/>
      <c r="DC114" s="1011"/>
      <c r="DD114" s="1011"/>
      <c r="DE114" s="1011"/>
      <c r="DF114" s="1012"/>
      <c r="DG114" s="1052" t="s">
        <v>449</v>
      </c>
      <c r="DH114" s="1053"/>
      <c r="DI114" s="1053"/>
      <c r="DJ114" s="1053"/>
      <c r="DK114" s="1054"/>
      <c r="DL114" s="1055" t="s">
        <v>449</v>
      </c>
      <c r="DM114" s="1053"/>
      <c r="DN114" s="1053"/>
      <c r="DO114" s="1053"/>
      <c r="DP114" s="1054"/>
      <c r="DQ114" s="1055" t="s">
        <v>449</v>
      </c>
      <c r="DR114" s="1053"/>
      <c r="DS114" s="1053"/>
      <c r="DT114" s="1053"/>
      <c r="DU114" s="1054"/>
      <c r="DV114" s="1056" t="s">
        <v>449</v>
      </c>
      <c r="DW114" s="1057"/>
      <c r="DX114" s="1057"/>
      <c r="DY114" s="1057"/>
      <c r="DZ114" s="1058"/>
    </row>
    <row r="115" spans="1:130" s="247" customFormat="1" ht="26.25" customHeight="1">
      <c r="A115" s="1048"/>
      <c r="B115" s="1049"/>
      <c r="C115" s="1044" t="s">
        <v>462</v>
      </c>
      <c r="D115" s="1044"/>
      <c r="E115" s="1044"/>
      <c r="F115" s="1044"/>
      <c r="G115" s="1044"/>
      <c r="H115" s="1044"/>
      <c r="I115" s="1044"/>
      <c r="J115" s="1044"/>
      <c r="K115" s="1044"/>
      <c r="L115" s="1044"/>
      <c r="M115" s="1044"/>
      <c r="N115" s="1044"/>
      <c r="O115" s="1044"/>
      <c r="P115" s="1044"/>
      <c r="Q115" s="1044"/>
      <c r="R115" s="1044"/>
      <c r="S115" s="1044"/>
      <c r="T115" s="1044"/>
      <c r="U115" s="1044"/>
      <c r="V115" s="1044"/>
      <c r="W115" s="1044"/>
      <c r="X115" s="1044"/>
      <c r="Y115" s="1044"/>
      <c r="Z115" s="1045"/>
      <c r="AA115" s="1027">
        <v>34939</v>
      </c>
      <c r="AB115" s="1028"/>
      <c r="AC115" s="1028"/>
      <c r="AD115" s="1028"/>
      <c r="AE115" s="1029"/>
      <c r="AF115" s="1030" t="s">
        <v>449</v>
      </c>
      <c r="AG115" s="1028"/>
      <c r="AH115" s="1028"/>
      <c r="AI115" s="1028"/>
      <c r="AJ115" s="1029"/>
      <c r="AK115" s="1030" t="s">
        <v>449</v>
      </c>
      <c r="AL115" s="1028"/>
      <c r="AM115" s="1028"/>
      <c r="AN115" s="1028"/>
      <c r="AO115" s="1029"/>
      <c r="AP115" s="1031" t="s">
        <v>449</v>
      </c>
      <c r="AQ115" s="1032"/>
      <c r="AR115" s="1032"/>
      <c r="AS115" s="1032"/>
      <c r="AT115" s="1033"/>
      <c r="AU115" s="994"/>
      <c r="AV115" s="995"/>
      <c r="AW115" s="995"/>
      <c r="AX115" s="995"/>
      <c r="AY115" s="995"/>
      <c r="AZ115" s="1043" t="s">
        <v>463</v>
      </c>
      <c r="BA115" s="1044"/>
      <c r="BB115" s="1044"/>
      <c r="BC115" s="1044"/>
      <c r="BD115" s="1044"/>
      <c r="BE115" s="1044"/>
      <c r="BF115" s="1044"/>
      <c r="BG115" s="1044"/>
      <c r="BH115" s="1044"/>
      <c r="BI115" s="1044"/>
      <c r="BJ115" s="1044"/>
      <c r="BK115" s="1044"/>
      <c r="BL115" s="1044"/>
      <c r="BM115" s="1044"/>
      <c r="BN115" s="1044"/>
      <c r="BO115" s="1044"/>
      <c r="BP115" s="1045"/>
      <c r="BQ115" s="1013" t="s">
        <v>449</v>
      </c>
      <c r="BR115" s="1014"/>
      <c r="BS115" s="1014"/>
      <c r="BT115" s="1014"/>
      <c r="BU115" s="1014"/>
      <c r="BV115" s="1014" t="s">
        <v>449</v>
      </c>
      <c r="BW115" s="1014"/>
      <c r="BX115" s="1014"/>
      <c r="BY115" s="1014"/>
      <c r="BZ115" s="1014"/>
      <c r="CA115" s="1014" t="s">
        <v>449</v>
      </c>
      <c r="CB115" s="1014"/>
      <c r="CC115" s="1014"/>
      <c r="CD115" s="1014"/>
      <c r="CE115" s="1014"/>
      <c r="CF115" s="1008" t="s">
        <v>449</v>
      </c>
      <c r="CG115" s="1009"/>
      <c r="CH115" s="1009"/>
      <c r="CI115" s="1009"/>
      <c r="CJ115" s="1009"/>
      <c r="CK115" s="1039"/>
      <c r="CL115" s="1040"/>
      <c r="CM115" s="1043" t="s">
        <v>464</v>
      </c>
      <c r="CN115" s="1064"/>
      <c r="CO115" s="1064"/>
      <c r="CP115" s="1064"/>
      <c r="CQ115" s="1064"/>
      <c r="CR115" s="1064"/>
      <c r="CS115" s="1064"/>
      <c r="CT115" s="1064"/>
      <c r="CU115" s="1064"/>
      <c r="CV115" s="1064"/>
      <c r="CW115" s="1064"/>
      <c r="CX115" s="1064"/>
      <c r="CY115" s="1064"/>
      <c r="CZ115" s="1064"/>
      <c r="DA115" s="1064"/>
      <c r="DB115" s="1064"/>
      <c r="DC115" s="1064"/>
      <c r="DD115" s="1064"/>
      <c r="DE115" s="1064"/>
      <c r="DF115" s="1045"/>
      <c r="DG115" s="1052" t="s">
        <v>449</v>
      </c>
      <c r="DH115" s="1053"/>
      <c r="DI115" s="1053"/>
      <c r="DJ115" s="1053"/>
      <c r="DK115" s="1054"/>
      <c r="DL115" s="1055" t="s">
        <v>449</v>
      </c>
      <c r="DM115" s="1053"/>
      <c r="DN115" s="1053"/>
      <c r="DO115" s="1053"/>
      <c r="DP115" s="1054"/>
      <c r="DQ115" s="1055" t="s">
        <v>449</v>
      </c>
      <c r="DR115" s="1053"/>
      <c r="DS115" s="1053"/>
      <c r="DT115" s="1053"/>
      <c r="DU115" s="1054"/>
      <c r="DV115" s="1056" t="s">
        <v>449</v>
      </c>
      <c r="DW115" s="1057"/>
      <c r="DX115" s="1057"/>
      <c r="DY115" s="1057"/>
      <c r="DZ115" s="1058"/>
    </row>
    <row r="116" spans="1:130" s="247" customFormat="1" ht="26.25" customHeight="1">
      <c r="A116" s="1050"/>
      <c r="B116" s="1051"/>
      <c r="C116" s="1059" t="s">
        <v>465</v>
      </c>
      <c r="D116" s="1059"/>
      <c r="E116" s="1059"/>
      <c r="F116" s="1059"/>
      <c r="G116" s="1059"/>
      <c r="H116" s="1059"/>
      <c r="I116" s="1059"/>
      <c r="J116" s="1059"/>
      <c r="K116" s="1059"/>
      <c r="L116" s="1059"/>
      <c r="M116" s="1059"/>
      <c r="N116" s="1059"/>
      <c r="O116" s="1059"/>
      <c r="P116" s="1059"/>
      <c r="Q116" s="1059"/>
      <c r="R116" s="1059"/>
      <c r="S116" s="1059"/>
      <c r="T116" s="1059"/>
      <c r="U116" s="1059"/>
      <c r="V116" s="1059"/>
      <c r="W116" s="1059"/>
      <c r="X116" s="1059"/>
      <c r="Y116" s="1059"/>
      <c r="Z116" s="1060"/>
      <c r="AA116" s="1052" t="s">
        <v>449</v>
      </c>
      <c r="AB116" s="1053"/>
      <c r="AC116" s="1053"/>
      <c r="AD116" s="1053"/>
      <c r="AE116" s="1054"/>
      <c r="AF116" s="1055" t="s">
        <v>449</v>
      </c>
      <c r="AG116" s="1053"/>
      <c r="AH116" s="1053"/>
      <c r="AI116" s="1053"/>
      <c r="AJ116" s="1054"/>
      <c r="AK116" s="1055" t="s">
        <v>449</v>
      </c>
      <c r="AL116" s="1053"/>
      <c r="AM116" s="1053"/>
      <c r="AN116" s="1053"/>
      <c r="AO116" s="1054"/>
      <c r="AP116" s="1056" t="s">
        <v>449</v>
      </c>
      <c r="AQ116" s="1057"/>
      <c r="AR116" s="1057"/>
      <c r="AS116" s="1057"/>
      <c r="AT116" s="1058"/>
      <c r="AU116" s="994"/>
      <c r="AV116" s="995"/>
      <c r="AW116" s="995"/>
      <c r="AX116" s="995"/>
      <c r="AY116" s="995"/>
      <c r="AZ116" s="1061" t="s">
        <v>466</v>
      </c>
      <c r="BA116" s="1062"/>
      <c r="BB116" s="1062"/>
      <c r="BC116" s="1062"/>
      <c r="BD116" s="1062"/>
      <c r="BE116" s="1062"/>
      <c r="BF116" s="1062"/>
      <c r="BG116" s="1062"/>
      <c r="BH116" s="1062"/>
      <c r="BI116" s="1062"/>
      <c r="BJ116" s="1062"/>
      <c r="BK116" s="1062"/>
      <c r="BL116" s="1062"/>
      <c r="BM116" s="1062"/>
      <c r="BN116" s="1062"/>
      <c r="BO116" s="1062"/>
      <c r="BP116" s="1063"/>
      <c r="BQ116" s="1013" t="s">
        <v>449</v>
      </c>
      <c r="BR116" s="1014"/>
      <c r="BS116" s="1014"/>
      <c r="BT116" s="1014"/>
      <c r="BU116" s="1014"/>
      <c r="BV116" s="1014" t="s">
        <v>449</v>
      </c>
      <c r="BW116" s="1014"/>
      <c r="BX116" s="1014"/>
      <c r="BY116" s="1014"/>
      <c r="BZ116" s="1014"/>
      <c r="CA116" s="1014" t="s">
        <v>449</v>
      </c>
      <c r="CB116" s="1014"/>
      <c r="CC116" s="1014"/>
      <c r="CD116" s="1014"/>
      <c r="CE116" s="1014"/>
      <c r="CF116" s="1008" t="s">
        <v>449</v>
      </c>
      <c r="CG116" s="1009"/>
      <c r="CH116" s="1009"/>
      <c r="CI116" s="1009"/>
      <c r="CJ116" s="1009"/>
      <c r="CK116" s="1039"/>
      <c r="CL116" s="1040"/>
      <c r="CM116" s="1010" t="s">
        <v>467</v>
      </c>
      <c r="CN116" s="1011"/>
      <c r="CO116" s="1011"/>
      <c r="CP116" s="1011"/>
      <c r="CQ116" s="1011"/>
      <c r="CR116" s="1011"/>
      <c r="CS116" s="1011"/>
      <c r="CT116" s="1011"/>
      <c r="CU116" s="1011"/>
      <c r="CV116" s="1011"/>
      <c r="CW116" s="1011"/>
      <c r="CX116" s="1011"/>
      <c r="CY116" s="1011"/>
      <c r="CZ116" s="1011"/>
      <c r="DA116" s="1011"/>
      <c r="DB116" s="1011"/>
      <c r="DC116" s="1011"/>
      <c r="DD116" s="1011"/>
      <c r="DE116" s="1011"/>
      <c r="DF116" s="1012"/>
      <c r="DG116" s="1052" t="s">
        <v>449</v>
      </c>
      <c r="DH116" s="1053"/>
      <c r="DI116" s="1053"/>
      <c r="DJ116" s="1053"/>
      <c r="DK116" s="1054"/>
      <c r="DL116" s="1055" t="s">
        <v>449</v>
      </c>
      <c r="DM116" s="1053"/>
      <c r="DN116" s="1053"/>
      <c r="DO116" s="1053"/>
      <c r="DP116" s="1054"/>
      <c r="DQ116" s="1055" t="s">
        <v>449</v>
      </c>
      <c r="DR116" s="1053"/>
      <c r="DS116" s="1053"/>
      <c r="DT116" s="1053"/>
      <c r="DU116" s="1054"/>
      <c r="DV116" s="1056" t="s">
        <v>449</v>
      </c>
      <c r="DW116" s="1057"/>
      <c r="DX116" s="1057"/>
      <c r="DY116" s="1057"/>
      <c r="DZ116" s="1058"/>
    </row>
    <row r="117" spans="1:130" s="247" customFormat="1" ht="26.25" customHeight="1">
      <c r="A117" s="998" t="s">
        <v>187</v>
      </c>
      <c r="B117" s="979"/>
      <c r="C117" s="979"/>
      <c r="D117" s="979"/>
      <c r="E117" s="979"/>
      <c r="F117" s="979"/>
      <c r="G117" s="979"/>
      <c r="H117" s="979"/>
      <c r="I117" s="979"/>
      <c r="J117" s="979"/>
      <c r="K117" s="979"/>
      <c r="L117" s="979"/>
      <c r="M117" s="979"/>
      <c r="N117" s="979"/>
      <c r="O117" s="979"/>
      <c r="P117" s="979"/>
      <c r="Q117" s="979"/>
      <c r="R117" s="979"/>
      <c r="S117" s="979"/>
      <c r="T117" s="979"/>
      <c r="U117" s="979"/>
      <c r="V117" s="979"/>
      <c r="W117" s="979"/>
      <c r="X117" s="979"/>
      <c r="Y117" s="1069" t="s">
        <v>468</v>
      </c>
      <c r="Z117" s="980"/>
      <c r="AA117" s="1070">
        <v>2212163</v>
      </c>
      <c r="AB117" s="1071"/>
      <c r="AC117" s="1071"/>
      <c r="AD117" s="1071"/>
      <c r="AE117" s="1072"/>
      <c r="AF117" s="1073">
        <v>2058228</v>
      </c>
      <c r="AG117" s="1071"/>
      <c r="AH117" s="1071"/>
      <c r="AI117" s="1071"/>
      <c r="AJ117" s="1072"/>
      <c r="AK117" s="1073">
        <v>1908617</v>
      </c>
      <c r="AL117" s="1071"/>
      <c r="AM117" s="1071"/>
      <c r="AN117" s="1071"/>
      <c r="AO117" s="1072"/>
      <c r="AP117" s="1074"/>
      <c r="AQ117" s="1075"/>
      <c r="AR117" s="1075"/>
      <c r="AS117" s="1075"/>
      <c r="AT117" s="1076"/>
      <c r="AU117" s="994"/>
      <c r="AV117" s="995"/>
      <c r="AW117" s="995"/>
      <c r="AX117" s="995"/>
      <c r="AY117" s="995"/>
      <c r="AZ117" s="1061" t="s">
        <v>469</v>
      </c>
      <c r="BA117" s="1062"/>
      <c r="BB117" s="1062"/>
      <c r="BC117" s="1062"/>
      <c r="BD117" s="1062"/>
      <c r="BE117" s="1062"/>
      <c r="BF117" s="1062"/>
      <c r="BG117" s="1062"/>
      <c r="BH117" s="1062"/>
      <c r="BI117" s="1062"/>
      <c r="BJ117" s="1062"/>
      <c r="BK117" s="1062"/>
      <c r="BL117" s="1062"/>
      <c r="BM117" s="1062"/>
      <c r="BN117" s="1062"/>
      <c r="BO117" s="1062"/>
      <c r="BP117" s="1063"/>
      <c r="BQ117" s="1013" t="s">
        <v>470</v>
      </c>
      <c r="BR117" s="1014"/>
      <c r="BS117" s="1014"/>
      <c r="BT117" s="1014"/>
      <c r="BU117" s="1014"/>
      <c r="BV117" s="1014" t="s">
        <v>470</v>
      </c>
      <c r="BW117" s="1014"/>
      <c r="BX117" s="1014"/>
      <c r="BY117" s="1014"/>
      <c r="BZ117" s="1014"/>
      <c r="CA117" s="1014" t="s">
        <v>471</v>
      </c>
      <c r="CB117" s="1014"/>
      <c r="CC117" s="1014"/>
      <c r="CD117" s="1014"/>
      <c r="CE117" s="1014"/>
      <c r="CF117" s="1008" t="s">
        <v>470</v>
      </c>
      <c r="CG117" s="1009"/>
      <c r="CH117" s="1009"/>
      <c r="CI117" s="1009"/>
      <c r="CJ117" s="1009"/>
      <c r="CK117" s="1039"/>
      <c r="CL117" s="1040"/>
      <c r="CM117" s="1010" t="s">
        <v>472</v>
      </c>
      <c r="CN117" s="1011"/>
      <c r="CO117" s="1011"/>
      <c r="CP117" s="1011"/>
      <c r="CQ117" s="1011"/>
      <c r="CR117" s="1011"/>
      <c r="CS117" s="1011"/>
      <c r="CT117" s="1011"/>
      <c r="CU117" s="1011"/>
      <c r="CV117" s="1011"/>
      <c r="CW117" s="1011"/>
      <c r="CX117" s="1011"/>
      <c r="CY117" s="1011"/>
      <c r="CZ117" s="1011"/>
      <c r="DA117" s="1011"/>
      <c r="DB117" s="1011"/>
      <c r="DC117" s="1011"/>
      <c r="DD117" s="1011"/>
      <c r="DE117" s="1011"/>
      <c r="DF117" s="1012"/>
      <c r="DG117" s="1052" t="s">
        <v>470</v>
      </c>
      <c r="DH117" s="1053"/>
      <c r="DI117" s="1053"/>
      <c r="DJ117" s="1053"/>
      <c r="DK117" s="1054"/>
      <c r="DL117" s="1055" t="s">
        <v>471</v>
      </c>
      <c r="DM117" s="1053"/>
      <c r="DN117" s="1053"/>
      <c r="DO117" s="1053"/>
      <c r="DP117" s="1054"/>
      <c r="DQ117" s="1055" t="s">
        <v>470</v>
      </c>
      <c r="DR117" s="1053"/>
      <c r="DS117" s="1053"/>
      <c r="DT117" s="1053"/>
      <c r="DU117" s="1054"/>
      <c r="DV117" s="1056" t="s">
        <v>470</v>
      </c>
      <c r="DW117" s="1057"/>
      <c r="DX117" s="1057"/>
      <c r="DY117" s="1057"/>
      <c r="DZ117" s="1058"/>
    </row>
    <row r="118" spans="1:130" s="247" customFormat="1" ht="26.25" customHeight="1">
      <c r="A118" s="998" t="s">
        <v>443</v>
      </c>
      <c r="B118" s="979"/>
      <c r="C118" s="979"/>
      <c r="D118" s="979"/>
      <c r="E118" s="979"/>
      <c r="F118" s="979"/>
      <c r="G118" s="979"/>
      <c r="H118" s="979"/>
      <c r="I118" s="979"/>
      <c r="J118" s="979"/>
      <c r="K118" s="979"/>
      <c r="L118" s="979"/>
      <c r="M118" s="979"/>
      <c r="N118" s="979"/>
      <c r="O118" s="979"/>
      <c r="P118" s="979"/>
      <c r="Q118" s="979"/>
      <c r="R118" s="979"/>
      <c r="S118" s="979"/>
      <c r="T118" s="979"/>
      <c r="U118" s="979"/>
      <c r="V118" s="979"/>
      <c r="W118" s="979"/>
      <c r="X118" s="979"/>
      <c r="Y118" s="979"/>
      <c r="Z118" s="980"/>
      <c r="AA118" s="978" t="s">
        <v>441</v>
      </c>
      <c r="AB118" s="979"/>
      <c r="AC118" s="979"/>
      <c r="AD118" s="979"/>
      <c r="AE118" s="980"/>
      <c r="AF118" s="978" t="s">
        <v>310</v>
      </c>
      <c r="AG118" s="979"/>
      <c r="AH118" s="979"/>
      <c r="AI118" s="979"/>
      <c r="AJ118" s="980"/>
      <c r="AK118" s="978" t="s">
        <v>309</v>
      </c>
      <c r="AL118" s="979"/>
      <c r="AM118" s="979"/>
      <c r="AN118" s="979"/>
      <c r="AO118" s="980"/>
      <c r="AP118" s="1065" t="s">
        <v>442</v>
      </c>
      <c r="AQ118" s="1066"/>
      <c r="AR118" s="1066"/>
      <c r="AS118" s="1066"/>
      <c r="AT118" s="1067"/>
      <c r="AU118" s="994"/>
      <c r="AV118" s="995"/>
      <c r="AW118" s="995"/>
      <c r="AX118" s="995"/>
      <c r="AY118" s="995"/>
      <c r="AZ118" s="1068" t="s">
        <v>473</v>
      </c>
      <c r="BA118" s="1059"/>
      <c r="BB118" s="1059"/>
      <c r="BC118" s="1059"/>
      <c r="BD118" s="1059"/>
      <c r="BE118" s="1059"/>
      <c r="BF118" s="1059"/>
      <c r="BG118" s="1059"/>
      <c r="BH118" s="1059"/>
      <c r="BI118" s="1059"/>
      <c r="BJ118" s="1059"/>
      <c r="BK118" s="1059"/>
      <c r="BL118" s="1059"/>
      <c r="BM118" s="1059"/>
      <c r="BN118" s="1059"/>
      <c r="BO118" s="1059"/>
      <c r="BP118" s="1060"/>
      <c r="BQ118" s="1091" t="s">
        <v>471</v>
      </c>
      <c r="BR118" s="1092"/>
      <c r="BS118" s="1092"/>
      <c r="BT118" s="1092"/>
      <c r="BU118" s="1092"/>
      <c r="BV118" s="1092" t="s">
        <v>470</v>
      </c>
      <c r="BW118" s="1092"/>
      <c r="BX118" s="1092"/>
      <c r="BY118" s="1092"/>
      <c r="BZ118" s="1092"/>
      <c r="CA118" s="1092" t="s">
        <v>474</v>
      </c>
      <c r="CB118" s="1092"/>
      <c r="CC118" s="1092"/>
      <c r="CD118" s="1092"/>
      <c r="CE118" s="1092"/>
      <c r="CF118" s="1008" t="s">
        <v>474</v>
      </c>
      <c r="CG118" s="1009"/>
      <c r="CH118" s="1009"/>
      <c r="CI118" s="1009"/>
      <c r="CJ118" s="1009"/>
      <c r="CK118" s="1039"/>
      <c r="CL118" s="1040"/>
      <c r="CM118" s="1010" t="s">
        <v>475</v>
      </c>
      <c r="CN118" s="1011"/>
      <c r="CO118" s="1011"/>
      <c r="CP118" s="1011"/>
      <c r="CQ118" s="1011"/>
      <c r="CR118" s="1011"/>
      <c r="CS118" s="1011"/>
      <c r="CT118" s="1011"/>
      <c r="CU118" s="1011"/>
      <c r="CV118" s="1011"/>
      <c r="CW118" s="1011"/>
      <c r="CX118" s="1011"/>
      <c r="CY118" s="1011"/>
      <c r="CZ118" s="1011"/>
      <c r="DA118" s="1011"/>
      <c r="DB118" s="1011"/>
      <c r="DC118" s="1011"/>
      <c r="DD118" s="1011"/>
      <c r="DE118" s="1011"/>
      <c r="DF118" s="1012"/>
      <c r="DG118" s="1052" t="s">
        <v>474</v>
      </c>
      <c r="DH118" s="1053"/>
      <c r="DI118" s="1053"/>
      <c r="DJ118" s="1053"/>
      <c r="DK118" s="1054"/>
      <c r="DL118" s="1055" t="s">
        <v>474</v>
      </c>
      <c r="DM118" s="1053"/>
      <c r="DN118" s="1053"/>
      <c r="DO118" s="1053"/>
      <c r="DP118" s="1054"/>
      <c r="DQ118" s="1055" t="s">
        <v>470</v>
      </c>
      <c r="DR118" s="1053"/>
      <c r="DS118" s="1053"/>
      <c r="DT118" s="1053"/>
      <c r="DU118" s="1054"/>
      <c r="DV118" s="1056" t="s">
        <v>470</v>
      </c>
      <c r="DW118" s="1057"/>
      <c r="DX118" s="1057"/>
      <c r="DY118" s="1057"/>
      <c r="DZ118" s="1058"/>
    </row>
    <row r="119" spans="1:130" s="247" customFormat="1" ht="26.25" customHeight="1">
      <c r="A119" s="1152" t="s">
        <v>446</v>
      </c>
      <c r="B119" s="1038"/>
      <c r="C119" s="1017" t="s">
        <v>447</v>
      </c>
      <c r="D119" s="1018"/>
      <c r="E119" s="1018"/>
      <c r="F119" s="1018"/>
      <c r="G119" s="1018"/>
      <c r="H119" s="1018"/>
      <c r="I119" s="1018"/>
      <c r="J119" s="1018"/>
      <c r="K119" s="1018"/>
      <c r="L119" s="1018"/>
      <c r="M119" s="1018"/>
      <c r="N119" s="1018"/>
      <c r="O119" s="1018"/>
      <c r="P119" s="1018"/>
      <c r="Q119" s="1018"/>
      <c r="R119" s="1018"/>
      <c r="S119" s="1018"/>
      <c r="T119" s="1018"/>
      <c r="U119" s="1018"/>
      <c r="V119" s="1018"/>
      <c r="W119" s="1018"/>
      <c r="X119" s="1018"/>
      <c r="Y119" s="1018"/>
      <c r="Z119" s="1019"/>
      <c r="AA119" s="985" t="s">
        <v>470</v>
      </c>
      <c r="AB119" s="986"/>
      <c r="AC119" s="986"/>
      <c r="AD119" s="986"/>
      <c r="AE119" s="987"/>
      <c r="AF119" s="988" t="s">
        <v>474</v>
      </c>
      <c r="AG119" s="986"/>
      <c r="AH119" s="986"/>
      <c r="AI119" s="986"/>
      <c r="AJ119" s="987"/>
      <c r="AK119" s="988" t="s">
        <v>474</v>
      </c>
      <c r="AL119" s="986"/>
      <c r="AM119" s="986"/>
      <c r="AN119" s="986"/>
      <c r="AO119" s="987"/>
      <c r="AP119" s="989" t="s">
        <v>471</v>
      </c>
      <c r="AQ119" s="990"/>
      <c r="AR119" s="990"/>
      <c r="AS119" s="990"/>
      <c r="AT119" s="991"/>
      <c r="AU119" s="996"/>
      <c r="AV119" s="997"/>
      <c r="AW119" s="997"/>
      <c r="AX119" s="997"/>
      <c r="AY119" s="997"/>
      <c r="AZ119" s="278" t="s">
        <v>187</v>
      </c>
      <c r="BA119" s="278"/>
      <c r="BB119" s="278"/>
      <c r="BC119" s="278"/>
      <c r="BD119" s="278"/>
      <c r="BE119" s="278"/>
      <c r="BF119" s="278"/>
      <c r="BG119" s="278"/>
      <c r="BH119" s="278"/>
      <c r="BI119" s="278"/>
      <c r="BJ119" s="278"/>
      <c r="BK119" s="278"/>
      <c r="BL119" s="278"/>
      <c r="BM119" s="278"/>
      <c r="BN119" s="278"/>
      <c r="BO119" s="1069" t="s">
        <v>476</v>
      </c>
      <c r="BP119" s="1100"/>
      <c r="BQ119" s="1091">
        <v>21437804</v>
      </c>
      <c r="BR119" s="1092"/>
      <c r="BS119" s="1092"/>
      <c r="BT119" s="1092"/>
      <c r="BU119" s="1092"/>
      <c r="BV119" s="1092">
        <v>22387068</v>
      </c>
      <c r="BW119" s="1092"/>
      <c r="BX119" s="1092"/>
      <c r="BY119" s="1092"/>
      <c r="BZ119" s="1092"/>
      <c r="CA119" s="1092">
        <v>22936299</v>
      </c>
      <c r="CB119" s="1092"/>
      <c r="CC119" s="1092"/>
      <c r="CD119" s="1092"/>
      <c r="CE119" s="1092"/>
      <c r="CF119" s="1093"/>
      <c r="CG119" s="1094"/>
      <c r="CH119" s="1094"/>
      <c r="CI119" s="1094"/>
      <c r="CJ119" s="1095"/>
      <c r="CK119" s="1041"/>
      <c r="CL119" s="1042"/>
      <c r="CM119" s="1096" t="s">
        <v>477</v>
      </c>
      <c r="CN119" s="1097"/>
      <c r="CO119" s="1097"/>
      <c r="CP119" s="1097"/>
      <c r="CQ119" s="1097"/>
      <c r="CR119" s="1097"/>
      <c r="CS119" s="1097"/>
      <c r="CT119" s="1097"/>
      <c r="CU119" s="1097"/>
      <c r="CV119" s="1097"/>
      <c r="CW119" s="1097"/>
      <c r="CX119" s="1097"/>
      <c r="CY119" s="1097"/>
      <c r="CZ119" s="1097"/>
      <c r="DA119" s="1097"/>
      <c r="DB119" s="1097"/>
      <c r="DC119" s="1097"/>
      <c r="DD119" s="1097"/>
      <c r="DE119" s="1097"/>
      <c r="DF119" s="1098"/>
      <c r="DG119" s="1099" t="s">
        <v>470</v>
      </c>
      <c r="DH119" s="1078"/>
      <c r="DI119" s="1078"/>
      <c r="DJ119" s="1078"/>
      <c r="DK119" s="1079"/>
      <c r="DL119" s="1077" t="s">
        <v>470</v>
      </c>
      <c r="DM119" s="1078"/>
      <c r="DN119" s="1078"/>
      <c r="DO119" s="1078"/>
      <c r="DP119" s="1079"/>
      <c r="DQ119" s="1077" t="s">
        <v>470</v>
      </c>
      <c r="DR119" s="1078"/>
      <c r="DS119" s="1078"/>
      <c r="DT119" s="1078"/>
      <c r="DU119" s="1079"/>
      <c r="DV119" s="1080" t="s">
        <v>470</v>
      </c>
      <c r="DW119" s="1081"/>
      <c r="DX119" s="1081"/>
      <c r="DY119" s="1081"/>
      <c r="DZ119" s="1082"/>
    </row>
    <row r="120" spans="1:130" s="247" customFormat="1" ht="26.25" customHeight="1">
      <c r="A120" s="1153"/>
      <c r="B120" s="1040"/>
      <c r="C120" s="1010" t="s">
        <v>451</v>
      </c>
      <c r="D120" s="1011"/>
      <c r="E120" s="1011"/>
      <c r="F120" s="1011"/>
      <c r="G120" s="1011"/>
      <c r="H120" s="1011"/>
      <c r="I120" s="1011"/>
      <c r="J120" s="1011"/>
      <c r="K120" s="1011"/>
      <c r="L120" s="1011"/>
      <c r="M120" s="1011"/>
      <c r="N120" s="1011"/>
      <c r="O120" s="1011"/>
      <c r="P120" s="1011"/>
      <c r="Q120" s="1011"/>
      <c r="R120" s="1011"/>
      <c r="S120" s="1011"/>
      <c r="T120" s="1011"/>
      <c r="U120" s="1011"/>
      <c r="V120" s="1011"/>
      <c r="W120" s="1011"/>
      <c r="X120" s="1011"/>
      <c r="Y120" s="1011"/>
      <c r="Z120" s="1012"/>
      <c r="AA120" s="1052" t="s">
        <v>470</v>
      </c>
      <c r="AB120" s="1053"/>
      <c r="AC120" s="1053"/>
      <c r="AD120" s="1053"/>
      <c r="AE120" s="1054"/>
      <c r="AF120" s="1055" t="s">
        <v>470</v>
      </c>
      <c r="AG120" s="1053"/>
      <c r="AH120" s="1053"/>
      <c r="AI120" s="1053"/>
      <c r="AJ120" s="1054"/>
      <c r="AK120" s="1055" t="s">
        <v>470</v>
      </c>
      <c r="AL120" s="1053"/>
      <c r="AM120" s="1053"/>
      <c r="AN120" s="1053"/>
      <c r="AO120" s="1054"/>
      <c r="AP120" s="1056" t="s">
        <v>470</v>
      </c>
      <c r="AQ120" s="1057"/>
      <c r="AR120" s="1057"/>
      <c r="AS120" s="1057"/>
      <c r="AT120" s="1058"/>
      <c r="AU120" s="1083" t="s">
        <v>478</v>
      </c>
      <c r="AV120" s="1084"/>
      <c r="AW120" s="1084"/>
      <c r="AX120" s="1084"/>
      <c r="AY120" s="1085"/>
      <c r="AZ120" s="1034" t="s">
        <v>479</v>
      </c>
      <c r="BA120" s="983"/>
      <c r="BB120" s="983"/>
      <c r="BC120" s="983"/>
      <c r="BD120" s="983"/>
      <c r="BE120" s="983"/>
      <c r="BF120" s="983"/>
      <c r="BG120" s="983"/>
      <c r="BH120" s="983"/>
      <c r="BI120" s="983"/>
      <c r="BJ120" s="983"/>
      <c r="BK120" s="983"/>
      <c r="BL120" s="983"/>
      <c r="BM120" s="983"/>
      <c r="BN120" s="983"/>
      <c r="BO120" s="983"/>
      <c r="BP120" s="984"/>
      <c r="BQ120" s="1020">
        <v>7557290</v>
      </c>
      <c r="BR120" s="1021"/>
      <c r="BS120" s="1021"/>
      <c r="BT120" s="1021"/>
      <c r="BU120" s="1021"/>
      <c r="BV120" s="1021">
        <v>7292165</v>
      </c>
      <c r="BW120" s="1021"/>
      <c r="BX120" s="1021"/>
      <c r="BY120" s="1021"/>
      <c r="BZ120" s="1021"/>
      <c r="CA120" s="1021">
        <v>5771489</v>
      </c>
      <c r="CB120" s="1021"/>
      <c r="CC120" s="1021"/>
      <c r="CD120" s="1021"/>
      <c r="CE120" s="1021"/>
      <c r="CF120" s="1035">
        <v>73</v>
      </c>
      <c r="CG120" s="1036"/>
      <c r="CH120" s="1036"/>
      <c r="CI120" s="1036"/>
      <c r="CJ120" s="1036"/>
      <c r="CK120" s="1101" t="s">
        <v>480</v>
      </c>
      <c r="CL120" s="1102"/>
      <c r="CM120" s="1102"/>
      <c r="CN120" s="1102"/>
      <c r="CO120" s="1103"/>
      <c r="CP120" s="1109" t="s">
        <v>481</v>
      </c>
      <c r="CQ120" s="1110"/>
      <c r="CR120" s="1110"/>
      <c r="CS120" s="1110"/>
      <c r="CT120" s="1110"/>
      <c r="CU120" s="1110"/>
      <c r="CV120" s="1110"/>
      <c r="CW120" s="1110"/>
      <c r="CX120" s="1110"/>
      <c r="CY120" s="1110"/>
      <c r="CZ120" s="1110"/>
      <c r="DA120" s="1110"/>
      <c r="DB120" s="1110"/>
      <c r="DC120" s="1110"/>
      <c r="DD120" s="1110"/>
      <c r="DE120" s="1110"/>
      <c r="DF120" s="1111"/>
      <c r="DG120" s="1020">
        <v>478397</v>
      </c>
      <c r="DH120" s="1021"/>
      <c r="DI120" s="1021"/>
      <c r="DJ120" s="1021"/>
      <c r="DK120" s="1021"/>
      <c r="DL120" s="1021">
        <v>438594</v>
      </c>
      <c r="DM120" s="1021"/>
      <c r="DN120" s="1021"/>
      <c r="DO120" s="1021"/>
      <c r="DP120" s="1021"/>
      <c r="DQ120" s="1021">
        <v>394750</v>
      </c>
      <c r="DR120" s="1021"/>
      <c r="DS120" s="1021"/>
      <c r="DT120" s="1021"/>
      <c r="DU120" s="1021"/>
      <c r="DV120" s="1022">
        <v>5</v>
      </c>
      <c r="DW120" s="1022"/>
      <c r="DX120" s="1022"/>
      <c r="DY120" s="1022"/>
      <c r="DZ120" s="1023"/>
    </row>
    <row r="121" spans="1:130" s="247" customFormat="1" ht="26.25" customHeight="1">
      <c r="A121" s="1153"/>
      <c r="B121" s="1040"/>
      <c r="C121" s="1061" t="s">
        <v>482</v>
      </c>
      <c r="D121" s="1062"/>
      <c r="E121" s="1062"/>
      <c r="F121" s="1062"/>
      <c r="G121" s="1062"/>
      <c r="H121" s="1062"/>
      <c r="I121" s="1062"/>
      <c r="J121" s="1062"/>
      <c r="K121" s="1062"/>
      <c r="L121" s="1062"/>
      <c r="M121" s="1062"/>
      <c r="N121" s="1062"/>
      <c r="O121" s="1062"/>
      <c r="P121" s="1062"/>
      <c r="Q121" s="1062"/>
      <c r="R121" s="1062"/>
      <c r="S121" s="1062"/>
      <c r="T121" s="1062"/>
      <c r="U121" s="1062"/>
      <c r="V121" s="1062"/>
      <c r="W121" s="1062"/>
      <c r="X121" s="1062"/>
      <c r="Y121" s="1062"/>
      <c r="Z121" s="1063"/>
      <c r="AA121" s="1052">
        <v>34939</v>
      </c>
      <c r="AB121" s="1053"/>
      <c r="AC121" s="1053"/>
      <c r="AD121" s="1053"/>
      <c r="AE121" s="1054"/>
      <c r="AF121" s="1055" t="s">
        <v>470</v>
      </c>
      <c r="AG121" s="1053"/>
      <c r="AH121" s="1053"/>
      <c r="AI121" s="1053"/>
      <c r="AJ121" s="1054"/>
      <c r="AK121" s="1055" t="s">
        <v>470</v>
      </c>
      <c r="AL121" s="1053"/>
      <c r="AM121" s="1053"/>
      <c r="AN121" s="1053"/>
      <c r="AO121" s="1054"/>
      <c r="AP121" s="1056" t="s">
        <v>470</v>
      </c>
      <c r="AQ121" s="1057"/>
      <c r="AR121" s="1057"/>
      <c r="AS121" s="1057"/>
      <c r="AT121" s="1058"/>
      <c r="AU121" s="1086"/>
      <c r="AV121" s="1087"/>
      <c r="AW121" s="1087"/>
      <c r="AX121" s="1087"/>
      <c r="AY121" s="1088"/>
      <c r="AZ121" s="1043" t="s">
        <v>483</v>
      </c>
      <c r="BA121" s="1044"/>
      <c r="BB121" s="1044"/>
      <c r="BC121" s="1044"/>
      <c r="BD121" s="1044"/>
      <c r="BE121" s="1044"/>
      <c r="BF121" s="1044"/>
      <c r="BG121" s="1044"/>
      <c r="BH121" s="1044"/>
      <c r="BI121" s="1044"/>
      <c r="BJ121" s="1044"/>
      <c r="BK121" s="1044"/>
      <c r="BL121" s="1044"/>
      <c r="BM121" s="1044"/>
      <c r="BN121" s="1044"/>
      <c r="BO121" s="1044"/>
      <c r="BP121" s="1045"/>
      <c r="BQ121" s="1013">
        <v>199884</v>
      </c>
      <c r="BR121" s="1014"/>
      <c r="BS121" s="1014"/>
      <c r="BT121" s="1014"/>
      <c r="BU121" s="1014"/>
      <c r="BV121" s="1014">
        <v>157812</v>
      </c>
      <c r="BW121" s="1014"/>
      <c r="BX121" s="1014"/>
      <c r="BY121" s="1014"/>
      <c r="BZ121" s="1014"/>
      <c r="CA121" s="1014">
        <v>94564</v>
      </c>
      <c r="CB121" s="1014"/>
      <c r="CC121" s="1014"/>
      <c r="CD121" s="1014"/>
      <c r="CE121" s="1014"/>
      <c r="CF121" s="1008">
        <v>1.2</v>
      </c>
      <c r="CG121" s="1009"/>
      <c r="CH121" s="1009"/>
      <c r="CI121" s="1009"/>
      <c r="CJ121" s="1009"/>
      <c r="CK121" s="1104"/>
      <c r="CL121" s="1105"/>
      <c r="CM121" s="1105"/>
      <c r="CN121" s="1105"/>
      <c r="CO121" s="1106"/>
      <c r="CP121" s="1114" t="s">
        <v>484</v>
      </c>
      <c r="CQ121" s="1115"/>
      <c r="CR121" s="1115"/>
      <c r="CS121" s="1115"/>
      <c r="CT121" s="1115"/>
      <c r="CU121" s="1115"/>
      <c r="CV121" s="1115"/>
      <c r="CW121" s="1115"/>
      <c r="CX121" s="1115"/>
      <c r="CY121" s="1115"/>
      <c r="CZ121" s="1115"/>
      <c r="DA121" s="1115"/>
      <c r="DB121" s="1115"/>
      <c r="DC121" s="1115"/>
      <c r="DD121" s="1115"/>
      <c r="DE121" s="1115"/>
      <c r="DF121" s="1116"/>
      <c r="DG121" s="1013">
        <v>310540</v>
      </c>
      <c r="DH121" s="1014"/>
      <c r="DI121" s="1014"/>
      <c r="DJ121" s="1014"/>
      <c r="DK121" s="1014"/>
      <c r="DL121" s="1014">
        <v>301602</v>
      </c>
      <c r="DM121" s="1014"/>
      <c r="DN121" s="1014"/>
      <c r="DO121" s="1014"/>
      <c r="DP121" s="1014"/>
      <c r="DQ121" s="1014">
        <v>300898</v>
      </c>
      <c r="DR121" s="1014"/>
      <c r="DS121" s="1014"/>
      <c r="DT121" s="1014"/>
      <c r="DU121" s="1014"/>
      <c r="DV121" s="1015">
        <v>3.8</v>
      </c>
      <c r="DW121" s="1015"/>
      <c r="DX121" s="1015"/>
      <c r="DY121" s="1015"/>
      <c r="DZ121" s="1016"/>
    </row>
    <row r="122" spans="1:130" s="247" customFormat="1" ht="26.25" customHeight="1">
      <c r="A122" s="1153"/>
      <c r="B122" s="1040"/>
      <c r="C122" s="1010" t="s">
        <v>461</v>
      </c>
      <c r="D122" s="1011"/>
      <c r="E122" s="1011"/>
      <c r="F122" s="1011"/>
      <c r="G122" s="1011"/>
      <c r="H122" s="1011"/>
      <c r="I122" s="1011"/>
      <c r="J122" s="1011"/>
      <c r="K122" s="1011"/>
      <c r="L122" s="1011"/>
      <c r="M122" s="1011"/>
      <c r="N122" s="1011"/>
      <c r="O122" s="1011"/>
      <c r="P122" s="1011"/>
      <c r="Q122" s="1011"/>
      <c r="R122" s="1011"/>
      <c r="S122" s="1011"/>
      <c r="T122" s="1011"/>
      <c r="U122" s="1011"/>
      <c r="V122" s="1011"/>
      <c r="W122" s="1011"/>
      <c r="X122" s="1011"/>
      <c r="Y122" s="1011"/>
      <c r="Z122" s="1012"/>
      <c r="AA122" s="1052" t="s">
        <v>470</v>
      </c>
      <c r="AB122" s="1053"/>
      <c r="AC122" s="1053"/>
      <c r="AD122" s="1053"/>
      <c r="AE122" s="1054"/>
      <c r="AF122" s="1055" t="s">
        <v>470</v>
      </c>
      <c r="AG122" s="1053"/>
      <c r="AH122" s="1053"/>
      <c r="AI122" s="1053"/>
      <c r="AJ122" s="1054"/>
      <c r="AK122" s="1055" t="s">
        <v>470</v>
      </c>
      <c r="AL122" s="1053"/>
      <c r="AM122" s="1053"/>
      <c r="AN122" s="1053"/>
      <c r="AO122" s="1054"/>
      <c r="AP122" s="1056" t="s">
        <v>470</v>
      </c>
      <c r="AQ122" s="1057"/>
      <c r="AR122" s="1057"/>
      <c r="AS122" s="1057"/>
      <c r="AT122" s="1058"/>
      <c r="AU122" s="1086"/>
      <c r="AV122" s="1087"/>
      <c r="AW122" s="1087"/>
      <c r="AX122" s="1087"/>
      <c r="AY122" s="1088"/>
      <c r="AZ122" s="1068" t="s">
        <v>485</v>
      </c>
      <c r="BA122" s="1059"/>
      <c r="BB122" s="1059"/>
      <c r="BC122" s="1059"/>
      <c r="BD122" s="1059"/>
      <c r="BE122" s="1059"/>
      <c r="BF122" s="1059"/>
      <c r="BG122" s="1059"/>
      <c r="BH122" s="1059"/>
      <c r="BI122" s="1059"/>
      <c r="BJ122" s="1059"/>
      <c r="BK122" s="1059"/>
      <c r="BL122" s="1059"/>
      <c r="BM122" s="1059"/>
      <c r="BN122" s="1059"/>
      <c r="BO122" s="1059"/>
      <c r="BP122" s="1060"/>
      <c r="BQ122" s="1091">
        <v>13178777</v>
      </c>
      <c r="BR122" s="1092"/>
      <c r="BS122" s="1092"/>
      <c r="BT122" s="1092"/>
      <c r="BU122" s="1092"/>
      <c r="BV122" s="1092">
        <v>14086574</v>
      </c>
      <c r="BW122" s="1092"/>
      <c r="BX122" s="1092"/>
      <c r="BY122" s="1092"/>
      <c r="BZ122" s="1092"/>
      <c r="CA122" s="1092">
        <v>14146107</v>
      </c>
      <c r="CB122" s="1092"/>
      <c r="CC122" s="1092"/>
      <c r="CD122" s="1092"/>
      <c r="CE122" s="1092"/>
      <c r="CF122" s="1112">
        <v>178.8</v>
      </c>
      <c r="CG122" s="1113"/>
      <c r="CH122" s="1113"/>
      <c r="CI122" s="1113"/>
      <c r="CJ122" s="1113"/>
      <c r="CK122" s="1104"/>
      <c r="CL122" s="1105"/>
      <c r="CM122" s="1105"/>
      <c r="CN122" s="1105"/>
      <c r="CO122" s="1106"/>
      <c r="CP122" s="1114" t="s">
        <v>486</v>
      </c>
      <c r="CQ122" s="1115"/>
      <c r="CR122" s="1115"/>
      <c r="CS122" s="1115"/>
      <c r="CT122" s="1115"/>
      <c r="CU122" s="1115"/>
      <c r="CV122" s="1115"/>
      <c r="CW122" s="1115"/>
      <c r="CX122" s="1115"/>
      <c r="CY122" s="1115"/>
      <c r="CZ122" s="1115"/>
      <c r="DA122" s="1115"/>
      <c r="DB122" s="1115"/>
      <c r="DC122" s="1115"/>
      <c r="DD122" s="1115"/>
      <c r="DE122" s="1115"/>
      <c r="DF122" s="1116"/>
      <c r="DG122" s="1013">
        <v>358185</v>
      </c>
      <c r="DH122" s="1014"/>
      <c r="DI122" s="1014"/>
      <c r="DJ122" s="1014"/>
      <c r="DK122" s="1014"/>
      <c r="DL122" s="1014">
        <v>327960</v>
      </c>
      <c r="DM122" s="1014"/>
      <c r="DN122" s="1014"/>
      <c r="DO122" s="1014"/>
      <c r="DP122" s="1014"/>
      <c r="DQ122" s="1014">
        <v>297095</v>
      </c>
      <c r="DR122" s="1014"/>
      <c r="DS122" s="1014"/>
      <c r="DT122" s="1014"/>
      <c r="DU122" s="1014"/>
      <c r="DV122" s="1015">
        <v>3.8</v>
      </c>
      <c r="DW122" s="1015"/>
      <c r="DX122" s="1015"/>
      <c r="DY122" s="1015"/>
      <c r="DZ122" s="1016"/>
    </row>
    <row r="123" spans="1:130" s="247" customFormat="1" ht="26.25" customHeight="1">
      <c r="A123" s="1153"/>
      <c r="B123" s="1040"/>
      <c r="C123" s="1010" t="s">
        <v>467</v>
      </c>
      <c r="D123" s="1011"/>
      <c r="E123" s="1011"/>
      <c r="F123" s="1011"/>
      <c r="G123" s="1011"/>
      <c r="H123" s="1011"/>
      <c r="I123" s="1011"/>
      <c r="J123" s="1011"/>
      <c r="K123" s="1011"/>
      <c r="L123" s="1011"/>
      <c r="M123" s="1011"/>
      <c r="N123" s="1011"/>
      <c r="O123" s="1011"/>
      <c r="P123" s="1011"/>
      <c r="Q123" s="1011"/>
      <c r="R123" s="1011"/>
      <c r="S123" s="1011"/>
      <c r="T123" s="1011"/>
      <c r="U123" s="1011"/>
      <c r="V123" s="1011"/>
      <c r="W123" s="1011"/>
      <c r="X123" s="1011"/>
      <c r="Y123" s="1011"/>
      <c r="Z123" s="1012"/>
      <c r="AA123" s="1052" t="s">
        <v>470</v>
      </c>
      <c r="AB123" s="1053"/>
      <c r="AC123" s="1053"/>
      <c r="AD123" s="1053"/>
      <c r="AE123" s="1054"/>
      <c r="AF123" s="1055" t="s">
        <v>470</v>
      </c>
      <c r="AG123" s="1053"/>
      <c r="AH123" s="1053"/>
      <c r="AI123" s="1053"/>
      <c r="AJ123" s="1054"/>
      <c r="AK123" s="1055" t="s">
        <v>470</v>
      </c>
      <c r="AL123" s="1053"/>
      <c r="AM123" s="1053"/>
      <c r="AN123" s="1053"/>
      <c r="AO123" s="1054"/>
      <c r="AP123" s="1056" t="s">
        <v>470</v>
      </c>
      <c r="AQ123" s="1057"/>
      <c r="AR123" s="1057"/>
      <c r="AS123" s="1057"/>
      <c r="AT123" s="1058"/>
      <c r="AU123" s="1089"/>
      <c r="AV123" s="1090"/>
      <c r="AW123" s="1090"/>
      <c r="AX123" s="1090"/>
      <c r="AY123" s="1090"/>
      <c r="AZ123" s="278" t="s">
        <v>187</v>
      </c>
      <c r="BA123" s="278"/>
      <c r="BB123" s="278"/>
      <c r="BC123" s="278"/>
      <c r="BD123" s="278"/>
      <c r="BE123" s="278"/>
      <c r="BF123" s="278"/>
      <c r="BG123" s="278"/>
      <c r="BH123" s="278"/>
      <c r="BI123" s="278"/>
      <c r="BJ123" s="278"/>
      <c r="BK123" s="278"/>
      <c r="BL123" s="278"/>
      <c r="BM123" s="278"/>
      <c r="BN123" s="278"/>
      <c r="BO123" s="1069" t="s">
        <v>487</v>
      </c>
      <c r="BP123" s="1100"/>
      <c r="BQ123" s="1159">
        <v>20935951</v>
      </c>
      <c r="BR123" s="1160"/>
      <c r="BS123" s="1160"/>
      <c r="BT123" s="1160"/>
      <c r="BU123" s="1160"/>
      <c r="BV123" s="1160">
        <v>21536551</v>
      </c>
      <c r="BW123" s="1160"/>
      <c r="BX123" s="1160"/>
      <c r="BY123" s="1160"/>
      <c r="BZ123" s="1160"/>
      <c r="CA123" s="1160">
        <v>20012160</v>
      </c>
      <c r="CB123" s="1160"/>
      <c r="CC123" s="1160"/>
      <c r="CD123" s="1160"/>
      <c r="CE123" s="1160"/>
      <c r="CF123" s="1093"/>
      <c r="CG123" s="1094"/>
      <c r="CH123" s="1094"/>
      <c r="CI123" s="1094"/>
      <c r="CJ123" s="1095"/>
      <c r="CK123" s="1104"/>
      <c r="CL123" s="1105"/>
      <c r="CM123" s="1105"/>
      <c r="CN123" s="1105"/>
      <c r="CO123" s="1106"/>
      <c r="CP123" s="1114" t="s">
        <v>488</v>
      </c>
      <c r="CQ123" s="1115"/>
      <c r="CR123" s="1115"/>
      <c r="CS123" s="1115"/>
      <c r="CT123" s="1115"/>
      <c r="CU123" s="1115"/>
      <c r="CV123" s="1115"/>
      <c r="CW123" s="1115"/>
      <c r="CX123" s="1115"/>
      <c r="CY123" s="1115"/>
      <c r="CZ123" s="1115"/>
      <c r="DA123" s="1115"/>
      <c r="DB123" s="1115"/>
      <c r="DC123" s="1115"/>
      <c r="DD123" s="1115"/>
      <c r="DE123" s="1115"/>
      <c r="DF123" s="1116"/>
      <c r="DG123" s="1052">
        <v>88052</v>
      </c>
      <c r="DH123" s="1053"/>
      <c r="DI123" s="1053"/>
      <c r="DJ123" s="1053"/>
      <c r="DK123" s="1054"/>
      <c r="DL123" s="1055">
        <v>149230</v>
      </c>
      <c r="DM123" s="1053"/>
      <c r="DN123" s="1053"/>
      <c r="DO123" s="1053"/>
      <c r="DP123" s="1054"/>
      <c r="DQ123" s="1055">
        <v>154619</v>
      </c>
      <c r="DR123" s="1053"/>
      <c r="DS123" s="1053"/>
      <c r="DT123" s="1053"/>
      <c r="DU123" s="1054"/>
      <c r="DV123" s="1056">
        <v>2</v>
      </c>
      <c r="DW123" s="1057"/>
      <c r="DX123" s="1057"/>
      <c r="DY123" s="1057"/>
      <c r="DZ123" s="1058"/>
    </row>
    <row r="124" spans="1:130" s="247" customFormat="1" ht="26.25" customHeight="1" thickBot="1">
      <c r="A124" s="1153"/>
      <c r="B124" s="1040"/>
      <c r="C124" s="1010" t="s">
        <v>472</v>
      </c>
      <c r="D124" s="1011"/>
      <c r="E124" s="1011"/>
      <c r="F124" s="1011"/>
      <c r="G124" s="1011"/>
      <c r="H124" s="1011"/>
      <c r="I124" s="1011"/>
      <c r="J124" s="1011"/>
      <c r="K124" s="1011"/>
      <c r="L124" s="1011"/>
      <c r="M124" s="1011"/>
      <c r="N124" s="1011"/>
      <c r="O124" s="1011"/>
      <c r="P124" s="1011"/>
      <c r="Q124" s="1011"/>
      <c r="R124" s="1011"/>
      <c r="S124" s="1011"/>
      <c r="T124" s="1011"/>
      <c r="U124" s="1011"/>
      <c r="V124" s="1011"/>
      <c r="W124" s="1011"/>
      <c r="X124" s="1011"/>
      <c r="Y124" s="1011"/>
      <c r="Z124" s="1012"/>
      <c r="AA124" s="1052" t="s">
        <v>471</v>
      </c>
      <c r="AB124" s="1053"/>
      <c r="AC124" s="1053"/>
      <c r="AD124" s="1053"/>
      <c r="AE124" s="1054"/>
      <c r="AF124" s="1055" t="s">
        <v>489</v>
      </c>
      <c r="AG124" s="1053"/>
      <c r="AH124" s="1053"/>
      <c r="AI124" s="1053"/>
      <c r="AJ124" s="1054"/>
      <c r="AK124" s="1055" t="s">
        <v>471</v>
      </c>
      <c r="AL124" s="1053"/>
      <c r="AM124" s="1053"/>
      <c r="AN124" s="1053"/>
      <c r="AO124" s="1054"/>
      <c r="AP124" s="1056" t="s">
        <v>471</v>
      </c>
      <c r="AQ124" s="1057"/>
      <c r="AR124" s="1057"/>
      <c r="AS124" s="1057"/>
      <c r="AT124" s="1058"/>
      <c r="AU124" s="1155" t="s">
        <v>490</v>
      </c>
      <c r="AV124" s="1156"/>
      <c r="AW124" s="1156"/>
      <c r="AX124" s="1156"/>
      <c r="AY124" s="1156"/>
      <c r="AZ124" s="1156"/>
      <c r="BA124" s="1156"/>
      <c r="BB124" s="1156"/>
      <c r="BC124" s="1156"/>
      <c r="BD124" s="1156"/>
      <c r="BE124" s="1156"/>
      <c r="BF124" s="1156"/>
      <c r="BG124" s="1156"/>
      <c r="BH124" s="1156"/>
      <c r="BI124" s="1156"/>
      <c r="BJ124" s="1156"/>
      <c r="BK124" s="1156"/>
      <c r="BL124" s="1156"/>
      <c r="BM124" s="1156"/>
      <c r="BN124" s="1156"/>
      <c r="BO124" s="1156"/>
      <c r="BP124" s="1157"/>
      <c r="BQ124" s="1158">
        <v>5.9</v>
      </c>
      <c r="BR124" s="1122"/>
      <c r="BS124" s="1122"/>
      <c r="BT124" s="1122"/>
      <c r="BU124" s="1122"/>
      <c r="BV124" s="1122">
        <v>10.5</v>
      </c>
      <c r="BW124" s="1122"/>
      <c r="BX124" s="1122"/>
      <c r="BY124" s="1122"/>
      <c r="BZ124" s="1122"/>
      <c r="CA124" s="1122">
        <v>36.9</v>
      </c>
      <c r="CB124" s="1122"/>
      <c r="CC124" s="1122"/>
      <c r="CD124" s="1122"/>
      <c r="CE124" s="1122"/>
      <c r="CF124" s="1123"/>
      <c r="CG124" s="1124"/>
      <c r="CH124" s="1124"/>
      <c r="CI124" s="1124"/>
      <c r="CJ124" s="1125"/>
      <c r="CK124" s="1107"/>
      <c r="CL124" s="1107"/>
      <c r="CM124" s="1107"/>
      <c r="CN124" s="1107"/>
      <c r="CO124" s="1108"/>
      <c r="CP124" s="1114" t="s">
        <v>491</v>
      </c>
      <c r="CQ124" s="1115"/>
      <c r="CR124" s="1115"/>
      <c r="CS124" s="1115"/>
      <c r="CT124" s="1115"/>
      <c r="CU124" s="1115"/>
      <c r="CV124" s="1115"/>
      <c r="CW124" s="1115"/>
      <c r="CX124" s="1115"/>
      <c r="CY124" s="1115"/>
      <c r="CZ124" s="1115"/>
      <c r="DA124" s="1115"/>
      <c r="DB124" s="1115"/>
      <c r="DC124" s="1115"/>
      <c r="DD124" s="1115"/>
      <c r="DE124" s="1115"/>
      <c r="DF124" s="1116"/>
      <c r="DG124" s="1099" t="s">
        <v>471</v>
      </c>
      <c r="DH124" s="1078"/>
      <c r="DI124" s="1078"/>
      <c r="DJ124" s="1078"/>
      <c r="DK124" s="1079"/>
      <c r="DL124" s="1077" t="s">
        <v>489</v>
      </c>
      <c r="DM124" s="1078"/>
      <c r="DN124" s="1078"/>
      <c r="DO124" s="1078"/>
      <c r="DP124" s="1079"/>
      <c r="DQ124" s="1077" t="s">
        <v>130</v>
      </c>
      <c r="DR124" s="1078"/>
      <c r="DS124" s="1078"/>
      <c r="DT124" s="1078"/>
      <c r="DU124" s="1079"/>
      <c r="DV124" s="1080" t="s">
        <v>130</v>
      </c>
      <c r="DW124" s="1081"/>
      <c r="DX124" s="1081"/>
      <c r="DY124" s="1081"/>
      <c r="DZ124" s="1082"/>
    </row>
    <row r="125" spans="1:130" s="247" customFormat="1" ht="26.25" customHeight="1">
      <c r="A125" s="1153"/>
      <c r="B125" s="1040"/>
      <c r="C125" s="1010" t="s">
        <v>475</v>
      </c>
      <c r="D125" s="1011"/>
      <c r="E125" s="1011"/>
      <c r="F125" s="1011"/>
      <c r="G125" s="1011"/>
      <c r="H125" s="1011"/>
      <c r="I125" s="1011"/>
      <c r="J125" s="1011"/>
      <c r="K125" s="1011"/>
      <c r="L125" s="1011"/>
      <c r="M125" s="1011"/>
      <c r="N125" s="1011"/>
      <c r="O125" s="1011"/>
      <c r="P125" s="1011"/>
      <c r="Q125" s="1011"/>
      <c r="R125" s="1011"/>
      <c r="S125" s="1011"/>
      <c r="T125" s="1011"/>
      <c r="U125" s="1011"/>
      <c r="V125" s="1011"/>
      <c r="W125" s="1011"/>
      <c r="X125" s="1011"/>
      <c r="Y125" s="1011"/>
      <c r="Z125" s="1012"/>
      <c r="AA125" s="1052" t="s">
        <v>489</v>
      </c>
      <c r="AB125" s="1053"/>
      <c r="AC125" s="1053"/>
      <c r="AD125" s="1053"/>
      <c r="AE125" s="1054"/>
      <c r="AF125" s="1055" t="s">
        <v>492</v>
      </c>
      <c r="AG125" s="1053"/>
      <c r="AH125" s="1053"/>
      <c r="AI125" s="1053"/>
      <c r="AJ125" s="1054"/>
      <c r="AK125" s="1055" t="s">
        <v>489</v>
      </c>
      <c r="AL125" s="1053"/>
      <c r="AM125" s="1053"/>
      <c r="AN125" s="1053"/>
      <c r="AO125" s="1054"/>
      <c r="AP125" s="1056" t="s">
        <v>471</v>
      </c>
      <c r="AQ125" s="1057"/>
      <c r="AR125" s="1057"/>
      <c r="AS125" s="1057"/>
      <c r="AT125" s="1058"/>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7" t="s">
        <v>493</v>
      </c>
      <c r="CL125" s="1102"/>
      <c r="CM125" s="1102"/>
      <c r="CN125" s="1102"/>
      <c r="CO125" s="1103"/>
      <c r="CP125" s="1034" t="s">
        <v>494</v>
      </c>
      <c r="CQ125" s="983"/>
      <c r="CR125" s="983"/>
      <c r="CS125" s="983"/>
      <c r="CT125" s="983"/>
      <c r="CU125" s="983"/>
      <c r="CV125" s="983"/>
      <c r="CW125" s="983"/>
      <c r="CX125" s="983"/>
      <c r="CY125" s="983"/>
      <c r="CZ125" s="983"/>
      <c r="DA125" s="983"/>
      <c r="DB125" s="983"/>
      <c r="DC125" s="983"/>
      <c r="DD125" s="983"/>
      <c r="DE125" s="983"/>
      <c r="DF125" s="984"/>
      <c r="DG125" s="1020" t="s">
        <v>471</v>
      </c>
      <c r="DH125" s="1021"/>
      <c r="DI125" s="1021"/>
      <c r="DJ125" s="1021"/>
      <c r="DK125" s="1021"/>
      <c r="DL125" s="1021" t="s">
        <v>489</v>
      </c>
      <c r="DM125" s="1021"/>
      <c r="DN125" s="1021"/>
      <c r="DO125" s="1021"/>
      <c r="DP125" s="1021"/>
      <c r="DQ125" s="1021" t="s">
        <v>489</v>
      </c>
      <c r="DR125" s="1021"/>
      <c r="DS125" s="1021"/>
      <c r="DT125" s="1021"/>
      <c r="DU125" s="1021"/>
      <c r="DV125" s="1022" t="s">
        <v>130</v>
      </c>
      <c r="DW125" s="1022"/>
      <c r="DX125" s="1022"/>
      <c r="DY125" s="1022"/>
      <c r="DZ125" s="1023"/>
    </row>
    <row r="126" spans="1:130" s="247" customFormat="1" ht="26.25" customHeight="1" thickBot="1">
      <c r="A126" s="1153"/>
      <c r="B126" s="1040"/>
      <c r="C126" s="1010" t="s">
        <v>477</v>
      </c>
      <c r="D126" s="1011"/>
      <c r="E126" s="1011"/>
      <c r="F126" s="1011"/>
      <c r="G126" s="1011"/>
      <c r="H126" s="1011"/>
      <c r="I126" s="1011"/>
      <c r="J126" s="1011"/>
      <c r="K126" s="1011"/>
      <c r="L126" s="1011"/>
      <c r="M126" s="1011"/>
      <c r="N126" s="1011"/>
      <c r="O126" s="1011"/>
      <c r="P126" s="1011"/>
      <c r="Q126" s="1011"/>
      <c r="R126" s="1011"/>
      <c r="S126" s="1011"/>
      <c r="T126" s="1011"/>
      <c r="U126" s="1011"/>
      <c r="V126" s="1011"/>
      <c r="W126" s="1011"/>
      <c r="X126" s="1011"/>
      <c r="Y126" s="1011"/>
      <c r="Z126" s="1012"/>
      <c r="AA126" s="1052" t="s">
        <v>489</v>
      </c>
      <c r="AB126" s="1053"/>
      <c r="AC126" s="1053"/>
      <c r="AD126" s="1053"/>
      <c r="AE126" s="1054"/>
      <c r="AF126" s="1055" t="s">
        <v>489</v>
      </c>
      <c r="AG126" s="1053"/>
      <c r="AH126" s="1053"/>
      <c r="AI126" s="1053"/>
      <c r="AJ126" s="1054"/>
      <c r="AK126" s="1055" t="s">
        <v>130</v>
      </c>
      <c r="AL126" s="1053"/>
      <c r="AM126" s="1053"/>
      <c r="AN126" s="1053"/>
      <c r="AO126" s="1054"/>
      <c r="AP126" s="1056" t="s">
        <v>471</v>
      </c>
      <c r="AQ126" s="1057"/>
      <c r="AR126" s="1057"/>
      <c r="AS126" s="1057"/>
      <c r="AT126" s="1058"/>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8"/>
      <c r="CL126" s="1105"/>
      <c r="CM126" s="1105"/>
      <c r="CN126" s="1105"/>
      <c r="CO126" s="1106"/>
      <c r="CP126" s="1043" t="s">
        <v>495</v>
      </c>
      <c r="CQ126" s="1044"/>
      <c r="CR126" s="1044"/>
      <c r="CS126" s="1044"/>
      <c r="CT126" s="1044"/>
      <c r="CU126" s="1044"/>
      <c r="CV126" s="1044"/>
      <c r="CW126" s="1044"/>
      <c r="CX126" s="1044"/>
      <c r="CY126" s="1044"/>
      <c r="CZ126" s="1044"/>
      <c r="DA126" s="1044"/>
      <c r="DB126" s="1044"/>
      <c r="DC126" s="1044"/>
      <c r="DD126" s="1044"/>
      <c r="DE126" s="1044"/>
      <c r="DF126" s="1045"/>
      <c r="DG126" s="1013" t="s">
        <v>489</v>
      </c>
      <c r="DH126" s="1014"/>
      <c r="DI126" s="1014"/>
      <c r="DJ126" s="1014"/>
      <c r="DK126" s="1014"/>
      <c r="DL126" s="1014" t="s">
        <v>489</v>
      </c>
      <c r="DM126" s="1014"/>
      <c r="DN126" s="1014"/>
      <c r="DO126" s="1014"/>
      <c r="DP126" s="1014"/>
      <c r="DQ126" s="1014" t="s">
        <v>489</v>
      </c>
      <c r="DR126" s="1014"/>
      <c r="DS126" s="1014"/>
      <c r="DT126" s="1014"/>
      <c r="DU126" s="1014"/>
      <c r="DV126" s="1015" t="s">
        <v>489</v>
      </c>
      <c r="DW126" s="1015"/>
      <c r="DX126" s="1015"/>
      <c r="DY126" s="1015"/>
      <c r="DZ126" s="1016"/>
    </row>
    <row r="127" spans="1:130" s="247" customFormat="1" ht="26.25" customHeight="1">
      <c r="A127" s="1154"/>
      <c r="B127" s="1042"/>
      <c r="C127" s="1096" t="s">
        <v>496</v>
      </c>
      <c r="D127" s="1097"/>
      <c r="E127" s="1097"/>
      <c r="F127" s="1097"/>
      <c r="G127" s="1097"/>
      <c r="H127" s="1097"/>
      <c r="I127" s="1097"/>
      <c r="J127" s="1097"/>
      <c r="K127" s="1097"/>
      <c r="L127" s="1097"/>
      <c r="M127" s="1097"/>
      <c r="N127" s="1097"/>
      <c r="O127" s="1097"/>
      <c r="P127" s="1097"/>
      <c r="Q127" s="1097"/>
      <c r="R127" s="1097"/>
      <c r="S127" s="1097"/>
      <c r="T127" s="1097"/>
      <c r="U127" s="1097"/>
      <c r="V127" s="1097"/>
      <c r="W127" s="1097"/>
      <c r="X127" s="1097"/>
      <c r="Y127" s="1097"/>
      <c r="Z127" s="1098"/>
      <c r="AA127" s="1052" t="s">
        <v>471</v>
      </c>
      <c r="AB127" s="1053"/>
      <c r="AC127" s="1053"/>
      <c r="AD127" s="1053"/>
      <c r="AE127" s="1054"/>
      <c r="AF127" s="1055" t="s">
        <v>489</v>
      </c>
      <c r="AG127" s="1053"/>
      <c r="AH127" s="1053"/>
      <c r="AI127" s="1053"/>
      <c r="AJ127" s="1054"/>
      <c r="AK127" s="1055" t="s">
        <v>489</v>
      </c>
      <c r="AL127" s="1053"/>
      <c r="AM127" s="1053"/>
      <c r="AN127" s="1053"/>
      <c r="AO127" s="1054"/>
      <c r="AP127" s="1056" t="s">
        <v>489</v>
      </c>
      <c r="AQ127" s="1057"/>
      <c r="AR127" s="1057"/>
      <c r="AS127" s="1057"/>
      <c r="AT127" s="1058"/>
      <c r="AU127" s="283"/>
      <c r="AV127" s="283"/>
      <c r="AW127" s="283"/>
      <c r="AX127" s="1126" t="s">
        <v>497</v>
      </c>
      <c r="AY127" s="1127"/>
      <c r="AZ127" s="1127"/>
      <c r="BA127" s="1127"/>
      <c r="BB127" s="1127"/>
      <c r="BC127" s="1127"/>
      <c r="BD127" s="1127"/>
      <c r="BE127" s="1128"/>
      <c r="BF127" s="1129" t="s">
        <v>498</v>
      </c>
      <c r="BG127" s="1127"/>
      <c r="BH127" s="1127"/>
      <c r="BI127" s="1127"/>
      <c r="BJ127" s="1127"/>
      <c r="BK127" s="1127"/>
      <c r="BL127" s="1128"/>
      <c r="BM127" s="1129" t="s">
        <v>499</v>
      </c>
      <c r="BN127" s="1127"/>
      <c r="BO127" s="1127"/>
      <c r="BP127" s="1127"/>
      <c r="BQ127" s="1127"/>
      <c r="BR127" s="1127"/>
      <c r="BS127" s="1128"/>
      <c r="BT127" s="1129" t="s">
        <v>500</v>
      </c>
      <c r="BU127" s="1127"/>
      <c r="BV127" s="1127"/>
      <c r="BW127" s="1127"/>
      <c r="BX127" s="1127"/>
      <c r="BY127" s="1127"/>
      <c r="BZ127" s="1151"/>
      <c r="CA127" s="283"/>
      <c r="CB127" s="283"/>
      <c r="CC127" s="283"/>
      <c r="CD127" s="284"/>
      <c r="CE127" s="284"/>
      <c r="CF127" s="284"/>
      <c r="CG127" s="281"/>
      <c r="CH127" s="281"/>
      <c r="CI127" s="281"/>
      <c r="CJ127" s="282"/>
      <c r="CK127" s="1118"/>
      <c r="CL127" s="1105"/>
      <c r="CM127" s="1105"/>
      <c r="CN127" s="1105"/>
      <c r="CO127" s="1106"/>
      <c r="CP127" s="1043" t="s">
        <v>501</v>
      </c>
      <c r="CQ127" s="1044"/>
      <c r="CR127" s="1044"/>
      <c r="CS127" s="1044"/>
      <c r="CT127" s="1044"/>
      <c r="CU127" s="1044"/>
      <c r="CV127" s="1044"/>
      <c r="CW127" s="1044"/>
      <c r="CX127" s="1044"/>
      <c r="CY127" s="1044"/>
      <c r="CZ127" s="1044"/>
      <c r="DA127" s="1044"/>
      <c r="DB127" s="1044"/>
      <c r="DC127" s="1044"/>
      <c r="DD127" s="1044"/>
      <c r="DE127" s="1044"/>
      <c r="DF127" s="1045"/>
      <c r="DG127" s="1013" t="s">
        <v>489</v>
      </c>
      <c r="DH127" s="1014"/>
      <c r="DI127" s="1014"/>
      <c r="DJ127" s="1014"/>
      <c r="DK127" s="1014"/>
      <c r="DL127" s="1014" t="s">
        <v>489</v>
      </c>
      <c r="DM127" s="1014"/>
      <c r="DN127" s="1014"/>
      <c r="DO127" s="1014"/>
      <c r="DP127" s="1014"/>
      <c r="DQ127" s="1014" t="s">
        <v>471</v>
      </c>
      <c r="DR127" s="1014"/>
      <c r="DS127" s="1014"/>
      <c r="DT127" s="1014"/>
      <c r="DU127" s="1014"/>
      <c r="DV127" s="1015" t="s">
        <v>471</v>
      </c>
      <c r="DW127" s="1015"/>
      <c r="DX127" s="1015"/>
      <c r="DY127" s="1015"/>
      <c r="DZ127" s="1016"/>
    </row>
    <row r="128" spans="1:130" s="247" customFormat="1" ht="26.25" customHeight="1" thickBot="1">
      <c r="A128" s="1137" t="s">
        <v>502</v>
      </c>
      <c r="B128" s="1138"/>
      <c r="C128" s="1138"/>
      <c r="D128" s="1138"/>
      <c r="E128" s="1138"/>
      <c r="F128" s="1138"/>
      <c r="G128" s="1138"/>
      <c r="H128" s="1138"/>
      <c r="I128" s="1138"/>
      <c r="J128" s="1138"/>
      <c r="K128" s="1138"/>
      <c r="L128" s="1138"/>
      <c r="M128" s="1138"/>
      <c r="N128" s="1138"/>
      <c r="O128" s="1138"/>
      <c r="P128" s="1138"/>
      <c r="Q128" s="1138"/>
      <c r="R128" s="1138"/>
      <c r="S128" s="1138"/>
      <c r="T128" s="1138"/>
      <c r="U128" s="1138"/>
      <c r="V128" s="1138"/>
      <c r="W128" s="1139" t="s">
        <v>503</v>
      </c>
      <c r="X128" s="1139"/>
      <c r="Y128" s="1139"/>
      <c r="Z128" s="1140"/>
      <c r="AA128" s="1141">
        <v>70579</v>
      </c>
      <c r="AB128" s="1142"/>
      <c r="AC128" s="1142"/>
      <c r="AD128" s="1142"/>
      <c r="AE128" s="1143"/>
      <c r="AF128" s="1144">
        <v>64079</v>
      </c>
      <c r="AG128" s="1142"/>
      <c r="AH128" s="1142"/>
      <c r="AI128" s="1142"/>
      <c r="AJ128" s="1143"/>
      <c r="AK128" s="1144">
        <v>52884</v>
      </c>
      <c r="AL128" s="1142"/>
      <c r="AM128" s="1142"/>
      <c r="AN128" s="1142"/>
      <c r="AO128" s="1143"/>
      <c r="AP128" s="1145"/>
      <c r="AQ128" s="1146"/>
      <c r="AR128" s="1146"/>
      <c r="AS128" s="1146"/>
      <c r="AT128" s="1147"/>
      <c r="AU128" s="283"/>
      <c r="AV128" s="283"/>
      <c r="AW128" s="283"/>
      <c r="AX128" s="982" t="s">
        <v>504</v>
      </c>
      <c r="AY128" s="983"/>
      <c r="AZ128" s="983"/>
      <c r="BA128" s="983"/>
      <c r="BB128" s="983"/>
      <c r="BC128" s="983"/>
      <c r="BD128" s="983"/>
      <c r="BE128" s="984"/>
      <c r="BF128" s="1148" t="s">
        <v>130</v>
      </c>
      <c r="BG128" s="1149"/>
      <c r="BH128" s="1149"/>
      <c r="BI128" s="1149"/>
      <c r="BJ128" s="1149"/>
      <c r="BK128" s="1149"/>
      <c r="BL128" s="1150"/>
      <c r="BM128" s="1148">
        <v>13.43</v>
      </c>
      <c r="BN128" s="1149"/>
      <c r="BO128" s="1149"/>
      <c r="BP128" s="1149"/>
      <c r="BQ128" s="1149"/>
      <c r="BR128" s="1149"/>
      <c r="BS128" s="1150"/>
      <c r="BT128" s="1148">
        <v>20</v>
      </c>
      <c r="BU128" s="1149"/>
      <c r="BV128" s="1149"/>
      <c r="BW128" s="1149"/>
      <c r="BX128" s="1149"/>
      <c r="BY128" s="1149"/>
      <c r="BZ128" s="1173"/>
      <c r="CA128" s="284"/>
      <c r="CB128" s="284"/>
      <c r="CC128" s="284"/>
      <c r="CD128" s="284"/>
      <c r="CE128" s="284"/>
      <c r="CF128" s="284"/>
      <c r="CG128" s="281"/>
      <c r="CH128" s="281"/>
      <c r="CI128" s="281"/>
      <c r="CJ128" s="282"/>
      <c r="CK128" s="1119"/>
      <c r="CL128" s="1120"/>
      <c r="CM128" s="1120"/>
      <c r="CN128" s="1120"/>
      <c r="CO128" s="1121"/>
      <c r="CP128" s="1130" t="s">
        <v>505</v>
      </c>
      <c r="CQ128" s="1131"/>
      <c r="CR128" s="1131"/>
      <c r="CS128" s="1131"/>
      <c r="CT128" s="1131"/>
      <c r="CU128" s="1131"/>
      <c r="CV128" s="1131"/>
      <c r="CW128" s="1131"/>
      <c r="CX128" s="1131"/>
      <c r="CY128" s="1131"/>
      <c r="CZ128" s="1131"/>
      <c r="DA128" s="1131"/>
      <c r="DB128" s="1131"/>
      <c r="DC128" s="1131"/>
      <c r="DD128" s="1131"/>
      <c r="DE128" s="1131"/>
      <c r="DF128" s="1132"/>
      <c r="DG128" s="1133" t="s">
        <v>506</v>
      </c>
      <c r="DH128" s="1134"/>
      <c r="DI128" s="1134"/>
      <c r="DJ128" s="1134"/>
      <c r="DK128" s="1134"/>
      <c r="DL128" s="1134" t="s">
        <v>507</v>
      </c>
      <c r="DM128" s="1134"/>
      <c r="DN128" s="1134"/>
      <c r="DO128" s="1134"/>
      <c r="DP128" s="1134"/>
      <c r="DQ128" s="1134" t="s">
        <v>489</v>
      </c>
      <c r="DR128" s="1134"/>
      <c r="DS128" s="1134"/>
      <c r="DT128" s="1134"/>
      <c r="DU128" s="1134"/>
      <c r="DV128" s="1135" t="s">
        <v>489</v>
      </c>
      <c r="DW128" s="1135"/>
      <c r="DX128" s="1135"/>
      <c r="DY128" s="1135"/>
      <c r="DZ128" s="1136"/>
    </row>
    <row r="129" spans="1:131" s="247" customFormat="1" ht="26.25" customHeight="1">
      <c r="A129" s="1024" t="s">
        <v>108</v>
      </c>
      <c r="B129" s="1025"/>
      <c r="C129" s="1025"/>
      <c r="D129" s="1025"/>
      <c r="E129" s="1025"/>
      <c r="F129" s="1025"/>
      <c r="G129" s="1025"/>
      <c r="H129" s="1025"/>
      <c r="I129" s="1025"/>
      <c r="J129" s="1025"/>
      <c r="K129" s="1025"/>
      <c r="L129" s="1025"/>
      <c r="M129" s="1025"/>
      <c r="N129" s="1025"/>
      <c r="O129" s="1025"/>
      <c r="P129" s="1025"/>
      <c r="Q129" s="1025"/>
      <c r="R129" s="1025"/>
      <c r="S129" s="1025"/>
      <c r="T129" s="1025"/>
      <c r="U129" s="1025"/>
      <c r="V129" s="1025"/>
      <c r="W129" s="1167" t="s">
        <v>508</v>
      </c>
      <c r="X129" s="1168"/>
      <c r="Y129" s="1168"/>
      <c r="Z129" s="1169"/>
      <c r="AA129" s="1052">
        <v>10147840</v>
      </c>
      <c r="AB129" s="1053"/>
      <c r="AC129" s="1053"/>
      <c r="AD129" s="1053"/>
      <c r="AE129" s="1054"/>
      <c r="AF129" s="1055">
        <v>9671418</v>
      </c>
      <c r="AG129" s="1053"/>
      <c r="AH129" s="1053"/>
      <c r="AI129" s="1053"/>
      <c r="AJ129" s="1054"/>
      <c r="AK129" s="1055">
        <v>9447077</v>
      </c>
      <c r="AL129" s="1053"/>
      <c r="AM129" s="1053"/>
      <c r="AN129" s="1053"/>
      <c r="AO129" s="1054"/>
      <c r="AP129" s="1170"/>
      <c r="AQ129" s="1171"/>
      <c r="AR129" s="1171"/>
      <c r="AS129" s="1171"/>
      <c r="AT129" s="1172"/>
      <c r="AU129" s="285"/>
      <c r="AV129" s="285"/>
      <c r="AW129" s="285"/>
      <c r="AX129" s="1161" t="s">
        <v>509</v>
      </c>
      <c r="AY129" s="1044"/>
      <c r="AZ129" s="1044"/>
      <c r="BA129" s="1044"/>
      <c r="BB129" s="1044"/>
      <c r="BC129" s="1044"/>
      <c r="BD129" s="1044"/>
      <c r="BE129" s="1045"/>
      <c r="BF129" s="1162" t="s">
        <v>130</v>
      </c>
      <c r="BG129" s="1163"/>
      <c r="BH129" s="1163"/>
      <c r="BI129" s="1163"/>
      <c r="BJ129" s="1163"/>
      <c r="BK129" s="1163"/>
      <c r="BL129" s="1164"/>
      <c r="BM129" s="1162">
        <v>18.43</v>
      </c>
      <c r="BN129" s="1163"/>
      <c r="BO129" s="1163"/>
      <c r="BP129" s="1163"/>
      <c r="BQ129" s="1163"/>
      <c r="BR129" s="1163"/>
      <c r="BS129" s="1164"/>
      <c r="BT129" s="1162">
        <v>30</v>
      </c>
      <c r="BU129" s="1165"/>
      <c r="BV129" s="1165"/>
      <c r="BW129" s="1165"/>
      <c r="BX129" s="1165"/>
      <c r="BY129" s="1165"/>
      <c r="BZ129" s="1166"/>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c r="A130" s="1024" t="s">
        <v>510</v>
      </c>
      <c r="B130" s="1025"/>
      <c r="C130" s="1025"/>
      <c r="D130" s="1025"/>
      <c r="E130" s="1025"/>
      <c r="F130" s="1025"/>
      <c r="G130" s="1025"/>
      <c r="H130" s="1025"/>
      <c r="I130" s="1025"/>
      <c r="J130" s="1025"/>
      <c r="K130" s="1025"/>
      <c r="L130" s="1025"/>
      <c r="M130" s="1025"/>
      <c r="N130" s="1025"/>
      <c r="O130" s="1025"/>
      <c r="P130" s="1025"/>
      <c r="Q130" s="1025"/>
      <c r="R130" s="1025"/>
      <c r="S130" s="1025"/>
      <c r="T130" s="1025"/>
      <c r="U130" s="1025"/>
      <c r="V130" s="1025"/>
      <c r="W130" s="1167" t="s">
        <v>511</v>
      </c>
      <c r="X130" s="1168"/>
      <c r="Y130" s="1168"/>
      <c r="Z130" s="1169"/>
      <c r="AA130" s="1052">
        <v>1732094</v>
      </c>
      <c r="AB130" s="1053"/>
      <c r="AC130" s="1053"/>
      <c r="AD130" s="1053"/>
      <c r="AE130" s="1054"/>
      <c r="AF130" s="1055">
        <v>1620698</v>
      </c>
      <c r="AG130" s="1053"/>
      <c r="AH130" s="1053"/>
      <c r="AI130" s="1053"/>
      <c r="AJ130" s="1054"/>
      <c r="AK130" s="1055">
        <v>1535916</v>
      </c>
      <c r="AL130" s="1053"/>
      <c r="AM130" s="1053"/>
      <c r="AN130" s="1053"/>
      <c r="AO130" s="1054"/>
      <c r="AP130" s="1170"/>
      <c r="AQ130" s="1171"/>
      <c r="AR130" s="1171"/>
      <c r="AS130" s="1171"/>
      <c r="AT130" s="1172"/>
      <c r="AU130" s="285"/>
      <c r="AV130" s="285"/>
      <c r="AW130" s="285"/>
      <c r="AX130" s="1161" t="s">
        <v>512</v>
      </c>
      <c r="AY130" s="1044"/>
      <c r="AZ130" s="1044"/>
      <c r="BA130" s="1044"/>
      <c r="BB130" s="1044"/>
      <c r="BC130" s="1044"/>
      <c r="BD130" s="1044"/>
      <c r="BE130" s="1045"/>
      <c r="BF130" s="1198">
        <v>4.5</v>
      </c>
      <c r="BG130" s="1199"/>
      <c r="BH130" s="1199"/>
      <c r="BI130" s="1199"/>
      <c r="BJ130" s="1199"/>
      <c r="BK130" s="1199"/>
      <c r="BL130" s="1200"/>
      <c r="BM130" s="1198">
        <v>25</v>
      </c>
      <c r="BN130" s="1199"/>
      <c r="BO130" s="1199"/>
      <c r="BP130" s="1199"/>
      <c r="BQ130" s="1199"/>
      <c r="BR130" s="1199"/>
      <c r="BS130" s="1200"/>
      <c r="BT130" s="1198">
        <v>35</v>
      </c>
      <c r="BU130" s="1201"/>
      <c r="BV130" s="1201"/>
      <c r="BW130" s="1201"/>
      <c r="BX130" s="1201"/>
      <c r="BY130" s="1201"/>
      <c r="BZ130" s="1202"/>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c r="A131" s="1203"/>
      <c r="B131" s="1204"/>
      <c r="C131" s="1204"/>
      <c r="D131" s="1204"/>
      <c r="E131" s="1204"/>
      <c r="F131" s="1204"/>
      <c r="G131" s="1204"/>
      <c r="H131" s="1204"/>
      <c r="I131" s="1204"/>
      <c r="J131" s="1204"/>
      <c r="K131" s="1204"/>
      <c r="L131" s="1204"/>
      <c r="M131" s="1204"/>
      <c r="N131" s="1204"/>
      <c r="O131" s="1204"/>
      <c r="P131" s="1204"/>
      <c r="Q131" s="1204"/>
      <c r="R131" s="1204"/>
      <c r="S131" s="1204"/>
      <c r="T131" s="1204"/>
      <c r="U131" s="1204"/>
      <c r="V131" s="1204"/>
      <c r="W131" s="1205" t="s">
        <v>513</v>
      </c>
      <c r="X131" s="1206"/>
      <c r="Y131" s="1206"/>
      <c r="Z131" s="1207"/>
      <c r="AA131" s="1099">
        <v>8415746</v>
      </c>
      <c r="AB131" s="1078"/>
      <c r="AC131" s="1078"/>
      <c r="AD131" s="1078"/>
      <c r="AE131" s="1079"/>
      <c r="AF131" s="1077">
        <v>8050720</v>
      </c>
      <c r="AG131" s="1078"/>
      <c r="AH131" s="1078"/>
      <c r="AI131" s="1078"/>
      <c r="AJ131" s="1079"/>
      <c r="AK131" s="1077">
        <v>7911161</v>
      </c>
      <c r="AL131" s="1078"/>
      <c r="AM131" s="1078"/>
      <c r="AN131" s="1078"/>
      <c r="AO131" s="1079"/>
      <c r="AP131" s="1208"/>
      <c r="AQ131" s="1209"/>
      <c r="AR131" s="1209"/>
      <c r="AS131" s="1209"/>
      <c r="AT131" s="1210"/>
      <c r="AU131" s="285"/>
      <c r="AV131" s="285"/>
      <c r="AW131" s="285"/>
      <c r="AX131" s="1180" t="s">
        <v>514</v>
      </c>
      <c r="AY131" s="1131"/>
      <c r="AZ131" s="1131"/>
      <c r="BA131" s="1131"/>
      <c r="BB131" s="1131"/>
      <c r="BC131" s="1131"/>
      <c r="BD131" s="1131"/>
      <c r="BE131" s="1132"/>
      <c r="BF131" s="1181">
        <v>36.9</v>
      </c>
      <c r="BG131" s="1182"/>
      <c r="BH131" s="1182"/>
      <c r="BI131" s="1182"/>
      <c r="BJ131" s="1182"/>
      <c r="BK131" s="1182"/>
      <c r="BL131" s="1183"/>
      <c r="BM131" s="1181">
        <v>350</v>
      </c>
      <c r="BN131" s="1182"/>
      <c r="BO131" s="1182"/>
      <c r="BP131" s="1182"/>
      <c r="BQ131" s="1182"/>
      <c r="BR131" s="1182"/>
      <c r="BS131" s="1183"/>
      <c r="BT131" s="1184"/>
      <c r="BU131" s="1185"/>
      <c r="BV131" s="1185"/>
      <c r="BW131" s="1185"/>
      <c r="BX131" s="1185"/>
      <c r="BY131" s="1185"/>
      <c r="BZ131" s="1186"/>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c r="A132" s="1187" t="s">
        <v>515</v>
      </c>
      <c r="B132" s="1188"/>
      <c r="C132" s="1188"/>
      <c r="D132" s="1188"/>
      <c r="E132" s="1188"/>
      <c r="F132" s="1188"/>
      <c r="G132" s="1188"/>
      <c r="H132" s="1188"/>
      <c r="I132" s="1188"/>
      <c r="J132" s="1188"/>
      <c r="K132" s="1188"/>
      <c r="L132" s="1188"/>
      <c r="M132" s="1188"/>
      <c r="N132" s="1188"/>
      <c r="O132" s="1188"/>
      <c r="P132" s="1188"/>
      <c r="Q132" s="1188"/>
      <c r="R132" s="1188"/>
      <c r="S132" s="1188"/>
      <c r="T132" s="1188"/>
      <c r="U132" s="1188"/>
      <c r="V132" s="1191" t="s">
        <v>516</v>
      </c>
      <c r="W132" s="1191"/>
      <c r="X132" s="1191"/>
      <c r="Y132" s="1191"/>
      <c r="Z132" s="1192"/>
      <c r="AA132" s="1193">
        <v>4.865759969</v>
      </c>
      <c r="AB132" s="1194"/>
      <c r="AC132" s="1194"/>
      <c r="AD132" s="1194"/>
      <c r="AE132" s="1195"/>
      <c r="AF132" s="1196">
        <v>4.6387279650000002</v>
      </c>
      <c r="AG132" s="1194"/>
      <c r="AH132" s="1194"/>
      <c r="AI132" s="1194"/>
      <c r="AJ132" s="1195"/>
      <c r="AK132" s="1196">
        <v>4.0426051249999997</v>
      </c>
      <c r="AL132" s="1194"/>
      <c r="AM132" s="1194"/>
      <c r="AN132" s="1194"/>
      <c r="AO132" s="1195"/>
      <c r="AP132" s="1093"/>
      <c r="AQ132" s="1094"/>
      <c r="AR132" s="1094"/>
      <c r="AS132" s="1094"/>
      <c r="AT132" s="1197"/>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c r="A133" s="1189"/>
      <c r="B133" s="1190"/>
      <c r="C133" s="1190"/>
      <c r="D133" s="1190"/>
      <c r="E133" s="1190"/>
      <c r="F133" s="1190"/>
      <c r="G133" s="1190"/>
      <c r="H133" s="1190"/>
      <c r="I133" s="1190"/>
      <c r="J133" s="1190"/>
      <c r="K133" s="1190"/>
      <c r="L133" s="1190"/>
      <c r="M133" s="1190"/>
      <c r="N133" s="1190"/>
      <c r="O133" s="1190"/>
      <c r="P133" s="1190"/>
      <c r="Q133" s="1190"/>
      <c r="R133" s="1190"/>
      <c r="S133" s="1190"/>
      <c r="T133" s="1190"/>
      <c r="U133" s="1190"/>
      <c r="V133" s="1174" t="s">
        <v>517</v>
      </c>
      <c r="W133" s="1174"/>
      <c r="X133" s="1174"/>
      <c r="Y133" s="1174"/>
      <c r="Z133" s="1175"/>
      <c r="AA133" s="1176">
        <v>4.5</v>
      </c>
      <c r="AB133" s="1177"/>
      <c r="AC133" s="1177"/>
      <c r="AD133" s="1177"/>
      <c r="AE133" s="1178"/>
      <c r="AF133" s="1176">
        <v>4.7</v>
      </c>
      <c r="AG133" s="1177"/>
      <c r="AH133" s="1177"/>
      <c r="AI133" s="1177"/>
      <c r="AJ133" s="1178"/>
      <c r="AK133" s="1176">
        <v>4.5</v>
      </c>
      <c r="AL133" s="1177"/>
      <c r="AM133" s="1177"/>
      <c r="AN133" s="1177"/>
      <c r="AO133" s="1178"/>
      <c r="AP133" s="1123"/>
      <c r="AQ133" s="1124"/>
      <c r="AR133" s="1124"/>
      <c r="AS133" s="1124"/>
      <c r="AT133" s="1179"/>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sheetData>
  <sheetProtection algorithmName="SHA-512" hashValue="BRg2YID5ebsFdII1PJQm0F/AlF1zP7qjYNPIvRkyYu2HHfwZMd6PwNhbh81gC11TwKmnf+cHXoYR+OLj2x1Rcw==" saltValue="duSEteqMs0cYtpL8xoCN6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cols>
    <col min="1" max="120" width="2.75" style="292" customWidth="1"/>
    <col min="121" max="121" width="0" style="291" hidden="1" customWidth="1"/>
    <col min="122" max="16384" width="9" style="291" hidden="1"/>
  </cols>
  <sheetData>
    <row r="1" spans="1:120">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row r="3" spans="1:120"/>
    <row r="4" spans="1:120"/>
    <row r="5" spans="1:120"/>
    <row r="6" spans="1:120"/>
    <row r="7" spans="1:120"/>
    <row r="8" spans="1:120"/>
    <row r="9" spans="1:120"/>
    <row r="10" spans="1:120"/>
    <row r="11" spans="1:120"/>
    <row r="12" spans="1:120"/>
    <row r="13" spans="1:120"/>
    <row r="14" spans="1:120"/>
    <row r="15" spans="1:120"/>
    <row r="16" spans="1:120">
      <c r="DP16" s="291"/>
    </row>
    <row r="17" spans="119:120">
      <c r="DP17" s="291"/>
    </row>
    <row r="18" spans="119:120"/>
    <row r="19" spans="119:120"/>
    <row r="20" spans="119:120">
      <c r="DO20" s="291"/>
      <c r="DP20" s="291"/>
    </row>
    <row r="21" spans="119:120">
      <c r="DP21" s="291"/>
    </row>
    <row r="22" spans="119:120"/>
    <row r="23" spans="119:120">
      <c r="DO23" s="291"/>
      <c r="DP23" s="291"/>
    </row>
    <row r="24" spans="119:120">
      <c r="DP24" s="291"/>
    </row>
    <row r="25" spans="119:120">
      <c r="DP25" s="291"/>
    </row>
    <row r="26" spans="119:120">
      <c r="DO26" s="291"/>
      <c r="DP26" s="291"/>
    </row>
    <row r="27" spans="119:120"/>
    <row r="28" spans="119:120">
      <c r="DO28" s="291"/>
      <c r="DP28" s="291"/>
    </row>
    <row r="29" spans="119:120">
      <c r="DP29" s="291"/>
    </row>
    <row r="30" spans="119:120"/>
    <row r="31" spans="119:120">
      <c r="DO31" s="291"/>
      <c r="DP31" s="291"/>
    </row>
    <row r="32" spans="119:120"/>
    <row r="33" spans="98:120">
      <c r="DO33" s="291"/>
      <c r="DP33" s="291"/>
    </row>
    <row r="34" spans="98:120">
      <c r="DM34" s="291"/>
    </row>
    <row r="35" spans="98:120">
      <c r="CT35" s="291"/>
      <c r="CU35" s="291"/>
      <c r="CV35" s="291"/>
      <c r="CY35" s="291"/>
      <c r="CZ35" s="291"/>
      <c r="DA35" s="291"/>
      <c r="DD35" s="291"/>
      <c r="DE35" s="291"/>
      <c r="DF35" s="291"/>
      <c r="DI35" s="291"/>
      <c r="DJ35" s="291"/>
      <c r="DK35" s="291"/>
      <c r="DM35" s="291"/>
      <c r="DN35" s="291"/>
      <c r="DO35" s="291"/>
      <c r="DP35" s="291"/>
    </row>
    <row r="36" spans="98:120"/>
    <row r="37" spans="98:120">
      <c r="CW37" s="291"/>
      <c r="DB37" s="291"/>
      <c r="DG37" s="291"/>
      <c r="DL37" s="291"/>
      <c r="DP37" s="291"/>
    </row>
    <row r="38" spans="98:120">
      <c r="CT38" s="291"/>
      <c r="CU38" s="291"/>
      <c r="CV38" s="291"/>
      <c r="CW38" s="291"/>
      <c r="CY38" s="291"/>
      <c r="CZ38" s="291"/>
      <c r="DA38" s="291"/>
      <c r="DB38" s="291"/>
      <c r="DD38" s="291"/>
      <c r="DE38" s="291"/>
      <c r="DF38" s="291"/>
      <c r="DG38" s="291"/>
      <c r="DI38" s="291"/>
      <c r="DJ38" s="291"/>
      <c r="DK38" s="291"/>
      <c r="DL38" s="291"/>
      <c r="DN38" s="291"/>
      <c r="DO38" s="291"/>
      <c r="DP38" s="291"/>
    </row>
    <row r="39" spans="98:120"/>
    <row r="40" spans="98:120"/>
    <row r="41" spans="98:120"/>
    <row r="42" spans="98:120"/>
    <row r="43" spans="98:120"/>
    <row r="44" spans="98:120"/>
    <row r="45" spans="98:120"/>
    <row r="46" spans="98:120"/>
    <row r="47" spans="98:120"/>
    <row r="48" spans="98:120"/>
    <row r="49" spans="22:120">
      <c r="DN49" s="291"/>
      <c r="DO49" s="291"/>
      <c r="DP49" s="291"/>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1"/>
      <c r="CS63" s="291"/>
      <c r="CX63" s="291"/>
      <c r="DC63" s="291"/>
      <c r="DH63" s="291"/>
    </row>
    <row r="64" spans="22:120">
      <c r="V64" s="291"/>
    </row>
    <row r="65" spans="15:120">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c r="Q66" s="291"/>
      <c r="S66" s="291"/>
      <c r="U66" s="291"/>
      <c r="DM66" s="291"/>
    </row>
    <row r="67" spans="15:120">
      <c r="O67" s="291"/>
      <c r="P67" s="291"/>
      <c r="R67" s="291"/>
      <c r="T67" s="291"/>
      <c r="Y67" s="291"/>
      <c r="CT67" s="291"/>
      <c r="CV67" s="291"/>
      <c r="CW67" s="291"/>
      <c r="CY67" s="291"/>
      <c r="DA67" s="291"/>
      <c r="DB67" s="291"/>
      <c r="DD67" s="291"/>
      <c r="DF67" s="291"/>
      <c r="DG67" s="291"/>
      <c r="DI67" s="291"/>
      <c r="DK67" s="291"/>
      <c r="DL67" s="291"/>
      <c r="DN67" s="291"/>
      <c r="DO67" s="291"/>
      <c r="DP67" s="291"/>
    </row>
    <row r="68" spans="15:120"/>
    <row r="69" spans="15:120"/>
    <row r="70" spans="15:120"/>
    <row r="71" spans="15:120"/>
    <row r="72" spans="15:120">
      <c r="DP72" s="291"/>
    </row>
    <row r="73" spans="15:120">
      <c r="DP73" s="291"/>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1"/>
      <c r="CX96" s="291"/>
      <c r="DC96" s="291"/>
      <c r="DH96" s="291"/>
    </row>
    <row r="97" spans="24:120">
      <c r="CS97" s="291"/>
      <c r="CX97" s="291"/>
      <c r="DC97" s="291"/>
      <c r="DH97" s="291"/>
      <c r="DP97" s="292" t="s">
        <v>518</v>
      </c>
    </row>
    <row r="98" spans="24:120" hidden="1">
      <c r="CS98" s="291"/>
      <c r="CX98" s="291"/>
      <c r="DC98" s="291"/>
      <c r="DH98" s="291"/>
    </row>
    <row r="99" spans="24:120" hidden="1">
      <c r="CS99" s="291"/>
      <c r="CX99" s="291"/>
      <c r="DC99" s="291"/>
      <c r="DH99" s="291"/>
    </row>
    <row r="101" spans="24:120" ht="12" hidden="1" customHeight="1">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c r="CU102" s="291"/>
      <c r="CZ102" s="291"/>
      <c r="DE102" s="291"/>
      <c r="DJ102" s="291"/>
      <c r="DM102" s="291"/>
    </row>
    <row r="103" spans="24:120" hidden="1">
      <c r="CT103" s="291"/>
      <c r="CV103" s="291"/>
      <c r="CW103" s="291"/>
      <c r="CY103" s="291"/>
      <c r="DA103" s="291"/>
      <c r="DB103" s="291"/>
      <c r="DD103" s="291"/>
      <c r="DF103" s="291"/>
      <c r="DG103" s="291"/>
      <c r="DI103" s="291"/>
      <c r="DK103" s="291"/>
      <c r="DL103" s="291"/>
      <c r="DM103" s="291"/>
      <c r="DN103" s="291"/>
      <c r="DO103" s="291"/>
      <c r="DP103" s="291"/>
    </row>
    <row r="104" spans="24:120" hidden="1">
      <c r="CV104" s="291"/>
      <c r="CW104" s="291"/>
      <c r="DA104" s="291"/>
      <c r="DB104" s="291"/>
      <c r="DF104" s="291"/>
      <c r="DG104" s="291"/>
      <c r="DK104" s="291"/>
      <c r="DL104" s="291"/>
      <c r="DN104" s="291"/>
      <c r="DO104" s="291"/>
      <c r="DP104" s="291"/>
    </row>
    <row r="105" spans="24:120" ht="12.75" hidden="1" customHeight="1"/>
  </sheetData>
  <sheetProtection algorithmName="SHA-512" hashValue="rRylgFoVkNs6TgWWwwGqGR8zrWexSIH+A1MIu0nkLT7D1Yhflni5td+tYsL1HK+nI9DSa2SGEF5J7cGt/zPmuA==" saltValue="oJlkD5eZDY45+kEJ8FJ8B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cols>
    <col min="1" max="116" width="2.625" style="292" customWidth="1"/>
    <col min="117" max="16384" width="9" style="291" hidden="1"/>
  </cols>
  <sheetData>
    <row r="1" spans="2:116">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row r="3" spans="2:116"/>
    <row r="4" spans="2:116">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row r="7" spans="2:116"/>
    <row r="8" spans="2:116"/>
    <row r="9" spans="2:116"/>
    <row r="10" spans="2:116"/>
    <row r="11" spans="2:116"/>
    <row r="12" spans="2:116"/>
    <row r="13" spans="2:116"/>
    <row r="14" spans="2:116"/>
    <row r="15" spans="2:116"/>
    <row r="16" spans="2:116"/>
    <row r="17" spans="9:116"/>
    <row r="18" spans="9:116">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row r="20" spans="9:116"/>
    <row r="21" spans="9:116">
      <c r="DL21" s="291"/>
    </row>
    <row r="22" spans="9:116">
      <c r="DI22" s="291"/>
      <c r="DJ22" s="291"/>
      <c r="DK22" s="291"/>
      <c r="DL22" s="291"/>
    </row>
    <row r="23" spans="9:116">
      <c r="CY23" s="291"/>
      <c r="CZ23" s="291"/>
      <c r="DA23" s="291"/>
      <c r="DB23" s="291"/>
      <c r="DC23" s="291"/>
      <c r="DD23" s="291"/>
      <c r="DE23" s="291"/>
      <c r="DF23" s="291"/>
      <c r="DG23" s="291"/>
      <c r="DH23" s="291"/>
      <c r="DI23" s="291"/>
      <c r="DJ23" s="291"/>
      <c r="DK23" s="291"/>
      <c r="DL23" s="291"/>
    </row>
    <row r="24" spans="9:116"/>
    <row r="25" spans="9:116"/>
    <row r="26" spans="9:116"/>
    <row r="27" spans="9:116"/>
    <row r="28" spans="9:116"/>
    <row r="29" spans="9:116"/>
    <row r="30" spans="9:116"/>
    <row r="31" spans="9:116"/>
    <row r="32" spans="9:116"/>
    <row r="33" spans="15:116"/>
    <row r="34" spans="15:116"/>
    <row r="35" spans="15:116">
      <c r="CZ35" s="291"/>
      <c r="DA35" s="291"/>
      <c r="DB35" s="291"/>
      <c r="DC35" s="291"/>
      <c r="DD35" s="291"/>
      <c r="DE35" s="291"/>
      <c r="DF35" s="291"/>
      <c r="DG35" s="291"/>
      <c r="DH35" s="291"/>
      <c r="DI35" s="291"/>
      <c r="DJ35" s="291"/>
      <c r="DK35" s="291"/>
      <c r="DL35" s="291"/>
    </row>
    <row r="36" spans="15:116"/>
    <row r="37" spans="15:116">
      <c r="DL37" s="291"/>
    </row>
    <row r="38" spans="15:116">
      <c r="DI38" s="291"/>
      <c r="DJ38" s="291"/>
      <c r="DK38" s="291"/>
      <c r="DL38" s="291"/>
    </row>
    <row r="39" spans="15:116"/>
    <row r="40" spans="15:116"/>
    <row r="41" spans="15:116"/>
    <row r="42" spans="15:116"/>
    <row r="43" spans="15:116">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c r="DL44" s="291"/>
    </row>
    <row r="45" spans="15:116"/>
    <row r="46" spans="15:116">
      <c r="DA46" s="291"/>
      <c r="DB46" s="291"/>
      <c r="DC46" s="291"/>
      <c r="DD46" s="291"/>
      <c r="DE46" s="291"/>
      <c r="DF46" s="291"/>
      <c r="DG46" s="291"/>
      <c r="DH46" s="291"/>
      <c r="DI46" s="291"/>
      <c r="DJ46" s="291"/>
      <c r="DK46" s="291"/>
      <c r="DL46" s="291"/>
    </row>
    <row r="47" spans="15:116"/>
    <row r="48" spans="15:116"/>
    <row r="49" spans="104:116"/>
    <row r="50" spans="104:116">
      <c r="CZ50" s="291"/>
      <c r="DA50" s="291"/>
      <c r="DB50" s="291"/>
      <c r="DC50" s="291"/>
      <c r="DD50" s="291"/>
      <c r="DE50" s="291"/>
      <c r="DF50" s="291"/>
      <c r="DG50" s="291"/>
      <c r="DH50" s="291"/>
      <c r="DI50" s="291"/>
      <c r="DJ50" s="291"/>
      <c r="DK50" s="291"/>
      <c r="DL50" s="291"/>
    </row>
    <row r="51" spans="104:116"/>
    <row r="52" spans="104:116"/>
    <row r="53" spans="104:116">
      <c r="DL53" s="291"/>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1"/>
      <c r="DD67" s="291"/>
      <c r="DE67" s="291"/>
      <c r="DF67" s="291"/>
      <c r="DG67" s="291"/>
      <c r="DH67" s="291"/>
      <c r="DI67" s="291"/>
      <c r="DJ67" s="291"/>
      <c r="DK67" s="291"/>
      <c r="DL67" s="291"/>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EcAGIWrTC6UP2Stcp3R05p4ERM3xlMk+sARkQMbNKOY72wYW/P5Azx04BAZdopBCKta0i9HAUxpvMuzMVjX0gA==" saltValue="jAJgjqKTw+SiqXO6UR74vg==" spinCount="100000" sheet="1" objects="1" scenarios="1"/>
  <dataConsolidate/>
  <phoneticPr fontId="2"/>
  <printOptions horizontalCentered="1" verticalCentered="1"/>
  <pageMargins left="0" right="0" top="0" bottom="0" header="0" footer="0"/>
  <pageSetup paperSize="9" scale="49"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c r="AS1" s="294"/>
      <c r="AT1" s="294"/>
    </row>
    <row r="2" spans="1:46">
      <c r="AS2" s="294"/>
      <c r="AT2" s="294"/>
    </row>
    <row r="3" spans="1:46">
      <c r="AS3" s="294"/>
      <c r="AT3" s="294"/>
    </row>
    <row r="4" spans="1:46">
      <c r="AS4" s="294"/>
      <c r="AT4" s="294"/>
    </row>
    <row r="5" spans="1:46" ht="17.25">
      <c r="A5" s="295" t="s">
        <v>519</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520</v>
      </c>
      <c r="AL6" s="299"/>
      <c r="AM6" s="299"/>
      <c r="AN6" s="299"/>
      <c r="AO6" s="294"/>
      <c r="AP6" s="294"/>
      <c r="AQ6" s="294"/>
      <c r="AR6" s="294"/>
    </row>
    <row r="7" spans="1:46">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4" t="s">
        <v>521</v>
      </c>
      <c r="AP7" s="304"/>
      <c r="AQ7" s="305" t="s">
        <v>522</v>
      </c>
      <c r="AR7" s="306"/>
    </row>
    <row r="8" spans="1:46">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5"/>
      <c r="AP8" s="310" t="s">
        <v>523</v>
      </c>
      <c r="AQ8" s="311" t="s">
        <v>524</v>
      </c>
      <c r="AR8" s="312" t="s">
        <v>525</v>
      </c>
    </row>
    <row r="9" spans="1:46">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6" t="s">
        <v>526</v>
      </c>
      <c r="AL9" s="1217"/>
      <c r="AM9" s="1217"/>
      <c r="AN9" s="1218"/>
      <c r="AO9" s="313">
        <v>3427582</v>
      </c>
      <c r="AP9" s="313">
        <v>160272</v>
      </c>
      <c r="AQ9" s="314">
        <v>90613</v>
      </c>
      <c r="AR9" s="315">
        <v>76.900000000000006</v>
      </c>
    </row>
    <row r="10" spans="1:46">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6" t="s">
        <v>527</v>
      </c>
      <c r="AL10" s="1217"/>
      <c r="AM10" s="1217"/>
      <c r="AN10" s="1218"/>
      <c r="AO10" s="316">
        <v>56308</v>
      </c>
      <c r="AP10" s="316">
        <v>2633</v>
      </c>
      <c r="AQ10" s="317">
        <v>7525</v>
      </c>
      <c r="AR10" s="318">
        <v>-65</v>
      </c>
    </row>
    <row r="11" spans="1:46" ht="13.5" customHeight="1">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6" t="s">
        <v>528</v>
      </c>
      <c r="AL11" s="1217"/>
      <c r="AM11" s="1217"/>
      <c r="AN11" s="1218"/>
      <c r="AO11" s="316">
        <v>395</v>
      </c>
      <c r="AP11" s="316">
        <v>18</v>
      </c>
      <c r="AQ11" s="317">
        <v>9582</v>
      </c>
      <c r="AR11" s="318">
        <v>-99.8</v>
      </c>
    </row>
    <row r="12" spans="1:46" ht="13.5" customHeight="1">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6" t="s">
        <v>529</v>
      </c>
      <c r="AL12" s="1217"/>
      <c r="AM12" s="1217"/>
      <c r="AN12" s="1218"/>
      <c r="AO12" s="316" t="s">
        <v>530</v>
      </c>
      <c r="AP12" s="316" t="s">
        <v>530</v>
      </c>
      <c r="AQ12" s="317">
        <v>1356</v>
      </c>
      <c r="AR12" s="318" t="s">
        <v>530</v>
      </c>
    </row>
    <row r="13" spans="1:46" ht="13.5" customHeight="1">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6" t="s">
        <v>531</v>
      </c>
      <c r="AL13" s="1217"/>
      <c r="AM13" s="1217"/>
      <c r="AN13" s="1218"/>
      <c r="AO13" s="316" t="s">
        <v>530</v>
      </c>
      <c r="AP13" s="316" t="s">
        <v>530</v>
      </c>
      <c r="AQ13" s="317">
        <v>2</v>
      </c>
      <c r="AR13" s="318" t="s">
        <v>530</v>
      </c>
    </row>
    <row r="14" spans="1:46" ht="13.5" customHeight="1">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6" t="s">
        <v>532</v>
      </c>
      <c r="AL14" s="1217"/>
      <c r="AM14" s="1217"/>
      <c r="AN14" s="1218"/>
      <c r="AO14" s="316">
        <v>159896</v>
      </c>
      <c r="AP14" s="316">
        <v>7477</v>
      </c>
      <c r="AQ14" s="317">
        <v>4182</v>
      </c>
      <c r="AR14" s="318">
        <v>78.8</v>
      </c>
    </row>
    <row r="15" spans="1:46" ht="13.5" customHeight="1">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6" t="s">
        <v>533</v>
      </c>
      <c r="AL15" s="1217"/>
      <c r="AM15" s="1217"/>
      <c r="AN15" s="1218"/>
      <c r="AO15" s="316">
        <v>120643</v>
      </c>
      <c r="AP15" s="316">
        <v>5641</v>
      </c>
      <c r="AQ15" s="317">
        <v>2331</v>
      </c>
      <c r="AR15" s="318">
        <v>142</v>
      </c>
    </row>
    <row r="16" spans="1:46">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19" t="s">
        <v>534</v>
      </c>
      <c r="AL16" s="1220"/>
      <c r="AM16" s="1220"/>
      <c r="AN16" s="1221"/>
      <c r="AO16" s="316">
        <v>-420633</v>
      </c>
      <c r="AP16" s="316">
        <v>-19669</v>
      </c>
      <c r="AQ16" s="317">
        <v>-8270</v>
      </c>
      <c r="AR16" s="318">
        <v>137.80000000000001</v>
      </c>
    </row>
    <row r="17" spans="1:46">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19" t="s">
        <v>187</v>
      </c>
      <c r="AL17" s="1220"/>
      <c r="AM17" s="1220"/>
      <c r="AN17" s="1221"/>
      <c r="AO17" s="316">
        <v>3344191</v>
      </c>
      <c r="AP17" s="316">
        <v>156373</v>
      </c>
      <c r="AQ17" s="317">
        <v>107322</v>
      </c>
      <c r="AR17" s="318">
        <v>45.7</v>
      </c>
    </row>
    <row r="18" spans="1:46">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535</v>
      </c>
      <c r="AL19" s="294"/>
      <c r="AM19" s="294"/>
      <c r="AN19" s="294"/>
      <c r="AO19" s="294"/>
      <c r="AP19" s="294"/>
      <c r="AQ19" s="294"/>
      <c r="AR19" s="294"/>
    </row>
    <row r="20" spans="1:46">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536</v>
      </c>
      <c r="AP20" s="324" t="s">
        <v>537</v>
      </c>
      <c r="AQ20" s="325" t="s">
        <v>538</v>
      </c>
      <c r="AR20" s="326"/>
    </row>
    <row r="21" spans="1:46" s="332" customFormat="1">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1" t="s">
        <v>539</v>
      </c>
      <c r="AL21" s="1212"/>
      <c r="AM21" s="1212"/>
      <c r="AN21" s="1213"/>
      <c r="AO21" s="328">
        <v>14.31</v>
      </c>
      <c r="AP21" s="329">
        <v>10.18</v>
      </c>
      <c r="AQ21" s="330">
        <v>4.13</v>
      </c>
      <c r="AR21" s="299"/>
      <c r="AS21" s="331"/>
      <c r="AT21" s="327"/>
    </row>
    <row r="22" spans="1:46" s="332" customFormat="1">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1" t="s">
        <v>540</v>
      </c>
      <c r="AL22" s="1212"/>
      <c r="AM22" s="1212"/>
      <c r="AN22" s="1213"/>
      <c r="AO22" s="333">
        <v>99.8</v>
      </c>
      <c r="AP22" s="334">
        <v>97.7</v>
      </c>
      <c r="AQ22" s="335">
        <v>2.1</v>
      </c>
      <c r="AR22" s="319"/>
      <c r="AS22" s="331"/>
      <c r="AT22" s="327"/>
    </row>
    <row r="23" spans="1:46" s="332" customFormat="1">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c r="A26" s="299" t="s">
        <v>541</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c r="A27" s="340"/>
      <c r="AO27" s="294"/>
      <c r="AP27" s="294"/>
      <c r="AQ27" s="294"/>
      <c r="AR27" s="294"/>
      <c r="AS27" s="294"/>
      <c r="AT27" s="294"/>
    </row>
    <row r="28" spans="1:46" ht="17.25">
      <c r="A28" s="295" t="s">
        <v>542</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543</v>
      </c>
      <c r="AL29" s="299"/>
      <c r="AM29" s="299"/>
      <c r="AN29" s="299"/>
      <c r="AO29" s="294"/>
      <c r="AP29" s="294"/>
      <c r="AQ29" s="294"/>
      <c r="AR29" s="294"/>
      <c r="AS29" s="342"/>
    </row>
    <row r="30" spans="1:46">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4" t="s">
        <v>521</v>
      </c>
      <c r="AP30" s="304"/>
      <c r="AQ30" s="305" t="s">
        <v>522</v>
      </c>
      <c r="AR30" s="306"/>
    </row>
    <row r="31" spans="1:46">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5"/>
      <c r="AP31" s="310" t="s">
        <v>523</v>
      </c>
      <c r="AQ31" s="311" t="s">
        <v>524</v>
      </c>
      <c r="AR31" s="312" t="s">
        <v>525</v>
      </c>
    </row>
    <row r="32" spans="1:46" ht="27" customHeight="1">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7" t="s">
        <v>544</v>
      </c>
      <c r="AL32" s="1228"/>
      <c r="AM32" s="1228"/>
      <c r="AN32" s="1229"/>
      <c r="AO32" s="343">
        <v>1771441</v>
      </c>
      <c r="AP32" s="343">
        <v>82832</v>
      </c>
      <c r="AQ32" s="344">
        <v>67619</v>
      </c>
      <c r="AR32" s="345">
        <v>22.5</v>
      </c>
    </row>
    <row r="33" spans="1:46" ht="13.5" customHeight="1">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7" t="s">
        <v>545</v>
      </c>
      <c r="AL33" s="1228"/>
      <c r="AM33" s="1228"/>
      <c r="AN33" s="1229"/>
      <c r="AO33" s="343" t="s">
        <v>530</v>
      </c>
      <c r="AP33" s="343" t="s">
        <v>530</v>
      </c>
      <c r="AQ33" s="344" t="s">
        <v>530</v>
      </c>
      <c r="AR33" s="345" t="s">
        <v>530</v>
      </c>
    </row>
    <row r="34" spans="1:46" ht="27" customHeight="1">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7" t="s">
        <v>546</v>
      </c>
      <c r="AL34" s="1228"/>
      <c r="AM34" s="1228"/>
      <c r="AN34" s="1229"/>
      <c r="AO34" s="343" t="s">
        <v>530</v>
      </c>
      <c r="AP34" s="343" t="s">
        <v>530</v>
      </c>
      <c r="AQ34" s="344">
        <v>3</v>
      </c>
      <c r="AR34" s="345" t="s">
        <v>530</v>
      </c>
    </row>
    <row r="35" spans="1:46" ht="27" customHeight="1">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7" t="s">
        <v>547</v>
      </c>
      <c r="AL35" s="1228"/>
      <c r="AM35" s="1228"/>
      <c r="AN35" s="1229"/>
      <c r="AO35" s="343">
        <v>137176</v>
      </c>
      <c r="AP35" s="343">
        <v>6414</v>
      </c>
      <c r="AQ35" s="344">
        <v>17835</v>
      </c>
      <c r="AR35" s="345">
        <v>-64</v>
      </c>
    </row>
    <row r="36" spans="1:46" ht="27" customHeight="1">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7" t="s">
        <v>548</v>
      </c>
      <c r="AL36" s="1228"/>
      <c r="AM36" s="1228"/>
      <c r="AN36" s="1229"/>
      <c r="AO36" s="343" t="s">
        <v>530</v>
      </c>
      <c r="AP36" s="343" t="s">
        <v>530</v>
      </c>
      <c r="AQ36" s="344">
        <v>2401</v>
      </c>
      <c r="AR36" s="345" t="s">
        <v>530</v>
      </c>
    </row>
    <row r="37" spans="1:46" ht="13.5" customHeight="1">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7" t="s">
        <v>549</v>
      </c>
      <c r="AL37" s="1228"/>
      <c r="AM37" s="1228"/>
      <c r="AN37" s="1229"/>
      <c r="AO37" s="343" t="s">
        <v>530</v>
      </c>
      <c r="AP37" s="343" t="s">
        <v>530</v>
      </c>
      <c r="AQ37" s="344">
        <v>732</v>
      </c>
      <c r="AR37" s="345" t="s">
        <v>530</v>
      </c>
    </row>
    <row r="38" spans="1:46" ht="27" customHeight="1">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0" t="s">
        <v>550</v>
      </c>
      <c r="AL38" s="1231"/>
      <c r="AM38" s="1231"/>
      <c r="AN38" s="1232"/>
      <c r="AO38" s="346" t="s">
        <v>530</v>
      </c>
      <c r="AP38" s="346" t="s">
        <v>530</v>
      </c>
      <c r="AQ38" s="347">
        <v>5</v>
      </c>
      <c r="AR38" s="335" t="s">
        <v>530</v>
      </c>
      <c r="AS38" s="342"/>
    </row>
    <row r="39" spans="1:46">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0" t="s">
        <v>551</v>
      </c>
      <c r="AL39" s="1231"/>
      <c r="AM39" s="1231"/>
      <c r="AN39" s="1232"/>
      <c r="AO39" s="343">
        <v>-52884</v>
      </c>
      <c r="AP39" s="343">
        <v>-2473</v>
      </c>
      <c r="AQ39" s="344">
        <v>-3806</v>
      </c>
      <c r="AR39" s="345">
        <v>-35</v>
      </c>
      <c r="AS39" s="342"/>
    </row>
    <row r="40" spans="1:46" ht="27" customHeight="1">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7" t="s">
        <v>552</v>
      </c>
      <c r="AL40" s="1228"/>
      <c r="AM40" s="1228"/>
      <c r="AN40" s="1229"/>
      <c r="AO40" s="343">
        <v>-1535916</v>
      </c>
      <c r="AP40" s="343">
        <v>-71819</v>
      </c>
      <c r="AQ40" s="344">
        <v>-59049</v>
      </c>
      <c r="AR40" s="345">
        <v>21.6</v>
      </c>
      <c r="AS40" s="342"/>
    </row>
    <row r="41" spans="1:46">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3" t="s">
        <v>301</v>
      </c>
      <c r="AL41" s="1234"/>
      <c r="AM41" s="1234"/>
      <c r="AN41" s="1235"/>
      <c r="AO41" s="343">
        <v>319817</v>
      </c>
      <c r="AP41" s="343">
        <v>14955</v>
      </c>
      <c r="AQ41" s="344">
        <v>25740</v>
      </c>
      <c r="AR41" s="345">
        <v>-41.9</v>
      </c>
      <c r="AS41" s="342"/>
    </row>
    <row r="42" spans="1:46">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553</v>
      </c>
      <c r="AL42" s="294"/>
      <c r="AM42" s="294"/>
      <c r="AN42" s="294"/>
      <c r="AO42" s="294"/>
      <c r="AP42" s="294"/>
      <c r="AQ42" s="319"/>
      <c r="AR42" s="319"/>
      <c r="AS42" s="342"/>
    </row>
    <row r="43" spans="1:46">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c r="A47" s="352" t="s">
        <v>554</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555</v>
      </c>
      <c r="AL48" s="353"/>
      <c r="AM48" s="353"/>
      <c r="AN48" s="353"/>
      <c r="AO48" s="353"/>
      <c r="AP48" s="353"/>
      <c r="AQ48" s="354"/>
      <c r="AR48" s="353"/>
    </row>
    <row r="49" spans="1:44" ht="13.5" customHeight="1">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2" t="s">
        <v>521</v>
      </c>
      <c r="AN49" s="1224" t="s">
        <v>556</v>
      </c>
      <c r="AO49" s="1225"/>
      <c r="AP49" s="1225"/>
      <c r="AQ49" s="1225"/>
      <c r="AR49" s="1226"/>
    </row>
    <row r="50" spans="1:44">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3"/>
      <c r="AN50" s="359" t="s">
        <v>557</v>
      </c>
      <c r="AO50" s="360" t="s">
        <v>558</v>
      </c>
      <c r="AP50" s="361" t="s">
        <v>559</v>
      </c>
      <c r="AQ50" s="362" t="s">
        <v>560</v>
      </c>
      <c r="AR50" s="363" t="s">
        <v>561</v>
      </c>
    </row>
    <row r="51" spans="1:44">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562</v>
      </c>
      <c r="AL51" s="356"/>
      <c r="AM51" s="364">
        <v>2374637</v>
      </c>
      <c r="AN51" s="365">
        <v>102012</v>
      </c>
      <c r="AO51" s="366">
        <v>-11.7</v>
      </c>
      <c r="AP51" s="367">
        <v>87974</v>
      </c>
      <c r="AQ51" s="368">
        <v>5.2</v>
      </c>
      <c r="AR51" s="369">
        <v>-16.899999999999999</v>
      </c>
    </row>
    <row r="52" spans="1:44">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563</v>
      </c>
      <c r="AM52" s="372">
        <v>1013112</v>
      </c>
      <c r="AN52" s="373">
        <v>43522</v>
      </c>
      <c r="AO52" s="374">
        <v>-10.4</v>
      </c>
      <c r="AP52" s="375">
        <v>48183</v>
      </c>
      <c r="AQ52" s="376">
        <v>-1.2</v>
      </c>
      <c r="AR52" s="377">
        <v>-9.1999999999999993</v>
      </c>
    </row>
    <row r="53" spans="1:44">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564</v>
      </c>
      <c r="AL53" s="356"/>
      <c r="AM53" s="364">
        <v>3456551</v>
      </c>
      <c r="AN53" s="365">
        <v>151523</v>
      </c>
      <c r="AO53" s="366">
        <v>48.5</v>
      </c>
      <c r="AP53" s="367">
        <v>83280</v>
      </c>
      <c r="AQ53" s="368">
        <v>-5.3</v>
      </c>
      <c r="AR53" s="369">
        <v>53.8</v>
      </c>
    </row>
    <row r="54" spans="1:44">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563</v>
      </c>
      <c r="AM54" s="372">
        <v>736704</v>
      </c>
      <c r="AN54" s="373">
        <v>32295</v>
      </c>
      <c r="AO54" s="374">
        <v>-25.8</v>
      </c>
      <c r="AP54" s="375">
        <v>43123</v>
      </c>
      <c r="AQ54" s="376">
        <v>-10.5</v>
      </c>
      <c r="AR54" s="377">
        <v>-15.3</v>
      </c>
    </row>
    <row r="55" spans="1:44">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565</v>
      </c>
      <c r="AL55" s="356"/>
      <c r="AM55" s="364">
        <v>4260890</v>
      </c>
      <c r="AN55" s="365">
        <v>190040</v>
      </c>
      <c r="AO55" s="366">
        <v>25.4</v>
      </c>
      <c r="AP55" s="367">
        <v>88968</v>
      </c>
      <c r="AQ55" s="368">
        <v>6.8</v>
      </c>
      <c r="AR55" s="369">
        <v>18.600000000000001</v>
      </c>
    </row>
    <row r="56" spans="1:44">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563</v>
      </c>
      <c r="AM56" s="372">
        <v>834266</v>
      </c>
      <c r="AN56" s="373">
        <v>37209</v>
      </c>
      <c r="AO56" s="374">
        <v>15.2</v>
      </c>
      <c r="AP56" s="375">
        <v>45482</v>
      </c>
      <c r="AQ56" s="376">
        <v>5.5</v>
      </c>
      <c r="AR56" s="377">
        <v>9.6999999999999993</v>
      </c>
    </row>
    <row r="57" spans="1:44">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566</v>
      </c>
      <c r="AL57" s="356"/>
      <c r="AM57" s="364">
        <v>5677587</v>
      </c>
      <c r="AN57" s="365">
        <v>259416</v>
      </c>
      <c r="AO57" s="366">
        <v>36.5</v>
      </c>
      <c r="AP57" s="367">
        <v>85173</v>
      </c>
      <c r="AQ57" s="368">
        <v>-4.3</v>
      </c>
      <c r="AR57" s="369">
        <v>40.799999999999997</v>
      </c>
    </row>
    <row r="58" spans="1:44">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563</v>
      </c>
      <c r="AM58" s="372">
        <v>1700462</v>
      </c>
      <c r="AN58" s="373">
        <v>77696</v>
      </c>
      <c r="AO58" s="374">
        <v>108.8</v>
      </c>
      <c r="AP58" s="375">
        <v>43913</v>
      </c>
      <c r="AQ58" s="376">
        <v>-3.4</v>
      </c>
      <c r="AR58" s="377">
        <v>112.2</v>
      </c>
    </row>
    <row r="59" spans="1:44">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567</v>
      </c>
      <c r="AL59" s="356"/>
      <c r="AM59" s="364">
        <v>4538347</v>
      </c>
      <c r="AN59" s="365">
        <v>212211</v>
      </c>
      <c r="AO59" s="366">
        <v>-18.2</v>
      </c>
      <c r="AP59" s="367">
        <v>94081</v>
      </c>
      <c r="AQ59" s="368">
        <v>10.5</v>
      </c>
      <c r="AR59" s="369">
        <v>-28.7</v>
      </c>
    </row>
    <row r="60" spans="1:44">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563</v>
      </c>
      <c r="AM60" s="372">
        <v>1475027</v>
      </c>
      <c r="AN60" s="373">
        <v>68972</v>
      </c>
      <c r="AO60" s="374">
        <v>-11.2</v>
      </c>
      <c r="AP60" s="375">
        <v>48949</v>
      </c>
      <c r="AQ60" s="376">
        <v>11.5</v>
      </c>
      <c r="AR60" s="377">
        <v>-22.7</v>
      </c>
    </row>
    <row r="61" spans="1:44">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568</v>
      </c>
      <c r="AL61" s="378"/>
      <c r="AM61" s="379">
        <v>4061602</v>
      </c>
      <c r="AN61" s="380">
        <v>183040</v>
      </c>
      <c r="AO61" s="381">
        <v>16.100000000000001</v>
      </c>
      <c r="AP61" s="382">
        <v>87895</v>
      </c>
      <c r="AQ61" s="383">
        <v>2.6</v>
      </c>
      <c r="AR61" s="369">
        <v>13.5</v>
      </c>
    </row>
    <row r="62" spans="1:44">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563</v>
      </c>
      <c r="AM62" s="372">
        <v>1151914</v>
      </c>
      <c r="AN62" s="373">
        <v>51939</v>
      </c>
      <c r="AO62" s="374">
        <v>15.3</v>
      </c>
      <c r="AP62" s="375">
        <v>45930</v>
      </c>
      <c r="AQ62" s="376">
        <v>0.4</v>
      </c>
      <c r="AR62" s="377">
        <v>14.9</v>
      </c>
    </row>
    <row r="63" spans="1:44">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c r="AK67" s="294"/>
      <c r="AL67" s="294"/>
      <c r="AM67" s="294"/>
      <c r="AN67" s="294"/>
      <c r="AO67" s="294"/>
      <c r="AP67" s="294"/>
      <c r="AQ67" s="294"/>
      <c r="AR67" s="294"/>
      <c r="AS67" s="294"/>
      <c r="AT67" s="294"/>
    </row>
    <row r="68" spans="1:46" ht="13.5" hidden="1" customHeight="1">
      <c r="AK68" s="294"/>
      <c r="AL68" s="294"/>
      <c r="AM68" s="294"/>
      <c r="AN68" s="294"/>
      <c r="AO68" s="294"/>
      <c r="AP68" s="294"/>
      <c r="AQ68" s="294"/>
      <c r="AR68" s="294"/>
    </row>
    <row r="69" spans="1:46" ht="13.5" hidden="1" customHeight="1">
      <c r="AK69" s="294"/>
      <c r="AL69" s="294"/>
      <c r="AM69" s="294"/>
      <c r="AN69" s="294"/>
      <c r="AO69" s="294"/>
      <c r="AP69" s="294"/>
      <c r="AQ69" s="294"/>
      <c r="AR69" s="294"/>
    </row>
    <row r="70" spans="1:46" hidden="1">
      <c r="AK70" s="294"/>
      <c r="AL70" s="294"/>
      <c r="AM70" s="294"/>
      <c r="AN70" s="294"/>
      <c r="AO70" s="294"/>
      <c r="AP70" s="294"/>
      <c r="AQ70" s="294"/>
      <c r="AR70" s="294"/>
    </row>
    <row r="71" spans="1:46" hidden="1">
      <c r="AK71" s="294"/>
      <c r="AL71" s="294"/>
      <c r="AM71" s="294"/>
      <c r="AN71" s="294"/>
      <c r="AO71" s="294"/>
      <c r="AP71" s="294"/>
      <c r="AQ71" s="294"/>
      <c r="AR71" s="294"/>
    </row>
    <row r="72" spans="1:46" hidden="1">
      <c r="AK72" s="294"/>
      <c r="AL72" s="294"/>
      <c r="AM72" s="294"/>
      <c r="AN72" s="294"/>
      <c r="AO72" s="294"/>
      <c r="AP72" s="294"/>
      <c r="AQ72" s="294"/>
      <c r="AR72" s="294"/>
    </row>
    <row r="73" spans="1:46" hidden="1">
      <c r="AK73" s="294"/>
      <c r="AL73" s="294"/>
      <c r="AM73" s="294"/>
      <c r="AN73" s="294"/>
      <c r="AO73" s="294"/>
      <c r="AP73" s="294"/>
      <c r="AQ73" s="294"/>
      <c r="AR73" s="294"/>
    </row>
    <row r="74" spans="1:46" hidden="1"/>
  </sheetData>
  <sheetProtection algorithmName="SHA-512" hashValue="JJp983eO8fdUd0gCuXHnrBSW8jZc5kbmVJIF8FYOIcKtynUVpxqZkyCwl7h1ZYL7FQnqjBm80NbFFIAZYXdXdg==" saltValue="FneHm8WU+pNi2cmlb90ZD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cols>
    <col min="1" max="125" width="2.5" style="292" customWidth="1"/>
    <col min="126" max="16384" width="9" style="291" hidden="1"/>
  </cols>
  <sheetData>
    <row r="1" spans="2:125"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c r="B2" s="291"/>
      <c r="DG2" s="291"/>
    </row>
    <row r="3" spans="2:12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row r="5" spans="2:125"/>
    <row r="6" spans="2:125"/>
    <row r="7" spans="2:125"/>
    <row r="8" spans="2:125"/>
    <row r="9" spans="2:125">
      <c r="DU9" s="291"/>
    </row>
    <row r="10" spans="2:125"/>
    <row r="11" spans="2:125"/>
    <row r="12" spans="2:125"/>
    <row r="13" spans="2:125"/>
    <row r="14" spans="2:125"/>
    <row r="15" spans="2:125"/>
    <row r="16" spans="2:125"/>
    <row r="17" spans="125:125">
      <c r="DU17" s="291"/>
    </row>
    <row r="18" spans="125:125"/>
    <row r="19" spans="125:125"/>
    <row r="20" spans="125:125">
      <c r="DU20" s="291"/>
    </row>
    <row r="21" spans="125:125">
      <c r="DU21" s="291"/>
    </row>
    <row r="22" spans="125:125"/>
    <row r="23" spans="125:125"/>
    <row r="24" spans="125:125"/>
    <row r="25" spans="125:125"/>
    <row r="26" spans="125:125"/>
    <row r="27" spans="125:125"/>
    <row r="28" spans="125:125">
      <c r="DU28" s="291"/>
    </row>
    <row r="29" spans="125:125"/>
    <row r="30" spans="125:125"/>
    <row r="31" spans="125:125"/>
    <row r="32" spans="125:125"/>
    <row r="33" spans="2:125">
      <c r="B33" s="291"/>
      <c r="G33" s="291"/>
      <c r="I33" s="291"/>
    </row>
    <row r="34" spans="2:125">
      <c r="C34" s="291"/>
      <c r="P34" s="291"/>
      <c r="DE34" s="291"/>
      <c r="DH34" s="291"/>
    </row>
    <row r="35" spans="2:125">
      <c r="D35" s="291"/>
      <c r="E35" s="291"/>
      <c r="DG35" s="291"/>
      <c r="DJ35" s="291"/>
      <c r="DP35" s="291"/>
      <c r="DQ35" s="291"/>
      <c r="DR35" s="291"/>
      <c r="DS35" s="291"/>
      <c r="DT35" s="291"/>
      <c r="DU35" s="291"/>
    </row>
    <row r="36" spans="2:12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c r="DU37" s="291"/>
    </row>
    <row r="38" spans="2:125">
      <c r="DT38" s="291"/>
      <c r="DU38" s="291"/>
    </row>
    <row r="39" spans="2:125"/>
    <row r="40" spans="2:125">
      <c r="DH40" s="291"/>
    </row>
    <row r="41" spans="2:125">
      <c r="DE41" s="291"/>
    </row>
    <row r="42" spans="2:125">
      <c r="DG42" s="291"/>
      <c r="DJ42" s="291"/>
    </row>
    <row r="43" spans="2:12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c r="DU44" s="291"/>
    </row>
    <row r="45" spans="2:125"/>
    <row r="46" spans="2:125"/>
    <row r="47" spans="2:125"/>
    <row r="48" spans="2:125">
      <c r="DT48" s="291"/>
      <c r="DU48" s="291"/>
    </row>
    <row r="49" spans="120:125">
      <c r="DU49" s="291"/>
    </row>
    <row r="50" spans="120:125">
      <c r="DU50" s="291"/>
    </row>
    <row r="51" spans="120:125">
      <c r="DP51" s="291"/>
      <c r="DQ51" s="291"/>
      <c r="DR51" s="291"/>
      <c r="DS51" s="291"/>
      <c r="DT51" s="291"/>
      <c r="DU51" s="291"/>
    </row>
    <row r="52" spans="120:125"/>
    <row r="53" spans="120:125"/>
    <row r="54" spans="120:125">
      <c r="DU54" s="291"/>
    </row>
    <row r="55" spans="120:125"/>
    <row r="56" spans="120:125"/>
    <row r="57" spans="120:125"/>
    <row r="58" spans="120:125">
      <c r="DU58" s="291"/>
    </row>
    <row r="59" spans="120:125"/>
    <row r="60" spans="120:125"/>
    <row r="61" spans="120:125"/>
    <row r="62" spans="120:125"/>
    <row r="63" spans="120:125">
      <c r="DU63" s="291"/>
    </row>
    <row r="64" spans="120:125">
      <c r="DT64" s="291"/>
      <c r="DU64" s="291"/>
    </row>
    <row r="65" spans="123:125"/>
    <row r="66" spans="123:125"/>
    <row r="67" spans="123:125"/>
    <row r="68" spans="123:125"/>
    <row r="69" spans="123:125">
      <c r="DS69" s="291"/>
      <c r="DT69" s="291"/>
      <c r="DU69" s="291"/>
    </row>
    <row r="70" spans="123:125"/>
    <row r="71" spans="123:125"/>
    <row r="72" spans="123:125"/>
    <row r="73" spans="123:125"/>
    <row r="74" spans="123:125"/>
    <row r="75" spans="123:125"/>
    <row r="76" spans="123:125"/>
    <row r="77" spans="123:125"/>
    <row r="78" spans="123:125"/>
    <row r="79" spans="123:125"/>
    <row r="80" spans="123:125"/>
    <row r="81" spans="116:125"/>
    <row r="82" spans="116:125">
      <c r="DL82" s="291"/>
    </row>
    <row r="83" spans="116:125">
      <c r="DM83" s="291"/>
      <c r="DN83" s="291"/>
      <c r="DO83" s="291"/>
      <c r="DP83" s="291"/>
      <c r="DQ83" s="291"/>
      <c r="DR83" s="291"/>
      <c r="DS83" s="291"/>
      <c r="DT83" s="291"/>
      <c r="DU83" s="291"/>
    </row>
    <row r="84" spans="116:125"/>
    <row r="85" spans="116:125"/>
    <row r="86" spans="116:125"/>
    <row r="87" spans="116:125"/>
    <row r="88" spans="116:125">
      <c r="DU88" s="291"/>
    </row>
    <row r="89" spans="116:125"/>
    <row r="90" spans="116:125"/>
    <row r="91" spans="116:125"/>
    <row r="92" spans="116:125" ht="13.5" customHeight="1"/>
    <row r="93" spans="116:125" ht="13.5" customHeight="1"/>
    <row r="94" spans="116:125" ht="13.5" customHeight="1">
      <c r="DS94" s="291"/>
      <c r="DT94" s="291"/>
      <c r="DU94" s="291"/>
    </row>
    <row r="95" spans="116:125" ht="13.5" customHeight="1">
      <c r="DU95" s="291"/>
    </row>
    <row r="96" spans="116:125" ht="13.5" customHeight="1"/>
    <row r="97" spans="124:125" ht="13.5" customHeight="1"/>
    <row r="98" spans="124:125" ht="13.5" customHeight="1"/>
    <row r="99" spans="124:125" ht="13.5" customHeight="1"/>
    <row r="100" spans="124:125" ht="13.5" customHeight="1"/>
    <row r="101" spans="124:125" ht="13.5" customHeight="1">
      <c r="DU101" s="291"/>
    </row>
    <row r="102" spans="124:125" ht="13.5" customHeight="1"/>
    <row r="103" spans="124:125" ht="13.5" customHeight="1"/>
    <row r="104" spans="124:125" ht="13.5" customHeight="1">
      <c r="DT104" s="291"/>
      <c r="DU104" s="291"/>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1" t="s">
        <v>570</v>
      </c>
    </row>
    <row r="120" spans="125:125" ht="13.5" hidden="1" customHeight="1"/>
    <row r="121" spans="125:125" ht="13.5" hidden="1" customHeight="1">
      <c r="DU121" s="291"/>
    </row>
  </sheetData>
  <sheetProtection algorithmName="SHA-512" hashValue="iTuEu/Lf9Qfjan343lX7+A4XFCbtSyg7Wbhqh5hg9vyHzzUY8fiTJQXz1JYn5Po//Y+1uJLGUBOPBppxBfraoA==" saltValue="Qyo3r1y8W4OoGgCaEJ4YD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cols>
    <col min="1" max="125" width="2.5" style="292" customWidth="1"/>
    <col min="126" max="142" width="0" style="291" hidden="1" customWidth="1"/>
    <col min="143" max="16384" width="9" style="291" hidden="1"/>
  </cols>
  <sheetData>
    <row r="1" spans="1:125"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c r="B2" s="291"/>
      <c r="T2" s="291"/>
    </row>
    <row r="3" spans="1:12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1"/>
      <c r="G33" s="291"/>
      <c r="I33" s="291"/>
    </row>
    <row r="34" spans="2:125">
      <c r="C34" s="291"/>
      <c r="P34" s="291"/>
      <c r="R34" s="291"/>
      <c r="U34" s="291"/>
    </row>
    <row r="35" spans="2:12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c r="F36" s="291"/>
      <c r="H36" s="291"/>
      <c r="J36" s="291"/>
      <c r="K36" s="291"/>
      <c r="L36" s="291"/>
      <c r="M36" s="291"/>
      <c r="N36" s="291"/>
      <c r="O36" s="291"/>
      <c r="Q36" s="291"/>
      <c r="S36" s="291"/>
      <c r="V36" s="291"/>
    </row>
    <row r="37" spans="2:125"/>
    <row r="38" spans="2:125"/>
    <row r="39" spans="2:125"/>
    <row r="40" spans="2:125">
      <c r="U40" s="291"/>
    </row>
    <row r="41" spans="2:125">
      <c r="R41" s="291"/>
    </row>
    <row r="42" spans="2:12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c r="Q43" s="291"/>
      <c r="S43" s="291"/>
      <c r="V43" s="291"/>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2" t="s">
        <v>571</v>
      </c>
    </row>
  </sheetData>
  <sheetProtection algorithmName="SHA-512" hashValue="pjcT0rdEFwMS5XTwBCWgD4FU+8DEt/HzoLFnVWppoPGtxxZEhzs93Ot32TL356kEk9uXPLe+itB/DUuh2nNBPg==" saltValue="TBxbj8tF+Zgpah9RK6cSb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572</v>
      </c>
      <c r="G46" s="8" t="s">
        <v>573</v>
      </c>
      <c r="H46" s="8" t="s">
        <v>574</v>
      </c>
      <c r="I46" s="8" t="s">
        <v>575</v>
      </c>
      <c r="J46" s="9" t="s">
        <v>576</v>
      </c>
    </row>
    <row r="47" spans="2:10" ht="57.75" customHeight="1">
      <c r="B47" s="10"/>
      <c r="C47" s="1236" t="s">
        <v>3</v>
      </c>
      <c r="D47" s="1236"/>
      <c r="E47" s="1237"/>
      <c r="F47" s="11">
        <v>36.42</v>
      </c>
      <c r="G47" s="12">
        <v>36.89</v>
      </c>
      <c r="H47" s="12">
        <v>33.33</v>
      </c>
      <c r="I47" s="12">
        <v>32.950000000000003</v>
      </c>
      <c r="J47" s="13">
        <v>36.630000000000003</v>
      </c>
    </row>
    <row r="48" spans="2:10" ht="57.75" customHeight="1">
      <c r="B48" s="14"/>
      <c r="C48" s="1238" t="s">
        <v>4</v>
      </c>
      <c r="D48" s="1238"/>
      <c r="E48" s="1239"/>
      <c r="F48" s="15">
        <v>7.77</v>
      </c>
      <c r="G48" s="16">
        <v>5.26</v>
      </c>
      <c r="H48" s="16">
        <v>5.05</v>
      </c>
      <c r="I48" s="16">
        <v>5.38</v>
      </c>
      <c r="J48" s="17">
        <v>5.97</v>
      </c>
    </row>
    <row r="49" spans="2:10" ht="57.75" customHeight="1" thickBot="1">
      <c r="B49" s="18"/>
      <c r="C49" s="1240" t="s">
        <v>5</v>
      </c>
      <c r="D49" s="1240"/>
      <c r="E49" s="1241"/>
      <c r="F49" s="19">
        <v>2.48</v>
      </c>
      <c r="G49" s="20" t="s">
        <v>577</v>
      </c>
      <c r="H49" s="20" t="s">
        <v>578</v>
      </c>
      <c r="I49" s="20" t="s">
        <v>579</v>
      </c>
      <c r="J49" s="21">
        <v>3.36</v>
      </c>
    </row>
    <row r="50" spans="2:10" ht="13.5" customHeight="1"/>
  </sheetData>
  <sheetProtection algorithmName="SHA-512" hashValue="vdfICui6/YOoKbX3sE0oiRTGK156zh0vMvXc+MXnMmYUveUgH+pSEmll3u/tgi4fUTJj1kaSWxrzBvJVlhMGag==" saltValue="kyfo3odUVngRFEdQTQdmf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572</v>
      </c>
      <c r="G33" s="29" t="s">
        <v>573</v>
      </c>
      <c r="H33" s="29" t="s">
        <v>574</v>
      </c>
      <c r="I33" s="29" t="s">
        <v>575</v>
      </c>
      <c r="J33" s="30" t="s">
        <v>576</v>
      </c>
      <c r="K33" s="22"/>
      <c r="L33" s="22"/>
      <c r="M33" s="22"/>
      <c r="N33" s="22"/>
      <c r="O33" s="22"/>
      <c r="P33" s="22"/>
    </row>
    <row r="34" spans="1:16" ht="39" customHeight="1">
      <c r="A34" s="22"/>
      <c r="B34" s="31"/>
      <c r="C34" s="1248" t="s">
        <v>580</v>
      </c>
      <c r="D34" s="1248"/>
      <c r="E34" s="1249"/>
      <c r="F34" s="32">
        <v>7.62</v>
      </c>
      <c r="G34" s="33">
        <v>5.01</v>
      </c>
      <c r="H34" s="33">
        <v>4.88</v>
      </c>
      <c r="I34" s="33">
        <v>5.3</v>
      </c>
      <c r="J34" s="34">
        <v>5.96</v>
      </c>
      <c r="K34" s="22"/>
      <c r="L34" s="22"/>
      <c r="M34" s="22"/>
      <c r="N34" s="22"/>
      <c r="O34" s="22"/>
      <c r="P34" s="22"/>
    </row>
    <row r="35" spans="1:16" ht="39" customHeight="1">
      <c r="A35" s="22"/>
      <c r="B35" s="35"/>
      <c r="C35" s="1242" t="s">
        <v>581</v>
      </c>
      <c r="D35" s="1243"/>
      <c r="E35" s="1244"/>
      <c r="F35" s="36">
        <v>2.34</v>
      </c>
      <c r="G35" s="37">
        <v>2.57</v>
      </c>
      <c r="H35" s="37">
        <v>2.64</v>
      </c>
      <c r="I35" s="37">
        <v>3.16</v>
      </c>
      <c r="J35" s="38">
        <v>3.35</v>
      </c>
      <c r="K35" s="22"/>
      <c r="L35" s="22"/>
      <c r="M35" s="22"/>
      <c r="N35" s="22"/>
      <c r="O35" s="22"/>
      <c r="P35" s="22"/>
    </row>
    <row r="36" spans="1:16" ht="39" customHeight="1">
      <c r="A36" s="22"/>
      <c r="B36" s="35"/>
      <c r="C36" s="1242" t="s">
        <v>582</v>
      </c>
      <c r="D36" s="1243"/>
      <c r="E36" s="1244"/>
      <c r="F36" s="36">
        <v>0.12</v>
      </c>
      <c r="G36" s="37">
        <v>1.66</v>
      </c>
      <c r="H36" s="37">
        <v>1.66</v>
      </c>
      <c r="I36" s="37">
        <v>1.1000000000000001</v>
      </c>
      <c r="J36" s="38">
        <v>0.75</v>
      </c>
      <c r="K36" s="22"/>
      <c r="L36" s="22"/>
      <c r="M36" s="22"/>
      <c r="N36" s="22"/>
      <c r="O36" s="22"/>
      <c r="P36" s="22"/>
    </row>
    <row r="37" spans="1:16" ht="39" customHeight="1">
      <c r="A37" s="22"/>
      <c r="B37" s="35"/>
      <c r="C37" s="1242" t="s">
        <v>583</v>
      </c>
      <c r="D37" s="1243"/>
      <c r="E37" s="1244"/>
      <c r="F37" s="36">
        <v>1.06</v>
      </c>
      <c r="G37" s="37">
        <v>1.01</v>
      </c>
      <c r="H37" s="37">
        <v>1.1100000000000001</v>
      </c>
      <c r="I37" s="37">
        <v>1.2</v>
      </c>
      <c r="J37" s="38">
        <v>0.4</v>
      </c>
      <c r="K37" s="22"/>
      <c r="L37" s="22"/>
      <c r="M37" s="22"/>
      <c r="N37" s="22"/>
      <c r="O37" s="22"/>
      <c r="P37" s="22"/>
    </row>
    <row r="38" spans="1:16" ht="39" customHeight="1">
      <c r="A38" s="22"/>
      <c r="B38" s="35"/>
      <c r="C38" s="1242" t="s">
        <v>584</v>
      </c>
      <c r="D38" s="1243"/>
      <c r="E38" s="1244"/>
      <c r="F38" s="36">
        <v>0</v>
      </c>
      <c r="G38" s="37">
        <v>0</v>
      </c>
      <c r="H38" s="37">
        <v>0</v>
      </c>
      <c r="I38" s="37">
        <v>0</v>
      </c>
      <c r="J38" s="38">
        <v>0</v>
      </c>
      <c r="K38" s="22"/>
      <c r="L38" s="22"/>
      <c r="M38" s="22"/>
      <c r="N38" s="22"/>
      <c r="O38" s="22"/>
      <c r="P38" s="22"/>
    </row>
    <row r="39" spans="1:16" ht="39" customHeight="1">
      <c r="A39" s="22"/>
      <c r="B39" s="35"/>
      <c r="C39" s="1242" t="s">
        <v>585</v>
      </c>
      <c r="D39" s="1243"/>
      <c r="E39" s="1244"/>
      <c r="F39" s="36">
        <v>0.1</v>
      </c>
      <c r="G39" s="37">
        <v>0.23</v>
      </c>
      <c r="H39" s="37">
        <v>0.16</v>
      </c>
      <c r="I39" s="37">
        <v>0.06</v>
      </c>
      <c r="J39" s="38">
        <v>0</v>
      </c>
      <c r="K39" s="22"/>
      <c r="L39" s="22"/>
      <c r="M39" s="22"/>
      <c r="N39" s="22"/>
      <c r="O39" s="22"/>
      <c r="P39" s="22"/>
    </row>
    <row r="40" spans="1:16" ht="39" customHeight="1">
      <c r="A40" s="22"/>
      <c r="B40" s="35"/>
      <c r="C40" s="1242" t="s">
        <v>586</v>
      </c>
      <c r="D40" s="1243"/>
      <c r="E40" s="1244"/>
      <c r="F40" s="36">
        <v>0</v>
      </c>
      <c r="G40" s="37">
        <v>0</v>
      </c>
      <c r="H40" s="37">
        <v>0</v>
      </c>
      <c r="I40" s="37">
        <v>0</v>
      </c>
      <c r="J40" s="38">
        <v>0</v>
      </c>
      <c r="K40" s="22"/>
      <c r="L40" s="22"/>
      <c r="M40" s="22"/>
      <c r="N40" s="22"/>
      <c r="O40" s="22"/>
      <c r="P40" s="22"/>
    </row>
    <row r="41" spans="1:16" ht="39" customHeight="1">
      <c r="A41" s="22"/>
      <c r="B41" s="35"/>
      <c r="C41" s="1242" t="s">
        <v>587</v>
      </c>
      <c r="D41" s="1243"/>
      <c r="E41" s="1244"/>
      <c r="F41" s="36">
        <v>0</v>
      </c>
      <c r="G41" s="37">
        <v>0</v>
      </c>
      <c r="H41" s="37">
        <v>0</v>
      </c>
      <c r="I41" s="37">
        <v>0</v>
      </c>
      <c r="J41" s="38">
        <v>0</v>
      </c>
      <c r="K41" s="22"/>
      <c r="L41" s="22"/>
      <c r="M41" s="22"/>
      <c r="N41" s="22"/>
      <c r="O41" s="22"/>
      <c r="P41" s="22"/>
    </row>
    <row r="42" spans="1:16" ht="39" customHeight="1">
      <c r="A42" s="22"/>
      <c r="B42" s="39"/>
      <c r="C42" s="1242" t="s">
        <v>588</v>
      </c>
      <c r="D42" s="1243"/>
      <c r="E42" s="1244"/>
      <c r="F42" s="36" t="s">
        <v>530</v>
      </c>
      <c r="G42" s="37" t="s">
        <v>530</v>
      </c>
      <c r="H42" s="37" t="s">
        <v>530</v>
      </c>
      <c r="I42" s="37" t="s">
        <v>530</v>
      </c>
      <c r="J42" s="38" t="s">
        <v>530</v>
      </c>
      <c r="K42" s="22"/>
      <c r="L42" s="22"/>
      <c r="M42" s="22"/>
      <c r="N42" s="22"/>
      <c r="O42" s="22"/>
      <c r="P42" s="22"/>
    </row>
    <row r="43" spans="1:16" ht="39" customHeight="1" thickBot="1">
      <c r="A43" s="22"/>
      <c r="B43" s="40"/>
      <c r="C43" s="1245" t="s">
        <v>589</v>
      </c>
      <c r="D43" s="1246"/>
      <c r="E43" s="1247"/>
      <c r="F43" s="41">
        <v>0.04</v>
      </c>
      <c r="G43" s="42">
        <v>0.01</v>
      </c>
      <c r="H43" s="42">
        <v>0</v>
      </c>
      <c r="I43" s="42">
        <v>0</v>
      </c>
      <c r="J43" s="43">
        <v>0</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7h1BH6JLGMTKshQZ18nV6q4jlFW5Zl75FOHrZcTBaU63Xa+B4noXGvqvZ0GQFT/28SQzj0T1RMnTdsYDFbdxPQ==" saltValue="KMLgdMmJWWUmmSZtl3L0U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572</v>
      </c>
      <c r="L44" s="56" t="s">
        <v>573</v>
      </c>
      <c r="M44" s="56" t="s">
        <v>574</v>
      </c>
      <c r="N44" s="56" t="s">
        <v>575</v>
      </c>
      <c r="O44" s="57" t="s">
        <v>576</v>
      </c>
      <c r="P44" s="48"/>
      <c r="Q44" s="48"/>
      <c r="R44" s="48"/>
      <c r="S44" s="48"/>
      <c r="T44" s="48"/>
      <c r="U44" s="48"/>
    </row>
    <row r="45" spans="1:21" ht="30.75" customHeight="1">
      <c r="A45" s="48"/>
      <c r="B45" s="1250" t="s">
        <v>10</v>
      </c>
      <c r="C45" s="1251"/>
      <c r="D45" s="58"/>
      <c r="E45" s="1256" t="s">
        <v>11</v>
      </c>
      <c r="F45" s="1256"/>
      <c r="G45" s="1256"/>
      <c r="H45" s="1256"/>
      <c r="I45" s="1256"/>
      <c r="J45" s="1257"/>
      <c r="K45" s="59">
        <v>2055</v>
      </c>
      <c r="L45" s="60">
        <v>2052</v>
      </c>
      <c r="M45" s="60">
        <v>2011</v>
      </c>
      <c r="N45" s="60">
        <v>1906</v>
      </c>
      <c r="O45" s="61">
        <v>1771</v>
      </c>
      <c r="P45" s="48"/>
      <c r="Q45" s="48"/>
      <c r="R45" s="48"/>
      <c r="S45" s="48"/>
      <c r="T45" s="48"/>
      <c r="U45" s="48"/>
    </row>
    <row r="46" spans="1:21" ht="30.75" customHeight="1">
      <c r="A46" s="48"/>
      <c r="B46" s="1252"/>
      <c r="C46" s="1253"/>
      <c r="D46" s="62"/>
      <c r="E46" s="1258" t="s">
        <v>12</v>
      </c>
      <c r="F46" s="1258"/>
      <c r="G46" s="1258"/>
      <c r="H46" s="1258"/>
      <c r="I46" s="1258"/>
      <c r="J46" s="1259"/>
      <c r="K46" s="63" t="s">
        <v>530</v>
      </c>
      <c r="L46" s="64" t="s">
        <v>530</v>
      </c>
      <c r="M46" s="64" t="s">
        <v>530</v>
      </c>
      <c r="N46" s="64" t="s">
        <v>530</v>
      </c>
      <c r="O46" s="65" t="s">
        <v>530</v>
      </c>
      <c r="P46" s="48"/>
      <c r="Q46" s="48"/>
      <c r="R46" s="48"/>
      <c r="S46" s="48"/>
      <c r="T46" s="48"/>
      <c r="U46" s="48"/>
    </row>
    <row r="47" spans="1:21" ht="30.75" customHeight="1">
      <c r="A47" s="48"/>
      <c r="B47" s="1252"/>
      <c r="C47" s="1253"/>
      <c r="D47" s="62"/>
      <c r="E47" s="1258" t="s">
        <v>13</v>
      </c>
      <c r="F47" s="1258"/>
      <c r="G47" s="1258"/>
      <c r="H47" s="1258"/>
      <c r="I47" s="1258"/>
      <c r="J47" s="1259"/>
      <c r="K47" s="63" t="s">
        <v>530</v>
      </c>
      <c r="L47" s="64" t="s">
        <v>530</v>
      </c>
      <c r="M47" s="64" t="s">
        <v>530</v>
      </c>
      <c r="N47" s="64" t="s">
        <v>530</v>
      </c>
      <c r="O47" s="65" t="s">
        <v>530</v>
      </c>
      <c r="P47" s="48"/>
      <c r="Q47" s="48"/>
      <c r="R47" s="48"/>
      <c r="S47" s="48"/>
      <c r="T47" s="48"/>
      <c r="U47" s="48"/>
    </row>
    <row r="48" spans="1:21" ht="30.75" customHeight="1">
      <c r="A48" s="48"/>
      <c r="B48" s="1252"/>
      <c r="C48" s="1253"/>
      <c r="D48" s="62"/>
      <c r="E48" s="1258" t="s">
        <v>14</v>
      </c>
      <c r="F48" s="1258"/>
      <c r="G48" s="1258"/>
      <c r="H48" s="1258"/>
      <c r="I48" s="1258"/>
      <c r="J48" s="1259"/>
      <c r="K48" s="63">
        <v>172</v>
      </c>
      <c r="L48" s="64">
        <v>166</v>
      </c>
      <c r="M48" s="64">
        <v>166</v>
      </c>
      <c r="N48" s="64">
        <v>152</v>
      </c>
      <c r="O48" s="65">
        <v>137</v>
      </c>
      <c r="P48" s="48"/>
      <c r="Q48" s="48"/>
      <c r="R48" s="48"/>
      <c r="S48" s="48"/>
      <c r="T48" s="48"/>
      <c r="U48" s="48"/>
    </row>
    <row r="49" spans="1:21" ht="30.75" customHeight="1">
      <c r="A49" s="48"/>
      <c r="B49" s="1252"/>
      <c r="C49" s="1253"/>
      <c r="D49" s="62"/>
      <c r="E49" s="1258" t="s">
        <v>15</v>
      </c>
      <c r="F49" s="1258"/>
      <c r="G49" s="1258"/>
      <c r="H49" s="1258"/>
      <c r="I49" s="1258"/>
      <c r="J49" s="1259"/>
      <c r="K49" s="63" t="s">
        <v>530</v>
      </c>
      <c r="L49" s="64" t="s">
        <v>530</v>
      </c>
      <c r="M49" s="64" t="s">
        <v>530</v>
      </c>
      <c r="N49" s="64" t="s">
        <v>530</v>
      </c>
      <c r="O49" s="65" t="s">
        <v>530</v>
      </c>
      <c r="P49" s="48"/>
      <c r="Q49" s="48"/>
      <c r="R49" s="48"/>
      <c r="S49" s="48"/>
      <c r="T49" s="48"/>
      <c r="U49" s="48"/>
    </row>
    <row r="50" spans="1:21" ht="30.75" customHeight="1">
      <c r="A50" s="48"/>
      <c r="B50" s="1252"/>
      <c r="C50" s="1253"/>
      <c r="D50" s="62"/>
      <c r="E50" s="1258" t="s">
        <v>16</v>
      </c>
      <c r="F50" s="1258"/>
      <c r="G50" s="1258"/>
      <c r="H50" s="1258"/>
      <c r="I50" s="1258"/>
      <c r="J50" s="1259"/>
      <c r="K50" s="63">
        <v>35</v>
      </c>
      <c r="L50" s="64">
        <v>34</v>
      </c>
      <c r="M50" s="64">
        <v>35</v>
      </c>
      <c r="N50" s="64" t="s">
        <v>530</v>
      </c>
      <c r="O50" s="65" t="s">
        <v>530</v>
      </c>
      <c r="P50" s="48"/>
      <c r="Q50" s="48"/>
      <c r="R50" s="48"/>
      <c r="S50" s="48"/>
      <c r="T50" s="48"/>
      <c r="U50" s="48"/>
    </row>
    <row r="51" spans="1:21" ht="30.75" customHeight="1">
      <c r="A51" s="48"/>
      <c r="B51" s="1254"/>
      <c r="C51" s="1255"/>
      <c r="D51" s="66"/>
      <c r="E51" s="1258" t="s">
        <v>17</v>
      </c>
      <c r="F51" s="1258"/>
      <c r="G51" s="1258"/>
      <c r="H51" s="1258"/>
      <c r="I51" s="1258"/>
      <c r="J51" s="1259"/>
      <c r="K51" s="63" t="s">
        <v>530</v>
      </c>
      <c r="L51" s="64" t="s">
        <v>530</v>
      </c>
      <c r="M51" s="64" t="s">
        <v>530</v>
      </c>
      <c r="N51" s="64" t="s">
        <v>530</v>
      </c>
      <c r="O51" s="65" t="s">
        <v>530</v>
      </c>
      <c r="P51" s="48"/>
      <c r="Q51" s="48"/>
      <c r="R51" s="48"/>
      <c r="S51" s="48"/>
      <c r="T51" s="48"/>
      <c r="U51" s="48"/>
    </row>
    <row r="52" spans="1:21" ht="30.75" customHeight="1">
      <c r="A52" s="48"/>
      <c r="B52" s="1260" t="s">
        <v>18</v>
      </c>
      <c r="C52" s="1261"/>
      <c r="D52" s="66"/>
      <c r="E52" s="1258" t="s">
        <v>19</v>
      </c>
      <c r="F52" s="1258"/>
      <c r="G52" s="1258"/>
      <c r="H52" s="1258"/>
      <c r="I52" s="1258"/>
      <c r="J52" s="1259"/>
      <c r="K52" s="63">
        <v>1893</v>
      </c>
      <c r="L52" s="64">
        <v>1833</v>
      </c>
      <c r="M52" s="64">
        <v>1802</v>
      </c>
      <c r="N52" s="64">
        <v>1685</v>
      </c>
      <c r="O52" s="65">
        <v>1590</v>
      </c>
      <c r="P52" s="48"/>
      <c r="Q52" s="48"/>
      <c r="R52" s="48"/>
      <c r="S52" s="48"/>
      <c r="T52" s="48"/>
      <c r="U52" s="48"/>
    </row>
    <row r="53" spans="1:21" ht="30.75" customHeight="1" thickBot="1">
      <c r="A53" s="48"/>
      <c r="B53" s="1262" t="s">
        <v>20</v>
      </c>
      <c r="C53" s="1263"/>
      <c r="D53" s="67"/>
      <c r="E53" s="1264" t="s">
        <v>21</v>
      </c>
      <c r="F53" s="1264"/>
      <c r="G53" s="1264"/>
      <c r="H53" s="1264"/>
      <c r="I53" s="1264"/>
      <c r="J53" s="1265"/>
      <c r="K53" s="68">
        <v>369</v>
      </c>
      <c r="L53" s="69">
        <v>419</v>
      </c>
      <c r="M53" s="69">
        <v>410</v>
      </c>
      <c r="N53" s="69">
        <v>373</v>
      </c>
      <c r="O53" s="70">
        <v>318</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23</v>
      </c>
      <c r="C55" s="73"/>
      <c r="D55" s="73"/>
      <c r="E55" s="73"/>
      <c r="F55" s="73"/>
      <c r="G55" s="73"/>
      <c r="H55" s="73"/>
      <c r="I55" s="73"/>
      <c r="J55" s="73"/>
      <c r="K55" s="74"/>
      <c r="L55" s="74"/>
      <c r="M55" s="74"/>
      <c r="N55" s="74"/>
      <c r="O55" s="75" t="s">
        <v>590</v>
      </c>
      <c r="P55" s="48"/>
      <c r="Q55" s="48"/>
      <c r="R55" s="48"/>
      <c r="S55" s="48"/>
      <c r="T55" s="48"/>
      <c r="U55" s="48"/>
    </row>
    <row r="56" spans="1:21" ht="31.5" customHeight="1" thickBot="1">
      <c r="A56" s="48"/>
      <c r="B56" s="76"/>
      <c r="C56" s="77"/>
      <c r="D56" s="77"/>
      <c r="E56" s="78"/>
      <c r="F56" s="78"/>
      <c r="G56" s="78"/>
      <c r="H56" s="78"/>
      <c r="I56" s="78"/>
      <c r="J56" s="79" t="s">
        <v>2</v>
      </c>
      <c r="K56" s="80" t="s">
        <v>591</v>
      </c>
      <c r="L56" s="81" t="s">
        <v>592</v>
      </c>
      <c r="M56" s="81" t="s">
        <v>593</v>
      </c>
      <c r="N56" s="81" t="s">
        <v>594</v>
      </c>
      <c r="O56" s="82" t="s">
        <v>595</v>
      </c>
      <c r="P56" s="48"/>
      <c r="Q56" s="48"/>
      <c r="R56" s="48"/>
      <c r="S56" s="48"/>
      <c r="T56" s="48"/>
      <c r="U56" s="48"/>
    </row>
    <row r="57" spans="1:21" ht="31.5" customHeight="1">
      <c r="B57" s="1266" t="s">
        <v>24</v>
      </c>
      <c r="C57" s="1267"/>
      <c r="D57" s="1270" t="s">
        <v>25</v>
      </c>
      <c r="E57" s="1271"/>
      <c r="F57" s="1271"/>
      <c r="G57" s="1271"/>
      <c r="H57" s="1271"/>
      <c r="I57" s="1271"/>
      <c r="J57" s="1272"/>
      <c r="K57" s="83"/>
      <c r="L57" s="84"/>
      <c r="M57" s="84"/>
      <c r="N57" s="84"/>
      <c r="O57" s="85"/>
    </row>
    <row r="58" spans="1:21" ht="31.5" customHeight="1" thickBot="1">
      <c r="B58" s="1268"/>
      <c r="C58" s="1269"/>
      <c r="D58" s="1273" t="s">
        <v>26</v>
      </c>
      <c r="E58" s="1274"/>
      <c r="F58" s="1274"/>
      <c r="G58" s="1274"/>
      <c r="H58" s="1274"/>
      <c r="I58" s="1274"/>
      <c r="J58" s="1275"/>
      <c r="K58" s="86"/>
      <c r="L58" s="87"/>
      <c r="M58" s="87"/>
      <c r="N58" s="87"/>
      <c r="O58" s="88"/>
    </row>
    <row r="59" spans="1:21" ht="24" customHeight="1">
      <c r="B59" s="89"/>
      <c r="C59" s="89"/>
      <c r="D59" s="90" t="s">
        <v>27</v>
      </c>
      <c r="E59" s="91"/>
      <c r="F59" s="91"/>
      <c r="G59" s="91"/>
      <c r="H59" s="91"/>
      <c r="I59" s="91"/>
      <c r="J59" s="91"/>
      <c r="K59" s="91"/>
      <c r="L59" s="91"/>
      <c r="M59" s="91"/>
      <c r="N59" s="91"/>
      <c r="O59" s="91"/>
    </row>
    <row r="60" spans="1:21" ht="24" customHeight="1">
      <c r="B60" s="92"/>
      <c r="C60" s="92"/>
      <c r="D60" s="90" t="s">
        <v>28</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ow6vX1dRxj1zflzI4IaAM3GX/C+v8J45cwzo3ZkUW5I5QujAref4dBooiOKeO5Jdntb3NTxMOSID0fSAt93KuA==" saltValue="xBcOAsMjJFWBb6uMrXsWa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8</v>
      </c>
    </row>
    <row r="40" spans="2:13" ht="27.75" customHeight="1" thickBot="1">
      <c r="B40" s="95" t="s">
        <v>9</v>
      </c>
      <c r="C40" s="96"/>
      <c r="D40" s="96"/>
      <c r="E40" s="97"/>
      <c r="F40" s="97"/>
      <c r="G40" s="97"/>
      <c r="H40" s="98" t="s">
        <v>2</v>
      </c>
      <c r="I40" s="99" t="s">
        <v>572</v>
      </c>
      <c r="J40" s="100" t="s">
        <v>573</v>
      </c>
      <c r="K40" s="100" t="s">
        <v>574</v>
      </c>
      <c r="L40" s="100" t="s">
        <v>575</v>
      </c>
      <c r="M40" s="101" t="s">
        <v>576</v>
      </c>
    </row>
    <row r="41" spans="2:13" ht="27.75" customHeight="1">
      <c r="B41" s="1276" t="s">
        <v>29</v>
      </c>
      <c r="C41" s="1277"/>
      <c r="D41" s="102"/>
      <c r="E41" s="1282" t="s">
        <v>30</v>
      </c>
      <c r="F41" s="1282"/>
      <c r="G41" s="1282"/>
      <c r="H41" s="1283"/>
      <c r="I41" s="103">
        <v>15577</v>
      </c>
      <c r="J41" s="104">
        <v>14700</v>
      </c>
      <c r="K41" s="104">
        <v>14790</v>
      </c>
      <c r="L41" s="104">
        <v>16075</v>
      </c>
      <c r="M41" s="105">
        <v>16818</v>
      </c>
    </row>
    <row r="42" spans="2:13" ht="27.75" customHeight="1">
      <c r="B42" s="1278"/>
      <c r="C42" s="1279"/>
      <c r="D42" s="106"/>
      <c r="E42" s="1284" t="s">
        <v>31</v>
      </c>
      <c r="F42" s="1284"/>
      <c r="G42" s="1284"/>
      <c r="H42" s="1285"/>
      <c r="I42" s="107">
        <v>2569</v>
      </c>
      <c r="J42" s="108">
        <v>2353</v>
      </c>
      <c r="K42" s="108">
        <v>2318</v>
      </c>
      <c r="L42" s="108">
        <v>2318</v>
      </c>
      <c r="M42" s="109">
        <v>2318</v>
      </c>
    </row>
    <row r="43" spans="2:13" ht="27.75" customHeight="1">
      <c r="B43" s="1278"/>
      <c r="C43" s="1279"/>
      <c r="D43" s="106"/>
      <c r="E43" s="1284" t="s">
        <v>32</v>
      </c>
      <c r="F43" s="1284"/>
      <c r="G43" s="1284"/>
      <c r="H43" s="1285"/>
      <c r="I43" s="107">
        <v>1388</v>
      </c>
      <c r="J43" s="108">
        <v>1291</v>
      </c>
      <c r="K43" s="108">
        <v>1235</v>
      </c>
      <c r="L43" s="108">
        <v>1217</v>
      </c>
      <c r="M43" s="109">
        <v>1147</v>
      </c>
    </row>
    <row r="44" spans="2:13" ht="27.75" customHeight="1">
      <c r="B44" s="1278"/>
      <c r="C44" s="1279"/>
      <c r="D44" s="106"/>
      <c r="E44" s="1284" t="s">
        <v>33</v>
      </c>
      <c r="F44" s="1284"/>
      <c r="G44" s="1284"/>
      <c r="H44" s="1285"/>
      <c r="I44" s="107" t="s">
        <v>530</v>
      </c>
      <c r="J44" s="108" t="s">
        <v>530</v>
      </c>
      <c r="K44" s="108" t="s">
        <v>530</v>
      </c>
      <c r="L44" s="108" t="s">
        <v>530</v>
      </c>
      <c r="M44" s="109" t="s">
        <v>530</v>
      </c>
    </row>
    <row r="45" spans="2:13" ht="27.75" customHeight="1">
      <c r="B45" s="1278"/>
      <c r="C45" s="1279"/>
      <c r="D45" s="106"/>
      <c r="E45" s="1284" t="s">
        <v>34</v>
      </c>
      <c r="F45" s="1284"/>
      <c r="G45" s="1284"/>
      <c r="H45" s="1285"/>
      <c r="I45" s="107">
        <v>3199</v>
      </c>
      <c r="J45" s="108">
        <v>2881</v>
      </c>
      <c r="K45" s="108">
        <v>3094</v>
      </c>
      <c r="L45" s="108">
        <v>2777</v>
      </c>
      <c r="M45" s="109">
        <v>2653</v>
      </c>
    </row>
    <row r="46" spans="2:13" ht="27.75" customHeight="1">
      <c r="B46" s="1278"/>
      <c r="C46" s="1279"/>
      <c r="D46" s="110"/>
      <c r="E46" s="1284" t="s">
        <v>35</v>
      </c>
      <c r="F46" s="1284"/>
      <c r="G46" s="1284"/>
      <c r="H46" s="1285"/>
      <c r="I46" s="107" t="s">
        <v>530</v>
      </c>
      <c r="J46" s="108" t="s">
        <v>530</v>
      </c>
      <c r="K46" s="108" t="s">
        <v>530</v>
      </c>
      <c r="L46" s="108" t="s">
        <v>530</v>
      </c>
      <c r="M46" s="109" t="s">
        <v>530</v>
      </c>
    </row>
    <row r="47" spans="2:13" ht="27.75" customHeight="1">
      <c r="B47" s="1278"/>
      <c r="C47" s="1279"/>
      <c r="D47" s="111"/>
      <c r="E47" s="1286" t="s">
        <v>36</v>
      </c>
      <c r="F47" s="1287"/>
      <c r="G47" s="1287"/>
      <c r="H47" s="1288"/>
      <c r="I47" s="107" t="s">
        <v>530</v>
      </c>
      <c r="J47" s="108" t="s">
        <v>530</v>
      </c>
      <c r="K47" s="108" t="s">
        <v>530</v>
      </c>
      <c r="L47" s="108" t="s">
        <v>530</v>
      </c>
      <c r="M47" s="109" t="s">
        <v>530</v>
      </c>
    </row>
    <row r="48" spans="2:13" ht="27.75" customHeight="1">
      <c r="B48" s="1278"/>
      <c r="C48" s="1279"/>
      <c r="D48" s="106"/>
      <c r="E48" s="1284" t="s">
        <v>37</v>
      </c>
      <c r="F48" s="1284"/>
      <c r="G48" s="1284"/>
      <c r="H48" s="1285"/>
      <c r="I48" s="107" t="s">
        <v>530</v>
      </c>
      <c r="J48" s="108" t="s">
        <v>530</v>
      </c>
      <c r="K48" s="108" t="s">
        <v>530</v>
      </c>
      <c r="L48" s="108" t="s">
        <v>530</v>
      </c>
      <c r="M48" s="109" t="s">
        <v>530</v>
      </c>
    </row>
    <row r="49" spans="2:13" ht="27.75" customHeight="1">
      <c r="B49" s="1280"/>
      <c r="C49" s="1281"/>
      <c r="D49" s="106"/>
      <c r="E49" s="1284" t="s">
        <v>38</v>
      </c>
      <c r="F49" s="1284"/>
      <c r="G49" s="1284"/>
      <c r="H49" s="1285"/>
      <c r="I49" s="107" t="s">
        <v>530</v>
      </c>
      <c r="J49" s="108" t="s">
        <v>530</v>
      </c>
      <c r="K49" s="108" t="s">
        <v>530</v>
      </c>
      <c r="L49" s="108" t="s">
        <v>530</v>
      </c>
      <c r="M49" s="109" t="s">
        <v>530</v>
      </c>
    </row>
    <row r="50" spans="2:13" ht="27.75" customHeight="1">
      <c r="B50" s="1289" t="s">
        <v>39</v>
      </c>
      <c r="C50" s="1290"/>
      <c r="D50" s="112"/>
      <c r="E50" s="1284" t="s">
        <v>40</v>
      </c>
      <c r="F50" s="1284"/>
      <c r="G50" s="1284"/>
      <c r="H50" s="1285"/>
      <c r="I50" s="107">
        <v>8323</v>
      </c>
      <c r="J50" s="108">
        <v>7965</v>
      </c>
      <c r="K50" s="108">
        <v>7557</v>
      </c>
      <c r="L50" s="108">
        <v>7292</v>
      </c>
      <c r="M50" s="109">
        <v>5771</v>
      </c>
    </row>
    <row r="51" spans="2:13" ht="27.75" customHeight="1">
      <c r="B51" s="1278"/>
      <c r="C51" s="1279"/>
      <c r="D51" s="106"/>
      <c r="E51" s="1284" t="s">
        <v>41</v>
      </c>
      <c r="F51" s="1284"/>
      <c r="G51" s="1284"/>
      <c r="H51" s="1285"/>
      <c r="I51" s="107">
        <v>283</v>
      </c>
      <c r="J51" s="108">
        <v>250</v>
      </c>
      <c r="K51" s="108">
        <v>200</v>
      </c>
      <c r="L51" s="108">
        <v>158</v>
      </c>
      <c r="M51" s="109">
        <v>95</v>
      </c>
    </row>
    <row r="52" spans="2:13" ht="27.75" customHeight="1">
      <c r="B52" s="1280"/>
      <c r="C52" s="1281"/>
      <c r="D52" s="106"/>
      <c r="E52" s="1284" t="s">
        <v>42</v>
      </c>
      <c r="F52" s="1284"/>
      <c r="G52" s="1284"/>
      <c r="H52" s="1285"/>
      <c r="I52" s="107">
        <v>13905</v>
      </c>
      <c r="J52" s="108">
        <v>13252</v>
      </c>
      <c r="K52" s="108">
        <v>13179</v>
      </c>
      <c r="L52" s="108">
        <v>14087</v>
      </c>
      <c r="M52" s="109">
        <v>14146</v>
      </c>
    </row>
    <row r="53" spans="2:13" ht="27.75" customHeight="1" thickBot="1">
      <c r="B53" s="1291" t="s">
        <v>43</v>
      </c>
      <c r="C53" s="1292"/>
      <c r="D53" s="113"/>
      <c r="E53" s="1293" t="s">
        <v>44</v>
      </c>
      <c r="F53" s="1293"/>
      <c r="G53" s="1293"/>
      <c r="H53" s="1294"/>
      <c r="I53" s="114">
        <v>222</v>
      </c>
      <c r="J53" s="115">
        <v>-242</v>
      </c>
      <c r="K53" s="115">
        <v>502</v>
      </c>
      <c r="L53" s="115">
        <v>851</v>
      </c>
      <c r="M53" s="116">
        <v>2924</v>
      </c>
    </row>
    <row r="54" spans="2:13" ht="27.75" customHeight="1">
      <c r="B54" s="117" t="s">
        <v>45</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iouoyigGyH5Inl+gsR0Cie/IsfuG/QWU5hiA3P6T2bQnkHwUHwDJzoTAkqNbHNgDgbyPwzGj5SWdVwEaFrgPMg==" saltValue="jSKBORLRoJWnn6OONfiw7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46</v>
      </c>
    </row>
    <row r="54" spans="2:8" ht="29.25" customHeight="1" thickBot="1">
      <c r="B54" s="122" t="s">
        <v>1</v>
      </c>
      <c r="C54" s="123"/>
      <c r="D54" s="123"/>
      <c r="E54" s="124" t="s">
        <v>2</v>
      </c>
      <c r="F54" s="125" t="s">
        <v>574</v>
      </c>
      <c r="G54" s="125" t="s">
        <v>575</v>
      </c>
      <c r="H54" s="126" t="s">
        <v>576</v>
      </c>
    </row>
    <row r="55" spans="2:8" ht="52.5" customHeight="1">
      <c r="B55" s="127"/>
      <c r="C55" s="1303" t="s">
        <v>47</v>
      </c>
      <c r="D55" s="1303"/>
      <c r="E55" s="1304"/>
      <c r="F55" s="128">
        <v>3383</v>
      </c>
      <c r="G55" s="128">
        <v>3187</v>
      </c>
      <c r="H55" s="129">
        <v>3461</v>
      </c>
    </row>
    <row r="56" spans="2:8" ht="52.5" customHeight="1">
      <c r="B56" s="130"/>
      <c r="C56" s="1305" t="s">
        <v>48</v>
      </c>
      <c r="D56" s="1305"/>
      <c r="E56" s="1306"/>
      <c r="F56" s="131">
        <v>718</v>
      </c>
      <c r="G56" s="131">
        <v>769</v>
      </c>
      <c r="H56" s="132">
        <v>522</v>
      </c>
    </row>
    <row r="57" spans="2:8" ht="53.25" customHeight="1">
      <c r="B57" s="130"/>
      <c r="C57" s="1307" t="s">
        <v>49</v>
      </c>
      <c r="D57" s="1307"/>
      <c r="E57" s="1308"/>
      <c r="F57" s="133">
        <v>4901</v>
      </c>
      <c r="G57" s="133">
        <v>4399</v>
      </c>
      <c r="H57" s="134">
        <v>3888</v>
      </c>
    </row>
    <row r="58" spans="2:8" ht="45.75" customHeight="1">
      <c r="B58" s="135"/>
      <c r="C58" s="1295" t="s">
        <v>50</v>
      </c>
      <c r="D58" s="1296"/>
      <c r="E58" s="1297"/>
      <c r="F58" s="136"/>
      <c r="G58" s="136"/>
      <c r="H58" s="137"/>
    </row>
    <row r="59" spans="2:8" ht="45.75" customHeight="1">
      <c r="B59" s="135"/>
      <c r="C59" s="1295" t="s">
        <v>51</v>
      </c>
      <c r="D59" s="1296"/>
      <c r="E59" s="1297"/>
      <c r="F59" s="136"/>
      <c r="G59" s="136"/>
      <c r="H59" s="137"/>
    </row>
    <row r="60" spans="2:8" ht="45.75" customHeight="1">
      <c r="B60" s="135"/>
      <c r="C60" s="1295" t="s">
        <v>51</v>
      </c>
      <c r="D60" s="1296"/>
      <c r="E60" s="1297"/>
      <c r="F60" s="136"/>
      <c r="G60" s="136"/>
      <c r="H60" s="137"/>
    </row>
    <row r="61" spans="2:8" ht="45.75" customHeight="1">
      <c r="B61" s="135"/>
      <c r="C61" s="1295" t="s">
        <v>50</v>
      </c>
      <c r="D61" s="1296"/>
      <c r="E61" s="1297"/>
      <c r="F61" s="136"/>
      <c r="G61" s="136"/>
      <c r="H61" s="137"/>
    </row>
    <row r="62" spans="2:8" ht="45.75" customHeight="1" thickBot="1">
      <c r="B62" s="138"/>
      <c r="C62" s="1298" t="s">
        <v>51</v>
      </c>
      <c r="D62" s="1299"/>
      <c r="E62" s="1300"/>
      <c r="F62" s="139"/>
      <c r="G62" s="139"/>
      <c r="H62" s="140"/>
    </row>
    <row r="63" spans="2:8" ht="52.5" customHeight="1" thickBot="1">
      <c r="B63" s="141"/>
      <c r="C63" s="1301" t="s">
        <v>52</v>
      </c>
      <c r="D63" s="1301"/>
      <c r="E63" s="1302"/>
      <c r="F63" s="142">
        <v>9001</v>
      </c>
      <c r="G63" s="142">
        <v>8355</v>
      </c>
      <c r="H63" s="143">
        <v>7871</v>
      </c>
    </row>
    <row r="64" spans="2:8" ht="15" customHeight="1"/>
  </sheetData>
  <sheetProtection algorithmName="SHA-512" hashValue="B+Yv8bsk8k6To/3h6sey5KewshvirVRCwIYcFaGSrNR8iM2AFKpt/Gx4sM08yyovTI5HHn2X0N5PTrAHCmad5Q==" saltValue="jcCdWlqX+H7MXRw3vB7d+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c r="A1" s="386"/>
      <c r="B1" s="387"/>
      <c r="DD1" s="388"/>
      <c r="DE1" s="388"/>
    </row>
    <row r="2" spans="1:143" ht="25.5" customHeight="1">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617</v>
      </c>
    </row>
    <row r="11" spans="1:143" s="291" customFormat="1">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617</v>
      </c>
    </row>
    <row r="13" spans="1:143" s="291" customFormat="1">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c r="DD19" s="388"/>
      <c r="DE19" s="388"/>
    </row>
    <row r="20" spans="1:351">
      <c r="DD20" s="388"/>
      <c r="DE20" s="388"/>
    </row>
    <row r="21" spans="1:351" ht="17.2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c r="B22" s="395"/>
      <c r="MM22" s="394"/>
    </row>
    <row r="23" spans="1:351">
      <c r="B23" s="395"/>
    </row>
    <row r="24" spans="1:351">
      <c r="B24" s="395"/>
    </row>
    <row r="25" spans="1:351">
      <c r="B25" s="395"/>
    </row>
    <row r="26" spans="1:351">
      <c r="B26" s="395"/>
    </row>
    <row r="27" spans="1:351">
      <c r="B27" s="395"/>
    </row>
    <row r="28" spans="1:351">
      <c r="B28" s="395"/>
    </row>
    <row r="29" spans="1:351">
      <c r="B29" s="395"/>
    </row>
    <row r="30" spans="1:351">
      <c r="B30" s="395"/>
    </row>
    <row r="31" spans="1:351">
      <c r="B31" s="395"/>
    </row>
    <row r="32" spans="1:351">
      <c r="B32" s="395"/>
    </row>
    <row r="33" spans="2:109">
      <c r="B33" s="395"/>
    </row>
    <row r="34" spans="2:109">
      <c r="B34" s="395"/>
    </row>
    <row r="35" spans="2:109">
      <c r="B35" s="395"/>
    </row>
    <row r="36" spans="2:109">
      <c r="B36" s="395"/>
    </row>
    <row r="37" spans="2:109">
      <c r="B37" s="395"/>
    </row>
    <row r="38" spans="2:109">
      <c r="B38" s="395"/>
    </row>
    <row r="39" spans="2:109">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c r="B40" s="400"/>
      <c r="DD40" s="400"/>
      <c r="DE40" s="388"/>
    </row>
    <row r="41" spans="2:109" ht="17.25">
      <c r="B41" s="401" t="s">
        <v>618</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c r="B42" s="395"/>
      <c r="G42" s="402"/>
      <c r="I42" s="403"/>
      <c r="J42" s="403"/>
      <c r="K42" s="403"/>
      <c r="AM42" s="402"/>
      <c r="AN42" s="402" t="s">
        <v>619</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c r="B43" s="395"/>
      <c r="AN43" s="1321" t="s">
        <v>620</v>
      </c>
      <c r="AO43" s="1322"/>
      <c r="AP43" s="1322"/>
      <c r="AQ43" s="1322"/>
      <c r="AR43" s="1322"/>
      <c r="AS43" s="1322"/>
      <c r="AT43" s="1322"/>
      <c r="AU43" s="1322"/>
      <c r="AV43" s="1322"/>
      <c r="AW43" s="1322"/>
      <c r="AX43" s="1322"/>
      <c r="AY43" s="1322"/>
      <c r="AZ43" s="1322"/>
      <c r="BA43" s="1322"/>
      <c r="BB43" s="1322"/>
      <c r="BC43" s="1322"/>
      <c r="BD43" s="1322"/>
      <c r="BE43" s="1322"/>
      <c r="BF43" s="1322"/>
      <c r="BG43" s="1322"/>
      <c r="BH43" s="1322"/>
      <c r="BI43" s="1322"/>
      <c r="BJ43" s="1322"/>
      <c r="BK43" s="1322"/>
      <c r="BL43" s="1322"/>
      <c r="BM43" s="1322"/>
      <c r="BN43" s="1322"/>
      <c r="BO43" s="1322"/>
      <c r="BP43" s="1322"/>
      <c r="BQ43" s="1322"/>
      <c r="BR43" s="1322"/>
      <c r="BS43" s="1322"/>
      <c r="BT43" s="1322"/>
      <c r="BU43" s="1322"/>
      <c r="BV43" s="1322"/>
      <c r="BW43" s="1322"/>
      <c r="BX43" s="1322"/>
      <c r="BY43" s="1322"/>
      <c r="BZ43" s="1322"/>
      <c r="CA43" s="1322"/>
      <c r="CB43" s="1322"/>
      <c r="CC43" s="1322"/>
      <c r="CD43" s="1322"/>
      <c r="CE43" s="1322"/>
      <c r="CF43" s="1322"/>
      <c r="CG43" s="1322"/>
      <c r="CH43" s="1322"/>
      <c r="CI43" s="1322"/>
      <c r="CJ43" s="1322"/>
      <c r="CK43" s="1322"/>
      <c r="CL43" s="1322"/>
      <c r="CM43" s="1322"/>
      <c r="CN43" s="1322"/>
      <c r="CO43" s="1322"/>
      <c r="CP43" s="1322"/>
      <c r="CQ43" s="1322"/>
      <c r="CR43" s="1322"/>
      <c r="CS43" s="1322"/>
      <c r="CT43" s="1322"/>
      <c r="CU43" s="1322"/>
      <c r="CV43" s="1322"/>
      <c r="CW43" s="1322"/>
      <c r="CX43" s="1322"/>
      <c r="CY43" s="1322"/>
      <c r="CZ43" s="1322"/>
      <c r="DA43" s="1322"/>
      <c r="DB43" s="1322"/>
      <c r="DC43" s="1323"/>
    </row>
    <row r="44" spans="2:109">
      <c r="B44" s="395"/>
      <c r="AN44" s="1324"/>
      <c r="AO44" s="1325"/>
      <c r="AP44" s="1325"/>
      <c r="AQ44" s="1325"/>
      <c r="AR44" s="1325"/>
      <c r="AS44" s="1325"/>
      <c r="AT44" s="1325"/>
      <c r="AU44" s="1325"/>
      <c r="AV44" s="1325"/>
      <c r="AW44" s="1325"/>
      <c r="AX44" s="1325"/>
      <c r="AY44" s="1325"/>
      <c r="AZ44" s="1325"/>
      <c r="BA44" s="1325"/>
      <c r="BB44" s="1325"/>
      <c r="BC44" s="1325"/>
      <c r="BD44" s="1325"/>
      <c r="BE44" s="1325"/>
      <c r="BF44" s="1325"/>
      <c r="BG44" s="1325"/>
      <c r="BH44" s="1325"/>
      <c r="BI44" s="1325"/>
      <c r="BJ44" s="1325"/>
      <c r="BK44" s="1325"/>
      <c r="BL44" s="1325"/>
      <c r="BM44" s="1325"/>
      <c r="BN44" s="1325"/>
      <c r="BO44" s="1325"/>
      <c r="BP44" s="1325"/>
      <c r="BQ44" s="1325"/>
      <c r="BR44" s="1325"/>
      <c r="BS44" s="1325"/>
      <c r="BT44" s="1325"/>
      <c r="BU44" s="1325"/>
      <c r="BV44" s="1325"/>
      <c r="BW44" s="1325"/>
      <c r="BX44" s="1325"/>
      <c r="BY44" s="1325"/>
      <c r="BZ44" s="1325"/>
      <c r="CA44" s="1325"/>
      <c r="CB44" s="1325"/>
      <c r="CC44" s="1325"/>
      <c r="CD44" s="1325"/>
      <c r="CE44" s="1325"/>
      <c r="CF44" s="1325"/>
      <c r="CG44" s="1325"/>
      <c r="CH44" s="1325"/>
      <c r="CI44" s="1325"/>
      <c r="CJ44" s="1325"/>
      <c r="CK44" s="1325"/>
      <c r="CL44" s="1325"/>
      <c r="CM44" s="1325"/>
      <c r="CN44" s="1325"/>
      <c r="CO44" s="1325"/>
      <c r="CP44" s="1325"/>
      <c r="CQ44" s="1325"/>
      <c r="CR44" s="1325"/>
      <c r="CS44" s="1325"/>
      <c r="CT44" s="1325"/>
      <c r="CU44" s="1325"/>
      <c r="CV44" s="1325"/>
      <c r="CW44" s="1325"/>
      <c r="CX44" s="1325"/>
      <c r="CY44" s="1325"/>
      <c r="CZ44" s="1325"/>
      <c r="DA44" s="1325"/>
      <c r="DB44" s="1325"/>
      <c r="DC44" s="1326"/>
    </row>
    <row r="45" spans="2:109">
      <c r="B45" s="395"/>
      <c r="AN45" s="1324"/>
      <c r="AO45" s="1325"/>
      <c r="AP45" s="1325"/>
      <c r="AQ45" s="1325"/>
      <c r="AR45" s="1325"/>
      <c r="AS45" s="1325"/>
      <c r="AT45" s="1325"/>
      <c r="AU45" s="1325"/>
      <c r="AV45" s="1325"/>
      <c r="AW45" s="1325"/>
      <c r="AX45" s="1325"/>
      <c r="AY45" s="1325"/>
      <c r="AZ45" s="1325"/>
      <c r="BA45" s="1325"/>
      <c r="BB45" s="1325"/>
      <c r="BC45" s="1325"/>
      <c r="BD45" s="1325"/>
      <c r="BE45" s="1325"/>
      <c r="BF45" s="1325"/>
      <c r="BG45" s="1325"/>
      <c r="BH45" s="1325"/>
      <c r="BI45" s="1325"/>
      <c r="BJ45" s="1325"/>
      <c r="BK45" s="1325"/>
      <c r="BL45" s="1325"/>
      <c r="BM45" s="1325"/>
      <c r="BN45" s="1325"/>
      <c r="BO45" s="1325"/>
      <c r="BP45" s="1325"/>
      <c r="BQ45" s="1325"/>
      <c r="BR45" s="1325"/>
      <c r="BS45" s="1325"/>
      <c r="BT45" s="1325"/>
      <c r="BU45" s="1325"/>
      <c r="BV45" s="1325"/>
      <c r="BW45" s="1325"/>
      <c r="BX45" s="1325"/>
      <c r="BY45" s="1325"/>
      <c r="BZ45" s="1325"/>
      <c r="CA45" s="1325"/>
      <c r="CB45" s="1325"/>
      <c r="CC45" s="1325"/>
      <c r="CD45" s="1325"/>
      <c r="CE45" s="1325"/>
      <c r="CF45" s="1325"/>
      <c r="CG45" s="1325"/>
      <c r="CH45" s="1325"/>
      <c r="CI45" s="1325"/>
      <c r="CJ45" s="1325"/>
      <c r="CK45" s="1325"/>
      <c r="CL45" s="1325"/>
      <c r="CM45" s="1325"/>
      <c r="CN45" s="1325"/>
      <c r="CO45" s="1325"/>
      <c r="CP45" s="1325"/>
      <c r="CQ45" s="1325"/>
      <c r="CR45" s="1325"/>
      <c r="CS45" s="1325"/>
      <c r="CT45" s="1325"/>
      <c r="CU45" s="1325"/>
      <c r="CV45" s="1325"/>
      <c r="CW45" s="1325"/>
      <c r="CX45" s="1325"/>
      <c r="CY45" s="1325"/>
      <c r="CZ45" s="1325"/>
      <c r="DA45" s="1325"/>
      <c r="DB45" s="1325"/>
      <c r="DC45" s="1326"/>
    </row>
    <row r="46" spans="2:109">
      <c r="B46" s="395"/>
      <c r="AN46" s="1324"/>
      <c r="AO46" s="1325"/>
      <c r="AP46" s="1325"/>
      <c r="AQ46" s="1325"/>
      <c r="AR46" s="1325"/>
      <c r="AS46" s="1325"/>
      <c r="AT46" s="1325"/>
      <c r="AU46" s="1325"/>
      <c r="AV46" s="1325"/>
      <c r="AW46" s="1325"/>
      <c r="AX46" s="1325"/>
      <c r="AY46" s="1325"/>
      <c r="AZ46" s="1325"/>
      <c r="BA46" s="1325"/>
      <c r="BB46" s="1325"/>
      <c r="BC46" s="1325"/>
      <c r="BD46" s="1325"/>
      <c r="BE46" s="1325"/>
      <c r="BF46" s="1325"/>
      <c r="BG46" s="1325"/>
      <c r="BH46" s="1325"/>
      <c r="BI46" s="1325"/>
      <c r="BJ46" s="1325"/>
      <c r="BK46" s="1325"/>
      <c r="BL46" s="1325"/>
      <c r="BM46" s="1325"/>
      <c r="BN46" s="1325"/>
      <c r="BO46" s="1325"/>
      <c r="BP46" s="1325"/>
      <c r="BQ46" s="1325"/>
      <c r="BR46" s="1325"/>
      <c r="BS46" s="1325"/>
      <c r="BT46" s="1325"/>
      <c r="BU46" s="1325"/>
      <c r="BV46" s="1325"/>
      <c r="BW46" s="1325"/>
      <c r="BX46" s="1325"/>
      <c r="BY46" s="1325"/>
      <c r="BZ46" s="1325"/>
      <c r="CA46" s="1325"/>
      <c r="CB46" s="1325"/>
      <c r="CC46" s="1325"/>
      <c r="CD46" s="1325"/>
      <c r="CE46" s="1325"/>
      <c r="CF46" s="1325"/>
      <c r="CG46" s="1325"/>
      <c r="CH46" s="1325"/>
      <c r="CI46" s="1325"/>
      <c r="CJ46" s="1325"/>
      <c r="CK46" s="1325"/>
      <c r="CL46" s="1325"/>
      <c r="CM46" s="1325"/>
      <c r="CN46" s="1325"/>
      <c r="CO46" s="1325"/>
      <c r="CP46" s="1325"/>
      <c r="CQ46" s="1325"/>
      <c r="CR46" s="1325"/>
      <c r="CS46" s="1325"/>
      <c r="CT46" s="1325"/>
      <c r="CU46" s="1325"/>
      <c r="CV46" s="1325"/>
      <c r="CW46" s="1325"/>
      <c r="CX46" s="1325"/>
      <c r="CY46" s="1325"/>
      <c r="CZ46" s="1325"/>
      <c r="DA46" s="1325"/>
      <c r="DB46" s="1325"/>
      <c r="DC46" s="1326"/>
    </row>
    <row r="47" spans="2:109">
      <c r="B47" s="395"/>
      <c r="AN47" s="1327"/>
      <c r="AO47" s="1328"/>
      <c r="AP47" s="1328"/>
      <c r="AQ47" s="1328"/>
      <c r="AR47" s="1328"/>
      <c r="AS47" s="1328"/>
      <c r="AT47" s="1328"/>
      <c r="AU47" s="1328"/>
      <c r="AV47" s="1328"/>
      <c r="AW47" s="1328"/>
      <c r="AX47" s="1328"/>
      <c r="AY47" s="1328"/>
      <c r="AZ47" s="1328"/>
      <c r="BA47" s="1328"/>
      <c r="BB47" s="1328"/>
      <c r="BC47" s="1328"/>
      <c r="BD47" s="1328"/>
      <c r="BE47" s="1328"/>
      <c r="BF47" s="1328"/>
      <c r="BG47" s="1328"/>
      <c r="BH47" s="1328"/>
      <c r="BI47" s="1328"/>
      <c r="BJ47" s="1328"/>
      <c r="BK47" s="1328"/>
      <c r="BL47" s="1328"/>
      <c r="BM47" s="1328"/>
      <c r="BN47" s="1328"/>
      <c r="BO47" s="1328"/>
      <c r="BP47" s="1328"/>
      <c r="BQ47" s="1328"/>
      <c r="BR47" s="1328"/>
      <c r="BS47" s="1328"/>
      <c r="BT47" s="1328"/>
      <c r="BU47" s="1328"/>
      <c r="BV47" s="1328"/>
      <c r="BW47" s="1328"/>
      <c r="BX47" s="1328"/>
      <c r="BY47" s="1328"/>
      <c r="BZ47" s="1328"/>
      <c r="CA47" s="1328"/>
      <c r="CB47" s="1328"/>
      <c r="CC47" s="1328"/>
      <c r="CD47" s="1328"/>
      <c r="CE47" s="1328"/>
      <c r="CF47" s="1328"/>
      <c r="CG47" s="1328"/>
      <c r="CH47" s="1328"/>
      <c r="CI47" s="1328"/>
      <c r="CJ47" s="1328"/>
      <c r="CK47" s="1328"/>
      <c r="CL47" s="1328"/>
      <c r="CM47" s="1328"/>
      <c r="CN47" s="1328"/>
      <c r="CO47" s="1328"/>
      <c r="CP47" s="1328"/>
      <c r="CQ47" s="1328"/>
      <c r="CR47" s="1328"/>
      <c r="CS47" s="1328"/>
      <c r="CT47" s="1328"/>
      <c r="CU47" s="1328"/>
      <c r="CV47" s="1328"/>
      <c r="CW47" s="1328"/>
      <c r="CX47" s="1328"/>
      <c r="CY47" s="1328"/>
      <c r="CZ47" s="1328"/>
      <c r="DA47" s="1328"/>
      <c r="DB47" s="1328"/>
      <c r="DC47" s="1329"/>
    </row>
    <row r="48" spans="2:109">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c r="B49" s="395"/>
      <c r="AN49" s="388" t="s">
        <v>621</v>
      </c>
    </row>
    <row r="50" spans="1:109">
      <c r="B50" s="395"/>
      <c r="G50" s="1315"/>
      <c r="H50" s="1315"/>
      <c r="I50" s="1315"/>
      <c r="J50" s="1315"/>
      <c r="K50" s="405"/>
      <c r="L50" s="405"/>
      <c r="M50" s="406"/>
      <c r="N50" s="406"/>
      <c r="AN50" s="1318"/>
      <c r="AO50" s="1319"/>
      <c r="AP50" s="1319"/>
      <c r="AQ50" s="1319"/>
      <c r="AR50" s="1319"/>
      <c r="AS50" s="1319"/>
      <c r="AT50" s="1319"/>
      <c r="AU50" s="1319"/>
      <c r="AV50" s="1319"/>
      <c r="AW50" s="1319"/>
      <c r="AX50" s="1319"/>
      <c r="AY50" s="1319"/>
      <c r="AZ50" s="1319"/>
      <c r="BA50" s="1319"/>
      <c r="BB50" s="1319"/>
      <c r="BC50" s="1319"/>
      <c r="BD50" s="1319"/>
      <c r="BE50" s="1319"/>
      <c r="BF50" s="1319"/>
      <c r="BG50" s="1319"/>
      <c r="BH50" s="1319"/>
      <c r="BI50" s="1319"/>
      <c r="BJ50" s="1319"/>
      <c r="BK50" s="1319"/>
      <c r="BL50" s="1319"/>
      <c r="BM50" s="1319"/>
      <c r="BN50" s="1319"/>
      <c r="BO50" s="1320"/>
      <c r="BP50" s="1314" t="s">
        <v>572</v>
      </c>
      <c r="BQ50" s="1314"/>
      <c r="BR50" s="1314"/>
      <c r="BS50" s="1314"/>
      <c r="BT50" s="1314"/>
      <c r="BU50" s="1314"/>
      <c r="BV50" s="1314"/>
      <c r="BW50" s="1314"/>
      <c r="BX50" s="1314" t="s">
        <v>573</v>
      </c>
      <c r="BY50" s="1314"/>
      <c r="BZ50" s="1314"/>
      <c r="CA50" s="1314"/>
      <c r="CB50" s="1314"/>
      <c r="CC50" s="1314"/>
      <c r="CD50" s="1314"/>
      <c r="CE50" s="1314"/>
      <c r="CF50" s="1314" t="s">
        <v>574</v>
      </c>
      <c r="CG50" s="1314"/>
      <c r="CH50" s="1314"/>
      <c r="CI50" s="1314"/>
      <c r="CJ50" s="1314"/>
      <c r="CK50" s="1314"/>
      <c r="CL50" s="1314"/>
      <c r="CM50" s="1314"/>
      <c r="CN50" s="1314" t="s">
        <v>575</v>
      </c>
      <c r="CO50" s="1314"/>
      <c r="CP50" s="1314"/>
      <c r="CQ50" s="1314"/>
      <c r="CR50" s="1314"/>
      <c r="CS50" s="1314"/>
      <c r="CT50" s="1314"/>
      <c r="CU50" s="1314"/>
      <c r="CV50" s="1314" t="s">
        <v>576</v>
      </c>
      <c r="CW50" s="1314"/>
      <c r="CX50" s="1314"/>
      <c r="CY50" s="1314"/>
      <c r="CZ50" s="1314"/>
      <c r="DA50" s="1314"/>
      <c r="DB50" s="1314"/>
      <c r="DC50" s="1314"/>
    </row>
    <row r="51" spans="1:109" ht="13.5" customHeight="1">
      <c r="B51" s="395"/>
      <c r="G51" s="1317"/>
      <c r="H51" s="1317"/>
      <c r="I51" s="1330"/>
      <c r="J51" s="1330"/>
      <c r="K51" s="1316"/>
      <c r="L51" s="1316"/>
      <c r="M51" s="1316"/>
      <c r="N51" s="1316"/>
      <c r="AM51" s="404"/>
      <c r="AN51" s="1312" t="s">
        <v>622</v>
      </c>
      <c r="AO51" s="1312"/>
      <c r="AP51" s="1312"/>
      <c r="AQ51" s="1312"/>
      <c r="AR51" s="1312"/>
      <c r="AS51" s="1312"/>
      <c r="AT51" s="1312"/>
      <c r="AU51" s="1312"/>
      <c r="AV51" s="1312"/>
      <c r="AW51" s="1312"/>
      <c r="AX51" s="1312"/>
      <c r="AY51" s="1312"/>
      <c r="AZ51" s="1312"/>
      <c r="BA51" s="1312"/>
      <c r="BB51" s="1312" t="s">
        <v>623</v>
      </c>
      <c r="BC51" s="1312"/>
      <c r="BD51" s="1312"/>
      <c r="BE51" s="1312"/>
      <c r="BF51" s="1312"/>
      <c r="BG51" s="1312"/>
      <c r="BH51" s="1312"/>
      <c r="BI51" s="1312"/>
      <c r="BJ51" s="1312"/>
      <c r="BK51" s="1312"/>
      <c r="BL51" s="1312"/>
      <c r="BM51" s="1312"/>
      <c r="BN51" s="1312"/>
      <c r="BO51" s="1312"/>
      <c r="BP51" s="1309">
        <v>2.4</v>
      </c>
      <c r="BQ51" s="1309"/>
      <c r="BR51" s="1309"/>
      <c r="BS51" s="1309"/>
      <c r="BT51" s="1309"/>
      <c r="BU51" s="1309"/>
      <c r="BV51" s="1309"/>
      <c r="BW51" s="1309"/>
      <c r="BX51" s="1309"/>
      <c r="BY51" s="1309"/>
      <c r="BZ51" s="1309"/>
      <c r="CA51" s="1309"/>
      <c r="CB51" s="1309"/>
      <c r="CC51" s="1309"/>
      <c r="CD51" s="1309"/>
      <c r="CE51" s="1309"/>
      <c r="CF51" s="1309">
        <v>5.9</v>
      </c>
      <c r="CG51" s="1309"/>
      <c r="CH51" s="1309"/>
      <c r="CI51" s="1309"/>
      <c r="CJ51" s="1309"/>
      <c r="CK51" s="1309"/>
      <c r="CL51" s="1309"/>
      <c r="CM51" s="1309"/>
      <c r="CN51" s="1309">
        <v>10.5</v>
      </c>
      <c r="CO51" s="1309"/>
      <c r="CP51" s="1309"/>
      <c r="CQ51" s="1309"/>
      <c r="CR51" s="1309"/>
      <c r="CS51" s="1309"/>
      <c r="CT51" s="1309"/>
      <c r="CU51" s="1309"/>
      <c r="CV51" s="1309">
        <v>36.9</v>
      </c>
      <c r="CW51" s="1309"/>
      <c r="CX51" s="1309"/>
      <c r="CY51" s="1309"/>
      <c r="CZ51" s="1309"/>
      <c r="DA51" s="1309"/>
      <c r="DB51" s="1309"/>
      <c r="DC51" s="1309"/>
    </row>
    <row r="52" spans="1:109">
      <c r="B52" s="395"/>
      <c r="G52" s="1317"/>
      <c r="H52" s="1317"/>
      <c r="I52" s="1330"/>
      <c r="J52" s="1330"/>
      <c r="K52" s="1316"/>
      <c r="L52" s="1316"/>
      <c r="M52" s="1316"/>
      <c r="N52" s="1316"/>
      <c r="AM52" s="404"/>
      <c r="AN52" s="1312"/>
      <c r="AO52" s="1312"/>
      <c r="AP52" s="1312"/>
      <c r="AQ52" s="1312"/>
      <c r="AR52" s="1312"/>
      <c r="AS52" s="1312"/>
      <c r="AT52" s="1312"/>
      <c r="AU52" s="1312"/>
      <c r="AV52" s="1312"/>
      <c r="AW52" s="1312"/>
      <c r="AX52" s="1312"/>
      <c r="AY52" s="1312"/>
      <c r="AZ52" s="1312"/>
      <c r="BA52" s="1312"/>
      <c r="BB52" s="1312"/>
      <c r="BC52" s="1312"/>
      <c r="BD52" s="1312"/>
      <c r="BE52" s="1312"/>
      <c r="BF52" s="1312"/>
      <c r="BG52" s="1312"/>
      <c r="BH52" s="1312"/>
      <c r="BI52" s="1312"/>
      <c r="BJ52" s="1312"/>
      <c r="BK52" s="1312"/>
      <c r="BL52" s="1312"/>
      <c r="BM52" s="1312"/>
      <c r="BN52" s="1312"/>
      <c r="BO52" s="1312"/>
      <c r="BP52" s="1309"/>
      <c r="BQ52" s="1309"/>
      <c r="BR52" s="1309"/>
      <c r="BS52" s="1309"/>
      <c r="BT52" s="1309"/>
      <c r="BU52" s="1309"/>
      <c r="BV52" s="1309"/>
      <c r="BW52" s="1309"/>
      <c r="BX52" s="1309"/>
      <c r="BY52" s="1309"/>
      <c r="BZ52" s="1309"/>
      <c r="CA52" s="1309"/>
      <c r="CB52" s="1309"/>
      <c r="CC52" s="1309"/>
      <c r="CD52" s="1309"/>
      <c r="CE52" s="1309"/>
      <c r="CF52" s="1309"/>
      <c r="CG52" s="1309"/>
      <c r="CH52" s="1309"/>
      <c r="CI52" s="1309"/>
      <c r="CJ52" s="1309"/>
      <c r="CK52" s="1309"/>
      <c r="CL52" s="1309"/>
      <c r="CM52" s="1309"/>
      <c r="CN52" s="1309"/>
      <c r="CO52" s="1309"/>
      <c r="CP52" s="1309"/>
      <c r="CQ52" s="1309"/>
      <c r="CR52" s="1309"/>
      <c r="CS52" s="1309"/>
      <c r="CT52" s="1309"/>
      <c r="CU52" s="1309"/>
      <c r="CV52" s="1309"/>
      <c r="CW52" s="1309"/>
      <c r="CX52" s="1309"/>
      <c r="CY52" s="1309"/>
      <c r="CZ52" s="1309"/>
      <c r="DA52" s="1309"/>
      <c r="DB52" s="1309"/>
      <c r="DC52" s="1309"/>
    </row>
    <row r="53" spans="1:109">
      <c r="A53" s="403"/>
      <c r="B53" s="395"/>
      <c r="G53" s="1317"/>
      <c r="H53" s="1317"/>
      <c r="I53" s="1315"/>
      <c r="J53" s="1315"/>
      <c r="K53" s="1316"/>
      <c r="L53" s="1316"/>
      <c r="M53" s="1316"/>
      <c r="N53" s="1316"/>
      <c r="AM53" s="404"/>
      <c r="AN53" s="1312"/>
      <c r="AO53" s="1312"/>
      <c r="AP53" s="1312"/>
      <c r="AQ53" s="1312"/>
      <c r="AR53" s="1312"/>
      <c r="AS53" s="1312"/>
      <c r="AT53" s="1312"/>
      <c r="AU53" s="1312"/>
      <c r="AV53" s="1312"/>
      <c r="AW53" s="1312"/>
      <c r="AX53" s="1312"/>
      <c r="AY53" s="1312"/>
      <c r="AZ53" s="1312"/>
      <c r="BA53" s="1312"/>
      <c r="BB53" s="1312" t="s">
        <v>624</v>
      </c>
      <c r="BC53" s="1312"/>
      <c r="BD53" s="1312"/>
      <c r="BE53" s="1312"/>
      <c r="BF53" s="1312"/>
      <c r="BG53" s="1312"/>
      <c r="BH53" s="1312"/>
      <c r="BI53" s="1312"/>
      <c r="BJ53" s="1312"/>
      <c r="BK53" s="1312"/>
      <c r="BL53" s="1312"/>
      <c r="BM53" s="1312"/>
      <c r="BN53" s="1312"/>
      <c r="BO53" s="1312"/>
      <c r="BP53" s="1309">
        <v>66.7</v>
      </c>
      <c r="BQ53" s="1309"/>
      <c r="BR53" s="1309"/>
      <c r="BS53" s="1309"/>
      <c r="BT53" s="1309"/>
      <c r="BU53" s="1309"/>
      <c r="BV53" s="1309"/>
      <c r="BW53" s="1309"/>
      <c r="BX53" s="1309">
        <v>68.3</v>
      </c>
      <c r="BY53" s="1309"/>
      <c r="BZ53" s="1309"/>
      <c r="CA53" s="1309"/>
      <c r="CB53" s="1309"/>
      <c r="CC53" s="1309"/>
      <c r="CD53" s="1309"/>
      <c r="CE53" s="1309"/>
      <c r="CF53" s="1309">
        <v>69.900000000000006</v>
      </c>
      <c r="CG53" s="1309"/>
      <c r="CH53" s="1309"/>
      <c r="CI53" s="1309"/>
      <c r="CJ53" s="1309"/>
      <c r="CK53" s="1309"/>
      <c r="CL53" s="1309"/>
      <c r="CM53" s="1309"/>
      <c r="CN53" s="1309">
        <v>70.7</v>
      </c>
      <c r="CO53" s="1309"/>
      <c r="CP53" s="1309"/>
      <c r="CQ53" s="1309"/>
      <c r="CR53" s="1309"/>
      <c r="CS53" s="1309"/>
      <c r="CT53" s="1309"/>
      <c r="CU53" s="1309"/>
      <c r="CV53" s="1309">
        <v>72</v>
      </c>
      <c r="CW53" s="1309"/>
      <c r="CX53" s="1309"/>
      <c r="CY53" s="1309"/>
      <c r="CZ53" s="1309"/>
      <c r="DA53" s="1309"/>
      <c r="DB53" s="1309"/>
      <c r="DC53" s="1309"/>
    </row>
    <row r="54" spans="1:109">
      <c r="A54" s="403"/>
      <c r="B54" s="395"/>
      <c r="G54" s="1317"/>
      <c r="H54" s="1317"/>
      <c r="I54" s="1315"/>
      <c r="J54" s="1315"/>
      <c r="K54" s="1316"/>
      <c r="L54" s="1316"/>
      <c r="M54" s="1316"/>
      <c r="N54" s="1316"/>
      <c r="AM54" s="404"/>
      <c r="AN54" s="1312"/>
      <c r="AO54" s="1312"/>
      <c r="AP54" s="1312"/>
      <c r="AQ54" s="1312"/>
      <c r="AR54" s="1312"/>
      <c r="AS54" s="1312"/>
      <c r="AT54" s="1312"/>
      <c r="AU54" s="1312"/>
      <c r="AV54" s="1312"/>
      <c r="AW54" s="1312"/>
      <c r="AX54" s="1312"/>
      <c r="AY54" s="1312"/>
      <c r="AZ54" s="1312"/>
      <c r="BA54" s="1312"/>
      <c r="BB54" s="1312"/>
      <c r="BC54" s="1312"/>
      <c r="BD54" s="1312"/>
      <c r="BE54" s="1312"/>
      <c r="BF54" s="1312"/>
      <c r="BG54" s="1312"/>
      <c r="BH54" s="1312"/>
      <c r="BI54" s="1312"/>
      <c r="BJ54" s="1312"/>
      <c r="BK54" s="1312"/>
      <c r="BL54" s="1312"/>
      <c r="BM54" s="1312"/>
      <c r="BN54" s="1312"/>
      <c r="BO54" s="1312"/>
      <c r="BP54" s="1309"/>
      <c r="BQ54" s="1309"/>
      <c r="BR54" s="1309"/>
      <c r="BS54" s="1309"/>
      <c r="BT54" s="1309"/>
      <c r="BU54" s="1309"/>
      <c r="BV54" s="1309"/>
      <c r="BW54" s="1309"/>
      <c r="BX54" s="1309"/>
      <c r="BY54" s="1309"/>
      <c r="BZ54" s="1309"/>
      <c r="CA54" s="1309"/>
      <c r="CB54" s="1309"/>
      <c r="CC54" s="1309"/>
      <c r="CD54" s="1309"/>
      <c r="CE54" s="1309"/>
      <c r="CF54" s="1309"/>
      <c r="CG54" s="1309"/>
      <c r="CH54" s="1309"/>
      <c r="CI54" s="1309"/>
      <c r="CJ54" s="1309"/>
      <c r="CK54" s="1309"/>
      <c r="CL54" s="1309"/>
      <c r="CM54" s="1309"/>
      <c r="CN54" s="1309"/>
      <c r="CO54" s="1309"/>
      <c r="CP54" s="1309"/>
      <c r="CQ54" s="1309"/>
      <c r="CR54" s="1309"/>
      <c r="CS54" s="1309"/>
      <c r="CT54" s="1309"/>
      <c r="CU54" s="1309"/>
      <c r="CV54" s="1309"/>
      <c r="CW54" s="1309"/>
      <c r="CX54" s="1309"/>
      <c r="CY54" s="1309"/>
      <c r="CZ54" s="1309"/>
      <c r="DA54" s="1309"/>
      <c r="DB54" s="1309"/>
      <c r="DC54" s="1309"/>
    </row>
    <row r="55" spans="1:109">
      <c r="A55" s="403"/>
      <c r="B55" s="395"/>
      <c r="G55" s="1315"/>
      <c r="H55" s="1315"/>
      <c r="I55" s="1315"/>
      <c r="J55" s="1315"/>
      <c r="K55" s="1316"/>
      <c r="L55" s="1316"/>
      <c r="M55" s="1316"/>
      <c r="N55" s="1316"/>
      <c r="AN55" s="1314" t="s">
        <v>625</v>
      </c>
      <c r="AO55" s="1314"/>
      <c r="AP55" s="1314"/>
      <c r="AQ55" s="1314"/>
      <c r="AR55" s="1314"/>
      <c r="AS55" s="1314"/>
      <c r="AT55" s="1314"/>
      <c r="AU55" s="1314"/>
      <c r="AV55" s="1314"/>
      <c r="AW55" s="1314"/>
      <c r="AX55" s="1314"/>
      <c r="AY55" s="1314"/>
      <c r="AZ55" s="1314"/>
      <c r="BA55" s="1314"/>
      <c r="BB55" s="1312" t="s">
        <v>623</v>
      </c>
      <c r="BC55" s="1312"/>
      <c r="BD55" s="1312"/>
      <c r="BE55" s="1312"/>
      <c r="BF55" s="1312"/>
      <c r="BG55" s="1312"/>
      <c r="BH55" s="1312"/>
      <c r="BI55" s="1312"/>
      <c r="BJ55" s="1312"/>
      <c r="BK55" s="1312"/>
      <c r="BL55" s="1312"/>
      <c r="BM55" s="1312"/>
      <c r="BN55" s="1312"/>
      <c r="BO55" s="1312"/>
      <c r="BP55" s="1309">
        <v>32.799999999999997</v>
      </c>
      <c r="BQ55" s="1309"/>
      <c r="BR55" s="1309"/>
      <c r="BS55" s="1309"/>
      <c r="BT55" s="1309"/>
      <c r="BU55" s="1309"/>
      <c r="BV55" s="1309"/>
      <c r="BW55" s="1309"/>
      <c r="BX55" s="1309">
        <v>54.6</v>
      </c>
      <c r="BY55" s="1309"/>
      <c r="BZ55" s="1309"/>
      <c r="CA55" s="1309"/>
      <c r="CB55" s="1309"/>
      <c r="CC55" s="1309"/>
      <c r="CD55" s="1309"/>
      <c r="CE55" s="1309"/>
      <c r="CF55" s="1309">
        <v>53.2</v>
      </c>
      <c r="CG55" s="1309"/>
      <c r="CH55" s="1309"/>
      <c r="CI55" s="1309"/>
      <c r="CJ55" s="1309"/>
      <c r="CK55" s="1309"/>
      <c r="CL55" s="1309"/>
      <c r="CM55" s="1309"/>
      <c r="CN55" s="1309">
        <v>47.9</v>
      </c>
      <c r="CO55" s="1309"/>
      <c r="CP55" s="1309"/>
      <c r="CQ55" s="1309"/>
      <c r="CR55" s="1309"/>
      <c r="CS55" s="1309"/>
      <c r="CT55" s="1309"/>
      <c r="CU55" s="1309"/>
      <c r="CV55" s="1309">
        <v>49</v>
      </c>
      <c r="CW55" s="1309"/>
      <c r="CX55" s="1309"/>
      <c r="CY55" s="1309"/>
      <c r="CZ55" s="1309"/>
      <c r="DA55" s="1309"/>
      <c r="DB55" s="1309"/>
      <c r="DC55" s="1309"/>
    </row>
    <row r="56" spans="1:109">
      <c r="A56" s="403"/>
      <c r="B56" s="395"/>
      <c r="G56" s="1315"/>
      <c r="H56" s="1315"/>
      <c r="I56" s="1315"/>
      <c r="J56" s="1315"/>
      <c r="K56" s="1316"/>
      <c r="L56" s="1316"/>
      <c r="M56" s="1316"/>
      <c r="N56" s="1316"/>
      <c r="AN56" s="1314"/>
      <c r="AO56" s="1314"/>
      <c r="AP56" s="1314"/>
      <c r="AQ56" s="1314"/>
      <c r="AR56" s="1314"/>
      <c r="AS56" s="1314"/>
      <c r="AT56" s="1314"/>
      <c r="AU56" s="1314"/>
      <c r="AV56" s="1314"/>
      <c r="AW56" s="1314"/>
      <c r="AX56" s="1314"/>
      <c r="AY56" s="1314"/>
      <c r="AZ56" s="1314"/>
      <c r="BA56" s="1314"/>
      <c r="BB56" s="1312"/>
      <c r="BC56" s="1312"/>
      <c r="BD56" s="1312"/>
      <c r="BE56" s="1312"/>
      <c r="BF56" s="1312"/>
      <c r="BG56" s="1312"/>
      <c r="BH56" s="1312"/>
      <c r="BI56" s="1312"/>
      <c r="BJ56" s="1312"/>
      <c r="BK56" s="1312"/>
      <c r="BL56" s="1312"/>
      <c r="BM56" s="1312"/>
      <c r="BN56" s="1312"/>
      <c r="BO56" s="1312"/>
      <c r="BP56" s="1309"/>
      <c r="BQ56" s="1309"/>
      <c r="BR56" s="1309"/>
      <c r="BS56" s="1309"/>
      <c r="BT56" s="1309"/>
      <c r="BU56" s="1309"/>
      <c r="BV56" s="1309"/>
      <c r="BW56" s="1309"/>
      <c r="BX56" s="1309"/>
      <c r="BY56" s="1309"/>
      <c r="BZ56" s="1309"/>
      <c r="CA56" s="1309"/>
      <c r="CB56" s="1309"/>
      <c r="CC56" s="1309"/>
      <c r="CD56" s="1309"/>
      <c r="CE56" s="1309"/>
      <c r="CF56" s="1309"/>
      <c r="CG56" s="1309"/>
      <c r="CH56" s="1309"/>
      <c r="CI56" s="1309"/>
      <c r="CJ56" s="1309"/>
      <c r="CK56" s="1309"/>
      <c r="CL56" s="1309"/>
      <c r="CM56" s="1309"/>
      <c r="CN56" s="1309"/>
      <c r="CO56" s="1309"/>
      <c r="CP56" s="1309"/>
      <c r="CQ56" s="1309"/>
      <c r="CR56" s="1309"/>
      <c r="CS56" s="1309"/>
      <c r="CT56" s="1309"/>
      <c r="CU56" s="1309"/>
      <c r="CV56" s="1309"/>
      <c r="CW56" s="1309"/>
      <c r="CX56" s="1309"/>
      <c r="CY56" s="1309"/>
      <c r="CZ56" s="1309"/>
      <c r="DA56" s="1309"/>
      <c r="DB56" s="1309"/>
      <c r="DC56" s="1309"/>
    </row>
    <row r="57" spans="1:109" s="403" customFormat="1">
      <c r="B57" s="407"/>
      <c r="G57" s="1315"/>
      <c r="H57" s="1315"/>
      <c r="I57" s="1310"/>
      <c r="J57" s="1310"/>
      <c r="K57" s="1316"/>
      <c r="L57" s="1316"/>
      <c r="M57" s="1316"/>
      <c r="N57" s="1316"/>
      <c r="AM57" s="388"/>
      <c r="AN57" s="1314"/>
      <c r="AO57" s="1314"/>
      <c r="AP57" s="1314"/>
      <c r="AQ57" s="1314"/>
      <c r="AR57" s="1314"/>
      <c r="AS57" s="1314"/>
      <c r="AT57" s="1314"/>
      <c r="AU57" s="1314"/>
      <c r="AV57" s="1314"/>
      <c r="AW57" s="1314"/>
      <c r="AX57" s="1314"/>
      <c r="AY57" s="1314"/>
      <c r="AZ57" s="1314"/>
      <c r="BA57" s="1314"/>
      <c r="BB57" s="1312" t="s">
        <v>624</v>
      </c>
      <c r="BC57" s="1312"/>
      <c r="BD57" s="1312"/>
      <c r="BE57" s="1312"/>
      <c r="BF57" s="1312"/>
      <c r="BG57" s="1312"/>
      <c r="BH57" s="1312"/>
      <c r="BI57" s="1312"/>
      <c r="BJ57" s="1312"/>
      <c r="BK57" s="1312"/>
      <c r="BL57" s="1312"/>
      <c r="BM57" s="1312"/>
      <c r="BN57" s="1312"/>
      <c r="BO57" s="1312"/>
      <c r="BP57" s="1309">
        <v>58.6</v>
      </c>
      <c r="BQ57" s="1309"/>
      <c r="BR57" s="1309"/>
      <c r="BS57" s="1309"/>
      <c r="BT57" s="1309"/>
      <c r="BU57" s="1309"/>
      <c r="BV57" s="1309"/>
      <c r="BW57" s="1309"/>
      <c r="BX57" s="1309">
        <v>58.3</v>
      </c>
      <c r="BY57" s="1309"/>
      <c r="BZ57" s="1309"/>
      <c r="CA57" s="1309"/>
      <c r="CB57" s="1309"/>
      <c r="CC57" s="1309"/>
      <c r="CD57" s="1309"/>
      <c r="CE57" s="1309"/>
      <c r="CF57" s="1309">
        <v>59.6</v>
      </c>
      <c r="CG57" s="1309"/>
      <c r="CH57" s="1309"/>
      <c r="CI57" s="1309"/>
      <c r="CJ57" s="1309"/>
      <c r="CK57" s="1309"/>
      <c r="CL57" s="1309"/>
      <c r="CM57" s="1309"/>
      <c r="CN57" s="1309">
        <v>60.7</v>
      </c>
      <c r="CO57" s="1309"/>
      <c r="CP57" s="1309"/>
      <c r="CQ57" s="1309"/>
      <c r="CR57" s="1309"/>
      <c r="CS57" s="1309"/>
      <c r="CT57" s="1309"/>
      <c r="CU57" s="1309"/>
      <c r="CV57" s="1309">
        <v>62</v>
      </c>
      <c r="CW57" s="1309"/>
      <c r="CX57" s="1309"/>
      <c r="CY57" s="1309"/>
      <c r="CZ57" s="1309"/>
      <c r="DA57" s="1309"/>
      <c r="DB57" s="1309"/>
      <c r="DC57" s="1309"/>
      <c r="DD57" s="408"/>
      <c r="DE57" s="407"/>
    </row>
    <row r="58" spans="1:109" s="403" customFormat="1">
      <c r="A58" s="388"/>
      <c r="B58" s="407"/>
      <c r="G58" s="1315"/>
      <c r="H58" s="1315"/>
      <c r="I58" s="1310"/>
      <c r="J58" s="1310"/>
      <c r="K58" s="1316"/>
      <c r="L58" s="1316"/>
      <c r="M58" s="1316"/>
      <c r="N58" s="1316"/>
      <c r="AM58" s="388"/>
      <c r="AN58" s="1314"/>
      <c r="AO58" s="1314"/>
      <c r="AP58" s="1314"/>
      <c r="AQ58" s="1314"/>
      <c r="AR58" s="1314"/>
      <c r="AS58" s="1314"/>
      <c r="AT58" s="1314"/>
      <c r="AU58" s="1314"/>
      <c r="AV58" s="1314"/>
      <c r="AW58" s="1314"/>
      <c r="AX58" s="1314"/>
      <c r="AY58" s="1314"/>
      <c r="AZ58" s="1314"/>
      <c r="BA58" s="1314"/>
      <c r="BB58" s="1312"/>
      <c r="BC58" s="1312"/>
      <c r="BD58" s="1312"/>
      <c r="BE58" s="1312"/>
      <c r="BF58" s="1312"/>
      <c r="BG58" s="1312"/>
      <c r="BH58" s="1312"/>
      <c r="BI58" s="1312"/>
      <c r="BJ58" s="1312"/>
      <c r="BK58" s="1312"/>
      <c r="BL58" s="1312"/>
      <c r="BM58" s="1312"/>
      <c r="BN58" s="1312"/>
      <c r="BO58" s="1312"/>
      <c r="BP58" s="1309"/>
      <c r="BQ58" s="1309"/>
      <c r="BR58" s="1309"/>
      <c r="BS58" s="1309"/>
      <c r="BT58" s="1309"/>
      <c r="BU58" s="1309"/>
      <c r="BV58" s="1309"/>
      <c r="BW58" s="1309"/>
      <c r="BX58" s="1309"/>
      <c r="BY58" s="1309"/>
      <c r="BZ58" s="1309"/>
      <c r="CA58" s="1309"/>
      <c r="CB58" s="1309"/>
      <c r="CC58" s="1309"/>
      <c r="CD58" s="1309"/>
      <c r="CE58" s="1309"/>
      <c r="CF58" s="1309"/>
      <c r="CG58" s="1309"/>
      <c r="CH58" s="1309"/>
      <c r="CI58" s="1309"/>
      <c r="CJ58" s="1309"/>
      <c r="CK58" s="1309"/>
      <c r="CL58" s="1309"/>
      <c r="CM58" s="1309"/>
      <c r="CN58" s="1309"/>
      <c r="CO58" s="1309"/>
      <c r="CP58" s="1309"/>
      <c r="CQ58" s="1309"/>
      <c r="CR58" s="1309"/>
      <c r="CS58" s="1309"/>
      <c r="CT58" s="1309"/>
      <c r="CU58" s="1309"/>
      <c r="CV58" s="1309"/>
      <c r="CW58" s="1309"/>
      <c r="CX58" s="1309"/>
      <c r="CY58" s="1309"/>
      <c r="CZ58" s="1309"/>
      <c r="DA58" s="1309"/>
      <c r="DB58" s="1309"/>
      <c r="DC58" s="1309"/>
      <c r="DD58" s="408"/>
      <c r="DE58" s="407"/>
    </row>
    <row r="59" spans="1:109" s="403" customFormat="1">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c r="B63" s="414" t="s">
        <v>626</v>
      </c>
    </row>
    <row r="64" spans="1:109">
      <c r="B64" s="395"/>
      <c r="G64" s="402"/>
      <c r="I64" s="415"/>
      <c r="J64" s="415"/>
      <c r="K64" s="415"/>
      <c r="L64" s="415"/>
      <c r="M64" s="415"/>
      <c r="N64" s="416"/>
      <c r="AM64" s="402"/>
      <c r="AN64" s="402" t="s">
        <v>619</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c r="B65" s="395"/>
      <c r="AN65" s="1321" t="s">
        <v>627</v>
      </c>
      <c r="AO65" s="1322"/>
      <c r="AP65" s="1322"/>
      <c r="AQ65" s="1322"/>
      <c r="AR65" s="1322"/>
      <c r="AS65" s="1322"/>
      <c r="AT65" s="1322"/>
      <c r="AU65" s="1322"/>
      <c r="AV65" s="1322"/>
      <c r="AW65" s="1322"/>
      <c r="AX65" s="1322"/>
      <c r="AY65" s="1322"/>
      <c r="AZ65" s="1322"/>
      <c r="BA65" s="1322"/>
      <c r="BB65" s="1322"/>
      <c r="BC65" s="1322"/>
      <c r="BD65" s="1322"/>
      <c r="BE65" s="1322"/>
      <c r="BF65" s="1322"/>
      <c r="BG65" s="1322"/>
      <c r="BH65" s="1322"/>
      <c r="BI65" s="1322"/>
      <c r="BJ65" s="1322"/>
      <c r="BK65" s="1322"/>
      <c r="BL65" s="1322"/>
      <c r="BM65" s="1322"/>
      <c r="BN65" s="1322"/>
      <c r="BO65" s="1322"/>
      <c r="BP65" s="1322"/>
      <c r="BQ65" s="1322"/>
      <c r="BR65" s="1322"/>
      <c r="BS65" s="1322"/>
      <c r="BT65" s="1322"/>
      <c r="BU65" s="1322"/>
      <c r="BV65" s="1322"/>
      <c r="BW65" s="1322"/>
      <c r="BX65" s="1322"/>
      <c r="BY65" s="1322"/>
      <c r="BZ65" s="1322"/>
      <c r="CA65" s="1322"/>
      <c r="CB65" s="1322"/>
      <c r="CC65" s="1322"/>
      <c r="CD65" s="1322"/>
      <c r="CE65" s="1322"/>
      <c r="CF65" s="1322"/>
      <c r="CG65" s="1322"/>
      <c r="CH65" s="1322"/>
      <c r="CI65" s="1322"/>
      <c r="CJ65" s="1322"/>
      <c r="CK65" s="1322"/>
      <c r="CL65" s="1322"/>
      <c r="CM65" s="1322"/>
      <c r="CN65" s="1322"/>
      <c r="CO65" s="1322"/>
      <c r="CP65" s="1322"/>
      <c r="CQ65" s="1322"/>
      <c r="CR65" s="1322"/>
      <c r="CS65" s="1322"/>
      <c r="CT65" s="1322"/>
      <c r="CU65" s="1322"/>
      <c r="CV65" s="1322"/>
      <c r="CW65" s="1322"/>
      <c r="CX65" s="1322"/>
      <c r="CY65" s="1322"/>
      <c r="CZ65" s="1322"/>
      <c r="DA65" s="1322"/>
      <c r="DB65" s="1322"/>
      <c r="DC65" s="1323"/>
    </row>
    <row r="66" spans="2:107">
      <c r="B66" s="395"/>
      <c r="AN66" s="1324"/>
      <c r="AO66" s="1325"/>
      <c r="AP66" s="1325"/>
      <c r="AQ66" s="1325"/>
      <c r="AR66" s="1325"/>
      <c r="AS66" s="1325"/>
      <c r="AT66" s="1325"/>
      <c r="AU66" s="1325"/>
      <c r="AV66" s="1325"/>
      <c r="AW66" s="1325"/>
      <c r="AX66" s="1325"/>
      <c r="AY66" s="1325"/>
      <c r="AZ66" s="1325"/>
      <c r="BA66" s="1325"/>
      <c r="BB66" s="1325"/>
      <c r="BC66" s="1325"/>
      <c r="BD66" s="1325"/>
      <c r="BE66" s="1325"/>
      <c r="BF66" s="1325"/>
      <c r="BG66" s="1325"/>
      <c r="BH66" s="1325"/>
      <c r="BI66" s="1325"/>
      <c r="BJ66" s="1325"/>
      <c r="BK66" s="1325"/>
      <c r="BL66" s="1325"/>
      <c r="BM66" s="1325"/>
      <c r="BN66" s="1325"/>
      <c r="BO66" s="1325"/>
      <c r="BP66" s="1325"/>
      <c r="BQ66" s="1325"/>
      <c r="BR66" s="1325"/>
      <c r="BS66" s="1325"/>
      <c r="BT66" s="1325"/>
      <c r="BU66" s="1325"/>
      <c r="BV66" s="1325"/>
      <c r="BW66" s="1325"/>
      <c r="BX66" s="1325"/>
      <c r="BY66" s="1325"/>
      <c r="BZ66" s="1325"/>
      <c r="CA66" s="1325"/>
      <c r="CB66" s="1325"/>
      <c r="CC66" s="1325"/>
      <c r="CD66" s="1325"/>
      <c r="CE66" s="1325"/>
      <c r="CF66" s="1325"/>
      <c r="CG66" s="1325"/>
      <c r="CH66" s="1325"/>
      <c r="CI66" s="1325"/>
      <c r="CJ66" s="1325"/>
      <c r="CK66" s="1325"/>
      <c r="CL66" s="1325"/>
      <c r="CM66" s="1325"/>
      <c r="CN66" s="1325"/>
      <c r="CO66" s="1325"/>
      <c r="CP66" s="1325"/>
      <c r="CQ66" s="1325"/>
      <c r="CR66" s="1325"/>
      <c r="CS66" s="1325"/>
      <c r="CT66" s="1325"/>
      <c r="CU66" s="1325"/>
      <c r="CV66" s="1325"/>
      <c r="CW66" s="1325"/>
      <c r="CX66" s="1325"/>
      <c r="CY66" s="1325"/>
      <c r="CZ66" s="1325"/>
      <c r="DA66" s="1325"/>
      <c r="DB66" s="1325"/>
      <c r="DC66" s="1326"/>
    </row>
    <row r="67" spans="2:107">
      <c r="B67" s="395"/>
      <c r="AN67" s="1324"/>
      <c r="AO67" s="1325"/>
      <c r="AP67" s="1325"/>
      <c r="AQ67" s="1325"/>
      <c r="AR67" s="1325"/>
      <c r="AS67" s="1325"/>
      <c r="AT67" s="1325"/>
      <c r="AU67" s="1325"/>
      <c r="AV67" s="1325"/>
      <c r="AW67" s="1325"/>
      <c r="AX67" s="1325"/>
      <c r="AY67" s="1325"/>
      <c r="AZ67" s="1325"/>
      <c r="BA67" s="1325"/>
      <c r="BB67" s="1325"/>
      <c r="BC67" s="1325"/>
      <c r="BD67" s="1325"/>
      <c r="BE67" s="1325"/>
      <c r="BF67" s="1325"/>
      <c r="BG67" s="1325"/>
      <c r="BH67" s="1325"/>
      <c r="BI67" s="1325"/>
      <c r="BJ67" s="1325"/>
      <c r="BK67" s="1325"/>
      <c r="BL67" s="1325"/>
      <c r="BM67" s="1325"/>
      <c r="BN67" s="1325"/>
      <c r="BO67" s="1325"/>
      <c r="BP67" s="1325"/>
      <c r="BQ67" s="1325"/>
      <c r="BR67" s="1325"/>
      <c r="BS67" s="1325"/>
      <c r="BT67" s="1325"/>
      <c r="BU67" s="1325"/>
      <c r="BV67" s="1325"/>
      <c r="BW67" s="1325"/>
      <c r="BX67" s="1325"/>
      <c r="BY67" s="1325"/>
      <c r="BZ67" s="1325"/>
      <c r="CA67" s="1325"/>
      <c r="CB67" s="1325"/>
      <c r="CC67" s="1325"/>
      <c r="CD67" s="1325"/>
      <c r="CE67" s="1325"/>
      <c r="CF67" s="1325"/>
      <c r="CG67" s="1325"/>
      <c r="CH67" s="1325"/>
      <c r="CI67" s="1325"/>
      <c r="CJ67" s="1325"/>
      <c r="CK67" s="1325"/>
      <c r="CL67" s="1325"/>
      <c r="CM67" s="1325"/>
      <c r="CN67" s="1325"/>
      <c r="CO67" s="1325"/>
      <c r="CP67" s="1325"/>
      <c r="CQ67" s="1325"/>
      <c r="CR67" s="1325"/>
      <c r="CS67" s="1325"/>
      <c r="CT67" s="1325"/>
      <c r="CU67" s="1325"/>
      <c r="CV67" s="1325"/>
      <c r="CW67" s="1325"/>
      <c r="CX67" s="1325"/>
      <c r="CY67" s="1325"/>
      <c r="CZ67" s="1325"/>
      <c r="DA67" s="1325"/>
      <c r="DB67" s="1325"/>
      <c r="DC67" s="1326"/>
    </row>
    <row r="68" spans="2:107">
      <c r="B68" s="395"/>
      <c r="AN68" s="1324"/>
      <c r="AO68" s="1325"/>
      <c r="AP68" s="1325"/>
      <c r="AQ68" s="1325"/>
      <c r="AR68" s="1325"/>
      <c r="AS68" s="1325"/>
      <c r="AT68" s="1325"/>
      <c r="AU68" s="1325"/>
      <c r="AV68" s="1325"/>
      <c r="AW68" s="1325"/>
      <c r="AX68" s="1325"/>
      <c r="AY68" s="1325"/>
      <c r="AZ68" s="1325"/>
      <c r="BA68" s="1325"/>
      <c r="BB68" s="1325"/>
      <c r="BC68" s="1325"/>
      <c r="BD68" s="1325"/>
      <c r="BE68" s="1325"/>
      <c r="BF68" s="1325"/>
      <c r="BG68" s="1325"/>
      <c r="BH68" s="1325"/>
      <c r="BI68" s="1325"/>
      <c r="BJ68" s="1325"/>
      <c r="BK68" s="1325"/>
      <c r="BL68" s="1325"/>
      <c r="BM68" s="1325"/>
      <c r="BN68" s="1325"/>
      <c r="BO68" s="1325"/>
      <c r="BP68" s="1325"/>
      <c r="BQ68" s="1325"/>
      <c r="BR68" s="1325"/>
      <c r="BS68" s="1325"/>
      <c r="BT68" s="1325"/>
      <c r="BU68" s="1325"/>
      <c r="BV68" s="1325"/>
      <c r="BW68" s="1325"/>
      <c r="BX68" s="1325"/>
      <c r="BY68" s="1325"/>
      <c r="BZ68" s="1325"/>
      <c r="CA68" s="1325"/>
      <c r="CB68" s="1325"/>
      <c r="CC68" s="1325"/>
      <c r="CD68" s="1325"/>
      <c r="CE68" s="1325"/>
      <c r="CF68" s="1325"/>
      <c r="CG68" s="1325"/>
      <c r="CH68" s="1325"/>
      <c r="CI68" s="1325"/>
      <c r="CJ68" s="1325"/>
      <c r="CK68" s="1325"/>
      <c r="CL68" s="1325"/>
      <c r="CM68" s="1325"/>
      <c r="CN68" s="1325"/>
      <c r="CO68" s="1325"/>
      <c r="CP68" s="1325"/>
      <c r="CQ68" s="1325"/>
      <c r="CR68" s="1325"/>
      <c r="CS68" s="1325"/>
      <c r="CT68" s="1325"/>
      <c r="CU68" s="1325"/>
      <c r="CV68" s="1325"/>
      <c r="CW68" s="1325"/>
      <c r="CX68" s="1325"/>
      <c r="CY68" s="1325"/>
      <c r="CZ68" s="1325"/>
      <c r="DA68" s="1325"/>
      <c r="DB68" s="1325"/>
      <c r="DC68" s="1326"/>
    </row>
    <row r="69" spans="2:107">
      <c r="B69" s="395"/>
      <c r="AN69" s="1327"/>
      <c r="AO69" s="1328"/>
      <c r="AP69" s="1328"/>
      <c r="AQ69" s="1328"/>
      <c r="AR69" s="1328"/>
      <c r="AS69" s="1328"/>
      <c r="AT69" s="1328"/>
      <c r="AU69" s="1328"/>
      <c r="AV69" s="1328"/>
      <c r="AW69" s="1328"/>
      <c r="AX69" s="1328"/>
      <c r="AY69" s="1328"/>
      <c r="AZ69" s="1328"/>
      <c r="BA69" s="1328"/>
      <c r="BB69" s="1328"/>
      <c r="BC69" s="1328"/>
      <c r="BD69" s="1328"/>
      <c r="BE69" s="1328"/>
      <c r="BF69" s="1328"/>
      <c r="BG69" s="1328"/>
      <c r="BH69" s="1328"/>
      <c r="BI69" s="1328"/>
      <c r="BJ69" s="1328"/>
      <c r="BK69" s="1328"/>
      <c r="BL69" s="1328"/>
      <c r="BM69" s="1328"/>
      <c r="BN69" s="1328"/>
      <c r="BO69" s="1328"/>
      <c r="BP69" s="1328"/>
      <c r="BQ69" s="1328"/>
      <c r="BR69" s="1328"/>
      <c r="BS69" s="1328"/>
      <c r="BT69" s="1328"/>
      <c r="BU69" s="1328"/>
      <c r="BV69" s="1328"/>
      <c r="BW69" s="1328"/>
      <c r="BX69" s="1328"/>
      <c r="BY69" s="1328"/>
      <c r="BZ69" s="1328"/>
      <c r="CA69" s="1328"/>
      <c r="CB69" s="1328"/>
      <c r="CC69" s="1328"/>
      <c r="CD69" s="1328"/>
      <c r="CE69" s="1328"/>
      <c r="CF69" s="1328"/>
      <c r="CG69" s="1328"/>
      <c r="CH69" s="1328"/>
      <c r="CI69" s="1328"/>
      <c r="CJ69" s="1328"/>
      <c r="CK69" s="1328"/>
      <c r="CL69" s="1328"/>
      <c r="CM69" s="1328"/>
      <c r="CN69" s="1328"/>
      <c r="CO69" s="1328"/>
      <c r="CP69" s="1328"/>
      <c r="CQ69" s="1328"/>
      <c r="CR69" s="1328"/>
      <c r="CS69" s="1328"/>
      <c r="CT69" s="1328"/>
      <c r="CU69" s="1328"/>
      <c r="CV69" s="1328"/>
      <c r="CW69" s="1328"/>
      <c r="CX69" s="1328"/>
      <c r="CY69" s="1328"/>
      <c r="CZ69" s="1328"/>
      <c r="DA69" s="1328"/>
      <c r="DB69" s="1328"/>
      <c r="DC69" s="1329"/>
    </row>
    <row r="70" spans="2:107">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c r="B71" s="395"/>
      <c r="G71" s="420"/>
      <c r="I71" s="421"/>
      <c r="J71" s="418"/>
      <c r="K71" s="418"/>
      <c r="L71" s="419"/>
      <c r="M71" s="418"/>
      <c r="N71" s="419"/>
      <c r="AM71" s="420"/>
      <c r="AN71" s="388" t="s">
        <v>621</v>
      </c>
    </row>
    <row r="72" spans="2:107">
      <c r="B72" s="395"/>
      <c r="G72" s="1315"/>
      <c r="H72" s="1315"/>
      <c r="I72" s="1315"/>
      <c r="J72" s="1315"/>
      <c r="K72" s="405"/>
      <c r="L72" s="405"/>
      <c r="M72" s="406"/>
      <c r="N72" s="406"/>
      <c r="AN72" s="1318"/>
      <c r="AO72" s="1319"/>
      <c r="AP72" s="1319"/>
      <c r="AQ72" s="1319"/>
      <c r="AR72" s="1319"/>
      <c r="AS72" s="1319"/>
      <c r="AT72" s="1319"/>
      <c r="AU72" s="1319"/>
      <c r="AV72" s="1319"/>
      <c r="AW72" s="1319"/>
      <c r="AX72" s="1319"/>
      <c r="AY72" s="1319"/>
      <c r="AZ72" s="1319"/>
      <c r="BA72" s="1319"/>
      <c r="BB72" s="1319"/>
      <c r="BC72" s="1319"/>
      <c r="BD72" s="1319"/>
      <c r="BE72" s="1319"/>
      <c r="BF72" s="1319"/>
      <c r="BG72" s="1319"/>
      <c r="BH72" s="1319"/>
      <c r="BI72" s="1319"/>
      <c r="BJ72" s="1319"/>
      <c r="BK72" s="1319"/>
      <c r="BL72" s="1319"/>
      <c r="BM72" s="1319"/>
      <c r="BN72" s="1319"/>
      <c r="BO72" s="1320"/>
      <c r="BP72" s="1314" t="s">
        <v>572</v>
      </c>
      <c r="BQ72" s="1314"/>
      <c r="BR72" s="1314"/>
      <c r="BS72" s="1314"/>
      <c r="BT72" s="1314"/>
      <c r="BU72" s="1314"/>
      <c r="BV72" s="1314"/>
      <c r="BW72" s="1314"/>
      <c r="BX72" s="1314" t="s">
        <v>573</v>
      </c>
      <c r="BY72" s="1314"/>
      <c r="BZ72" s="1314"/>
      <c r="CA72" s="1314"/>
      <c r="CB72" s="1314"/>
      <c r="CC72" s="1314"/>
      <c r="CD72" s="1314"/>
      <c r="CE72" s="1314"/>
      <c r="CF72" s="1314" t="s">
        <v>574</v>
      </c>
      <c r="CG72" s="1314"/>
      <c r="CH72" s="1314"/>
      <c r="CI72" s="1314"/>
      <c r="CJ72" s="1314"/>
      <c r="CK72" s="1314"/>
      <c r="CL72" s="1314"/>
      <c r="CM72" s="1314"/>
      <c r="CN72" s="1314" t="s">
        <v>575</v>
      </c>
      <c r="CO72" s="1314"/>
      <c r="CP72" s="1314"/>
      <c r="CQ72" s="1314"/>
      <c r="CR72" s="1314"/>
      <c r="CS72" s="1314"/>
      <c r="CT72" s="1314"/>
      <c r="CU72" s="1314"/>
      <c r="CV72" s="1314" t="s">
        <v>576</v>
      </c>
      <c r="CW72" s="1314"/>
      <c r="CX72" s="1314"/>
      <c r="CY72" s="1314"/>
      <c r="CZ72" s="1314"/>
      <c r="DA72" s="1314"/>
      <c r="DB72" s="1314"/>
      <c r="DC72" s="1314"/>
    </row>
    <row r="73" spans="2:107">
      <c r="B73" s="395"/>
      <c r="G73" s="1317"/>
      <c r="H73" s="1317"/>
      <c r="I73" s="1317"/>
      <c r="J73" s="1317"/>
      <c r="K73" s="1313"/>
      <c r="L73" s="1313"/>
      <c r="M73" s="1313"/>
      <c r="N73" s="1313"/>
      <c r="AM73" s="404"/>
      <c r="AN73" s="1312" t="s">
        <v>622</v>
      </c>
      <c r="AO73" s="1312"/>
      <c r="AP73" s="1312"/>
      <c r="AQ73" s="1312"/>
      <c r="AR73" s="1312"/>
      <c r="AS73" s="1312"/>
      <c r="AT73" s="1312"/>
      <c r="AU73" s="1312"/>
      <c r="AV73" s="1312"/>
      <c r="AW73" s="1312"/>
      <c r="AX73" s="1312"/>
      <c r="AY73" s="1312"/>
      <c r="AZ73" s="1312"/>
      <c r="BA73" s="1312"/>
      <c r="BB73" s="1312" t="s">
        <v>623</v>
      </c>
      <c r="BC73" s="1312"/>
      <c r="BD73" s="1312"/>
      <c r="BE73" s="1312"/>
      <c r="BF73" s="1312"/>
      <c r="BG73" s="1312"/>
      <c r="BH73" s="1312"/>
      <c r="BI73" s="1312"/>
      <c r="BJ73" s="1312"/>
      <c r="BK73" s="1312"/>
      <c r="BL73" s="1312"/>
      <c r="BM73" s="1312"/>
      <c r="BN73" s="1312"/>
      <c r="BO73" s="1312"/>
      <c r="BP73" s="1309">
        <v>2.4</v>
      </c>
      <c r="BQ73" s="1309"/>
      <c r="BR73" s="1309"/>
      <c r="BS73" s="1309"/>
      <c r="BT73" s="1309"/>
      <c r="BU73" s="1309"/>
      <c r="BV73" s="1309"/>
      <c r="BW73" s="1309"/>
      <c r="BX73" s="1309"/>
      <c r="BY73" s="1309"/>
      <c r="BZ73" s="1309"/>
      <c r="CA73" s="1309"/>
      <c r="CB73" s="1309"/>
      <c r="CC73" s="1309"/>
      <c r="CD73" s="1309"/>
      <c r="CE73" s="1309"/>
      <c r="CF73" s="1309">
        <v>5.9</v>
      </c>
      <c r="CG73" s="1309"/>
      <c r="CH73" s="1309"/>
      <c r="CI73" s="1309"/>
      <c r="CJ73" s="1309"/>
      <c r="CK73" s="1309"/>
      <c r="CL73" s="1309"/>
      <c r="CM73" s="1309"/>
      <c r="CN73" s="1309">
        <v>10.5</v>
      </c>
      <c r="CO73" s="1309"/>
      <c r="CP73" s="1309"/>
      <c r="CQ73" s="1309"/>
      <c r="CR73" s="1309"/>
      <c r="CS73" s="1309"/>
      <c r="CT73" s="1309"/>
      <c r="CU73" s="1309"/>
      <c r="CV73" s="1309">
        <v>36.9</v>
      </c>
      <c r="CW73" s="1309"/>
      <c r="CX73" s="1309"/>
      <c r="CY73" s="1309"/>
      <c r="CZ73" s="1309"/>
      <c r="DA73" s="1309"/>
      <c r="DB73" s="1309"/>
      <c r="DC73" s="1309"/>
    </row>
    <row r="74" spans="2:107">
      <c r="B74" s="395"/>
      <c r="G74" s="1317"/>
      <c r="H74" s="1317"/>
      <c r="I74" s="1317"/>
      <c r="J74" s="1317"/>
      <c r="K74" s="1313"/>
      <c r="L74" s="1313"/>
      <c r="M74" s="1313"/>
      <c r="N74" s="1313"/>
      <c r="AM74" s="404"/>
      <c r="AN74" s="1312"/>
      <c r="AO74" s="1312"/>
      <c r="AP74" s="1312"/>
      <c r="AQ74" s="1312"/>
      <c r="AR74" s="1312"/>
      <c r="AS74" s="1312"/>
      <c r="AT74" s="1312"/>
      <c r="AU74" s="1312"/>
      <c r="AV74" s="1312"/>
      <c r="AW74" s="1312"/>
      <c r="AX74" s="1312"/>
      <c r="AY74" s="1312"/>
      <c r="AZ74" s="1312"/>
      <c r="BA74" s="1312"/>
      <c r="BB74" s="1312"/>
      <c r="BC74" s="1312"/>
      <c r="BD74" s="1312"/>
      <c r="BE74" s="1312"/>
      <c r="BF74" s="1312"/>
      <c r="BG74" s="1312"/>
      <c r="BH74" s="1312"/>
      <c r="BI74" s="1312"/>
      <c r="BJ74" s="1312"/>
      <c r="BK74" s="1312"/>
      <c r="BL74" s="1312"/>
      <c r="BM74" s="1312"/>
      <c r="BN74" s="1312"/>
      <c r="BO74" s="1312"/>
      <c r="BP74" s="1309"/>
      <c r="BQ74" s="1309"/>
      <c r="BR74" s="1309"/>
      <c r="BS74" s="1309"/>
      <c r="BT74" s="1309"/>
      <c r="BU74" s="1309"/>
      <c r="BV74" s="1309"/>
      <c r="BW74" s="1309"/>
      <c r="BX74" s="1309"/>
      <c r="BY74" s="1309"/>
      <c r="BZ74" s="1309"/>
      <c r="CA74" s="1309"/>
      <c r="CB74" s="1309"/>
      <c r="CC74" s="1309"/>
      <c r="CD74" s="1309"/>
      <c r="CE74" s="1309"/>
      <c r="CF74" s="1309"/>
      <c r="CG74" s="1309"/>
      <c r="CH74" s="1309"/>
      <c r="CI74" s="1309"/>
      <c r="CJ74" s="1309"/>
      <c r="CK74" s="1309"/>
      <c r="CL74" s="1309"/>
      <c r="CM74" s="1309"/>
      <c r="CN74" s="1309"/>
      <c r="CO74" s="1309"/>
      <c r="CP74" s="1309"/>
      <c r="CQ74" s="1309"/>
      <c r="CR74" s="1309"/>
      <c r="CS74" s="1309"/>
      <c r="CT74" s="1309"/>
      <c r="CU74" s="1309"/>
      <c r="CV74" s="1309"/>
      <c r="CW74" s="1309"/>
      <c r="CX74" s="1309"/>
      <c r="CY74" s="1309"/>
      <c r="CZ74" s="1309"/>
      <c r="DA74" s="1309"/>
      <c r="DB74" s="1309"/>
      <c r="DC74" s="1309"/>
    </row>
    <row r="75" spans="2:107">
      <c r="B75" s="395"/>
      <c r="G75" s="1317"/>
      <c r="H75" s="1317"/>
      <c r="I75" s="1315"/>
      <c r="J75" s="1315"/>
      <c r="K75" s="1316"/>
      <c r="L75" s="1316"/>
      <c r="M75" s="1316"/>
      <c r="N75" s="1316"/>
      <c r="AM75" s="404"/>
      <c r="AN75" s="1312"/>
      <c r="AO75" s="1312"/>
      <c r="AP75" s="1312"/>
      <c r="AQ75" s="1312"/>
      <c r="AR75" s="1312"/>
      <c r="AS75" s="1312"/>
      <c r="AT75" s="1312"/>
      <c r="AU75" s="1312"/>
      <c r="AV75" s="1312"/>
      <c r="AW75" s="1312"/>
      <c r="AX75" s="1312"/>
      <c r="AY75" s="1312"/>
      <c r="AZ75" s="1312"/>
      <c r="BA75" s="1312"/>
      <c r="BB75" s="1312" t="s">
        <v>628</v>
      </c>
      <c r="BC75" s="1312"/>
      <c r="BD75" s="1312"/>
      <c r="BE75" s="1312"/>
      <c r="BF75" s="1312"/>
      <c r="BG75" s="1312"/>
      <c r="BH75" s="1312"/>
      <c r="BI75" s="1312"/>
      <c r="BJ75" s="1312"/>
      <c r="BK75" s="1312"/>
      <c r="BL75" s="1312"/>
      <c r="BM75" s="1312"/>
      <c r="BN75" s="1312"/>
      <c r="BO75" s="1312"/>
      <c r="BP75" s="1309">
        <v>4.5</v>
      </c>
      <c r="BQ75" s="1309"/>
      <c r="BR75" s="1309"/>
      <c r="BS75" s="1309"/>
      <c r="BT75" s="1309"/>
      <c r="BU75" s="1309"/>
      <c r="BV75" s="1309"/>
      <c r="BW75" s="1309"/>
      <c r="BX75" s="1309">
        <v>4.4000000000000004</v>
      </c>
      <c r="BY75" s="1309"/>
      <c r="BZ75" s="1309"/>
      <c r="CA75" s="1309"/>
      <c r="CB75" s="1309"/>
      <c r="CC75" s="1309"/>
      <c r="CD75" s="1309"/>
      <c r="CE75" s="1309"/>
      <c r="CF75" s="1309">
        <v>4.5</v>
      </c>
      <c r="CG75" s="1309"/>
      <c r="CH75" s="1309"/>
      <c r="CI75" s="1309"/>
      <c r="CJ75" s="1309"/>
      <c r="CK75" s="1309"/>
      <c r="CL75" s="1309"/>
      <c r="CM75" s="1309"/>
      <c r="CN75" s="1309">
        <v>4.7</v>
      </c>
      <c r="CO75" s="1309"/>
      <c r="CP75" s="1309"/>
      <c r="CQ75" s="1309"/>
      <c r="CR75" s="1309"/>
      <c r="CS75" s="1309"/>
      <c r="CT75" s="1309"/>
      <c r="CU75" s="1309"/>
      <c r="CV75" s="1309">
        <v>4.5</v>
      </c>
      <c r="CW75" s="1309"/>
      <c r="CX75" s="1309"/>
      <c r="CY75" s="1309"/>
      <c r="CZ75" s="1309"/>
      <c r="DA75" s="1309"/>
      <c r="DB75" s="1309"/>
      <c r="DC75" s="1309"/>
    </row>
    <row r="76" spans="2:107">
      <c r="B76" s="395"/>
      <c r="G76" s="1317"/>
      <c r="H76" s="1317"/>
      <c r="I76" s="1315"/>
      <c r="J76" s="1315"/>
      <c r="K76" s="1316"/>
      <c r="L76" s="1316"/>
      <c r="M76" s="1316"/>
      <c r="N76" s="1316"/>
      <c r="AM76" s="404"/>
      <c r="AN76" s="1312"/>
      <c r="AO76" s="1312"/>
      <c r="AP76" s="1312"/>
      <c r="AQ76" s="1312"/>
      <c r="AR76" s="1312"/>
      <c r="AS76" s="1312"/>
      <c r="AT76" s="1312"/>
      <c r="AU76" s="1312"/>
      <c r="AV76" s="1312"/>
      <c r="AW76" s="1312"/>
      <c r="AX76" s="1312"/>
      <c r="AY76" s="1312"/>
      <c r="AZ76" s="1312"/>
      <c r="BA76" s="1312"/>
      <c r="BB76" s="1312"/>
      <c r="BC76" s="1312"/>
      <c r="BD76" s="1312"/>
      <c r="BE76" s="1312"/>
      <c r="BF76" s="1312"/>
      <c r="BG76" s="1312"/>
      <c r="BH76" s="1312"/>
      <c r="BI76" s="1312"/>
      <c r="BJ76" s="1312"/>
      <c r="BK76" s="1312"/>
      <c r="BL76" s="1312"/>
      <c r="BM76" s="1312"/>
      <c r="BN76" s="1312"/>
      <c r="BO76" s="1312"/>
      <c r="BP76" s="1309"/>
      <c r="BQ76" s="1309"/>
      <c r="BR76" s="1309"/>
      <c r="BS76" s="1309"/>
      <c r="BT76" s="1309"/>
      <c r="BU76" s="1309"/>
      <c r="BV76" s="1309"/>
      <c r="BW76" s="1309"/>
      <c r="BX76" s="1309"/>
      <c r="BY76" s="1309"/>
      <c r="BZ76" s="1309"/>
      <c r="CA76" s="1309"/>
      <c r="CB76" s="1309"/>
      <c r="CC76" s="1309"/>
      <c r="CD76" s="1309"/>
      <c r="CE76" s="1309"/>
      <c r="CF76" s="1309"/>
      <c r="CG76" s="1309"/>
      <c r="CH76" s="1309"/>
      <c r="CI76" s="1309"/>
      <c r="CJ76" s="1309"/>
      <c r="CK76" s="1309"/>
      <c r="CL76" s="1309"/>
      <c r="CM76" s="1309"/>
      <c r="CN76" s="1309"/>
      <c r="CO76" s="1309"/>
      <c r="CP76" s="1309"/>
      <c r="CQ76" s="1309"/>
      <c r="CR76" s="1309"/>
      <c r="CS76" s="1309"/>
      <c r="CT76" s="1309"/>
      <c r="CU76" s="1309"/>
      <c r="CV76" s="1309"/>
      <c r="CW76" s="1309"/>
      <c r="CX76" s="1309"/>
      <c r="CY76" s="1309"/>
      <c r="CZ76" s="1309"/>
      <c r="DA76" s="1309"/>
      <c r="DB76" s="1309"/>
      <c r="DC76" s="1309"/>
    </row>
    <row r="77" spans="2:107">
      <c r="B77" s="395"/>
      <c r="G77" s="1315"/>
      <c r="H77" s="1315"/>
      <c r="I77" s="1315"/>
      <c r="J77" s="1315"/>
      <c r="K77" s="1313"/>
      <c r="L77" s="1313"/>
      <c r="M77" s="1313"/>
      <c r="N77" s="1313"/>
      <c r="AN77" s="1314" t="s">
        <v>625</v>
      </c>
      <c r="AO77" s="1314"/>
      <c r="AP77" s="1314"/>
      <c r="AQ77" s="1314"/>
      <c r="AR77" s="1314"/>
      <c r="AS77" s="1314"/>
      <c r="AT77" s="1314"/>
      <c r="AU77" s="1314"/>
      <c r="AV77" s="1314"/>
      <c r="AW77" s="1314"/>
      <c r="AX77" s="1314"/>
      <c r="AY77" s="1314"/>
      <c r="AZ77" s="1314"/>
      <c r="BA77" s="1314"/>
      <c r="BB77" s="1312" t="s">
        <v>623</v>
      </c>
      <c r="BC77" s="1312"/>
      <c r="BD77" s="1312"/>
      <c r="BE77" s="1312"/>
      <c r="BF77" s="1312"/>
      <c r="BG77" s="1312"/>
      <c r="BH77" s="1312"/>
      <c r="BI77" s="1312"/>
      <c r="BJ77" s="1312"/>
      <c r="BK77" s="1312"/>
      <c r="BL77" s="1312"/>
      <c r="BM77" s="1312"/>
      <c r="BN77" s="1312"/>
      <c r="BO77" s="1312"/>
      <c r="BP77" s="1309">
        <v>32.799999999999997</v>
      </c>
      <c r="BQ77" s="1309"/>
      <c r="BR77" s="1309"/>
      <c r="BS77" s="1309"/>
      <c r="BT77" s="1309"/>
      <c r="BU77" s="1309"/>
      <c r="BV77" s="1309"/>
      <c r="BW77" s="1309"/>
      <c r="BX77" s="1309">
        <v>54.6</v>
      </c>
      <c r="BY77" s="1309"/>
      <c r="BZ77" s="1309"/>
      <c r="CA77" s="1309"/>
      <c r="CB77" s="1309"/>
      <c r="CC77" s="1309"/>
      <c r="CD77" s="1309"/>
      <c r="CE77" s="1309"/>
      <c r="CF77" s="1309">
        <v>53.2</v>
      </c>
      <c r="CG77" s="1309"/>
      <c r="CH77" s="1309"/>
      <c r="CI77" s="1309"/>
      <c r="CJ77" s="1309"/>
      <c r="CK77" s="1309"/>
      <c r="CL77" s="1309"/>
      <c r="CM77" s="1309"/>
      <c r="CN77" s="1309">
        <v>47.9</v>
      </c>
      <c r="CO77" s="1309"/>
      <c r="CP77" s="1309"/>
      <c r="CQ77" s="1309"/>
      <c r="CR77" s="1309"/>
      <c r="CS77" s="1309"/>
      <c r="CT77" s="1309"/>
      <c r="CU77" s="1309"/>
      <c r="CV77" s="1309">
        <v>49</v>
      </c>
      <c r="CW77" s="1309"/>
      <c r="CX77" s="1309"/>
      <c r="CY77" s="1309"/>
      <c r="CZ77" s="1309"/>
      <c r="DA77" s="1309"/>
      <c r="DB77" s="1309"/>
      <c r="DC77" s="1309"/>
    </row>
    <row r="78" spans="2:107">
      <c r="B78" s="395"/>
      <c r="G78" s="1315"/>
      <c r="H78" s="1315"/>
      <c r="I78" s="1315"/>
      <c r="J78" s="1315"/>
      <c r="K78" s="1313"/>
      <c r="L78" s="1313"/>
      <c r="M78" s="1313"/>
      <c r="N78" s="1313"/>
      <c r="AN78" s="1314"/>
      <c r="AO78" s="1314"/>
      <c r="AP78" s="1314"/>
      <c r="AQ78" s="1314"/>
      <c r="AR78" s="1314"/>
      <c r="AS78" s="1314"/>
      <c r="AT78" s="1314"/>
      <c r="AU78" s="1314"/>
      <c r="AV78" s="1314"/>
      <c r="AW78" s="1314"/>
      <c r="AX78" s="1314"/>
      <c r="AY78" s="1314"/>
      <c r="AZ78" s="1314"/>
      <c r="BA78" s="1314"/>
      <c r="BB78" s="1312"/>
      <c r="BC78" s="1312"/>
      <c r="BD78" s="1312"/>
      <c r="BE78" s="1312"/>
      <c r="BF78" s="1312"/>
      <c r="BG78" s="1312"/>
      <c r="BH78" s="1312"/>
      <c r="BI78" s="1312"/>
      <c r="BJ78" s="1312"/>
      <c r="BK78" s="1312"/>
      <c r="BL78" s="1312"/>
      <c r="BM78" s="1312"/>
      <c r="BN78" s="1312"/>
      <c r="BO78" s="1312"/>
      <c r="BP78" s="1309"/>
      <c r="BQ78" s="1309"/>
      <c r="BR78" s="1309"/>
      <c r="BS78" s="1309"/>
      <c r="BT78" s="1309"/>
      <c r="BU78" s="1309"/>
      <c r="BV78" s="1309"/>
      <c r="BW78" s="1309"/>
      <c r="BX78" s="1309"/>
      <c r="BY78" s="1309"/>
      <c r="BZ78" s="1309"/>
      <c r="CA78" s="1309"/>
      <c r="CB78" s="1309"/>
      <c r="CC78" s="1309"/>
      <c r="CD78" s="1309"/>
      <c r="CE78" s="1309"/>
      <c r="CF78" s="1309"/>
      <c r="CG78" s="1309"/>
      <c r="CH78" s="1309"/>
      <c r="CI78" s="1309"/>
      <c r="CJ78" s="1309"/>
      <c r="CK78" s="1309"/>
      <c r="CL78" s="1309"/>
      <c r="CM78" s="1309"/>
      <c r="CN78" s="1309"/>
      <c r="CO78" s="1309"/>
      <c r="CP78" s="1309"/>
      <c r="CQ78" s="1309"/>
      <c r="CR78" s="1309"/>
      <c r="CS78" s="1309"/>
      <c r="CT78" s="1309"/>
      <c r="CU78" s="1309"/>
      <c r="CV78" s="1309"/>
      <c r="CW78" s="1309"/>
      <c r="CX78" s="1309"/>
      <c r="CY78" s="1309"/>
      <c r="CZ78" s="1309"/>
      <c r="DA78" s="1309"/>
      <c r="DB78" s="1309"/>
      <c r="DC78" s="1309"/>
    </row>
    <row r="79" spans="2:107">
      <c r="B79" s="395"/>
      <c r="G79" s="1315"/>
      <c r="H79" s="1315"/>
      <c r="I79" s="1310"/>
      <c r="J79" s="1310"/>
      <c r="K79" s="1311"/>
      <c r="L79" s="1311"/>
      <c r="M79" s="1311"/>
      <c r="N79" s="1311"/>
      <c r="AN79" s="1314"/>
      <c r="AO79" s="1314"/>
      <c r="AP79" s="1314"/>
      <c r="AQ79" s="1314"/>
      <c r="AR79" s="1314"/>
      <c r="AS79" s="1314"/>
      <c r="AT79" s="1314"/>
      <c r="AU79" s="1314"/>
      <c r="AV79" s="1314"/>
      <c r="AW79" s="1314"/>
      <c r="AX79" s="1314"/>
      <c r="AY79" s="1314"/>
      <c r="AZ79" s="1314"/>
      <c r="BA79" s="1314"/>
      <c r="BB79" s="1312" t="s">
        <v>628</v>
      </c>
      <c r="BC79" s="1312"/>
      <c r="BD79" s="1312"/>
      <c r="BE79" s="1312"/>
      <c r="BF79" s="1312"/>
      <c r="BG79" s="1312"/>
      <c r="BH79" s="1312"/>
      <c r="BI79" s="1312"/>
      <c r="BJ79" s="1312"/>
      <c r="BK79" s="1312"/>
      <c r="BL79" s="1312"/>
      <c r="BM79" s="1312"/>
      <c r="BN79" s="1312"/>
      <c r="BO79" s="1312"/>
      <c r="BP79" s="1309">
        <v>9.5</v>
      </c>
      <c r="BQ79" s="1309"/>
      <c r="BR79" s="1309"/>
      <c r="BS79" s="1309"/>
      <c r="BT79" s="1309"/>
      <c r="BU79" s="1309"/>
      <c r="BV79" s="1309"/>
      <c r="BW79" s="1309"/>
      <c r="BX79" s="1309">
        <v>10</v>
      </c>
      <c r="BY79" s="1309"/>
      <c r="BZ79" s="1309"/>
      <c r="CA79" s="1309"/>
      <c r="CB79" s="1309"/>
      <c r="CC79" s="1309"/>
      <c r="CD79" s="1309"/>
      <c r="CE79" s="1309"/>
      <c r="CF79" s="1309">
        <v>9.8000000000000007</v>
      </c>
      <c r="CG79" s="1309"/>
      <c r="CH79" s="1309"/>
      <c r="CI79" s="1309"/>
      <c r="CJ79" s="1309"/>
      <c r="CK79" s="1309"/>
      <c r="CL79" s="1309"/>
      <c r="CM79" s="1309"/>
      <c r="CN79" s="1309">
        <v>9.6</v>
      </c>
      <c r="CO79" s="1309"/>
      <c r="CP79" s="1309"/>
      <c r="CQ79" s="1309"/>
      <c r="CR79" s="1309"/>
      <c r="CS79" s="1309"/>
      <c r="CT79" s="1309"/>
      <c r="CU79" s="1309"/>
      <c r="CV79" s="1309">
        <v>9.5</v>
      </c>
      <c r="CW79" s="1309"/>
      <c r="CX79" s="1309"/>
      <c r="CY79" s="1309"/>
      <c r="CZ79" s="1309"/>
      <c r="DA79" s="1309"/>
      <c r="DB79" s="1309"/>
      <c r="DC79" s="1309"/>
    </row>
    <row r="80" spans="2:107">
      <c r="B80" s="395"/>
      <c r="G80" s="1315"/>
      <c r="H80" s="1315"/>
      <c r="I80" s="1310"/>
      <c r="J80" s="1310"/>
      <c r="K80" s="1311"/>
      <c r="L80" s="1311"/>
      <c r="M80" s="1311"/>
      <c r="N80" s="1311"/>
      <c r="AN80" s="1314"/>
      <c r="AO80" s="1314"/>
      <c r="AP80" s="1314"/>
      <c r="AQ80" s="1314"/>
      <c r="AR80" s="1314"/>
      <c r="AS80" s="1314"/>
      <c r="AT80" s="1314"/>
      <c r="AU80" s="1314"/>
      <c r="AV80" s="1314"/>
      <c r="AW80" s="1314"/>
      <c r="AX80" s="1314"/>
      <c r="AY80" s="1314"/>
      <c r="AZ80" s="1314"/>
      <c r="BA80" s="1314"/>
      <c r="BB80" s="1312"/>
      <c r="BC80" s="1312"/>
      <c r="BD80" s="1312"/>
      <c r="BE80" s="1312"/>
      <c r="BF80" s="1312"/>
      <c r="BG80" s="1312"/>
      <c r="BH80" s="1312"/>
      <c r="BI80" s="1312"/>
      <c r="BJ80" s="1312"/>
      <c r="BK80" s="1312"/>
      <c r="BL80" s="1312"/>
      <c r="BM80" s="1312"/>
      <c r="BN80" s="1312"/>
      <c r="BO80" s="1312"/>
      <c r="BP80" s="1309"/>
      <c r="BQ80" s="1309"/>
      <c r="BR80" s="1309"/>
      <c r="BS80" s="1309"/>
      <c r="BT80" s="1309"/>
      <c r="BU80" s="1309"/>
      <c r="BV80" s="1309"/>
      <c r="BW80" s="1309"/>
      <c r="BX80" s="1309"/>
      <c r="BY80" s="1309"/>
      <c r="BZ80" s="1309"/>
      <c r="CA80" s="1309"/>
      <c r="CB80" s="1309"/>
      <c r="CC80" s="1309"/>
      <c r="CD80" s="1309"/>
      <c r="CE80" s="1309"/>
      <c r="CF80" s="1309"/>
      <c r="CG80" s="1309"/>
      <c r="CH80" s="1309"/>
      <c r="CI80" s="1309"/>
      <c r="CJ80" s="1309"/>
      <c r="CK80" s="1309"/>
      <c r="CL80" s="1309"/>
      <c r="CM80" s="1309"/>
      <c r="CN80" s="1309"/>
      <c r="CO80" s="1309"/>
      <c r="CP80" s="1309"/>
      <c r="CQ80" s="1309"/>
      <c r="CR80" s="1309"/>
      <c r="CS80" s="1309"/>
      <c r="CT80" s="1309"/>
      <c r="CU80" s="1309"/>
      <c r="CV80" s="1309"/>
      <c r="CW80" s="1309"/>
      <c r="CX80" s="1309"/>
      <c r="CY80" s="1309"/>
      <c r="CZ80" s="1309"/>
      <c r="DA80" s="1309"/>
      <c r="DB80" s="1309"/>
      <c r="DC80" s="1309"/>
    </row>
    <row r="81" spans="2:109">
      <c r="B81" s="395"/>
    </row>
    <row r="82" spans="2:109" ht="17.2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c r="DD84" s="388"/>
      <c r="DE84" s="388"/>
    </row>
    <row r="85" spans="2:109">
      <c r="DD85" s="388"/>
      <c r="DE85" s="388"/>
    </row>
    <row r="86" spans="2:109" hidden="1">
      <c r="DD86" s="388"/>
      <c r="DE86" s="388"/>
    </row>
    <row r="87" spans="2:109" hidden="1">
      <c r="K87" s="423"/>
      <c r="AQ87" s="423"/>
      <c r="BC87" s="423"/>
      <c r="BO87" s="423"/>
      <c r="CA87" s="423"/>
      <c r="CM87" s="423"/>
      <c r="CY87" s="423"/>
      <c r="DD87" s="388"/>
      <c r="DE87" s="388"/>
    </row>
    <row r="88" spans="2:109" hidden="1">
      <c r="DD88" s="388"/>
      <c r="DE88" s="388"/>
    </row>
    <row r="89" spans="2:109" hidden="1">
      <c r="DD89" s="388"/>
      <c r="DE89" s="388"/>
    </row>
    <row r="90" spans="2:109" hidden="1">
      <c r="DD90" s="388"/>
      <c r="DE90" s="388"/>
    </row>
    <row r="91" spans="2:109" hidden="1">
      <c r="DD91" s="388"/>
      <c r="DE91" s="388"/>
    </row>
    <row r="92" spans="2:109" ht="13.5" hidden="1" customHeight="1">
      <c r="DD92" s="388"/>
      <c r="DE92" s="388"/>
    </row>
    <row r="93" spans="2:109" ht="13.5" hidden="1" customHeight="1">
      <c r="DD93" s="388"/>
      <c r="DE93" s="388"/>
    </row>
    <row r="94" spans="2:109" ht="13.5" hidden="1" customHeight="1">
      <c r="DD94" s="388"/>
      <c r="DE94" s="388"/>
    </row>
    <row r="95" spans="2:109" ht="13.5" hidden="1" customHeight="1">
      <c r="DD95" s="388"/>
      <c r="DE95" s="388"/>
    </row>
    <row r="96" spans="2:109" ht="13.5" hidden="1" customHeight="1">
      <c r="DD96" s="388"/>
      <c r="DE96" s="388"/>
    </row>
    <row r="97" s="388" customFormat="1" ht="13.5" hidden="1" customHeight="1"/>
    <row r="98" s="388" customFormat="1" ht="13.5" hidden="1" customHeight="1"/>
    <row r="99" s="388" customFormat="1" ht="13.5" hidden="1" customHeight="1"/>
    <row r="100" s="388" customFormat="1" ht="13.5" hidden="1" customHeight="1"/>
    <row r="101" s="388" customFormat="1" ht="13.5" hidden="1" customHeight="1"/>
    <row r="102" s="388" customFormat="1" ht="13.5" hidden="1" customHeight="1"/>
    <row r="103" s="388" customFormat="1" ht="13.5" hidden="1" customHeight="1"/>
    <row r="104" s="388" customFormat="1" ht="13.5" hidden="1" customHeight="1"/>
    <row r="105" s="388" customFormat="1" ht="13.5" hidden="1" customHeight="1"/>
    <row r="106" s="388" customFormat="1" ht="13.5" hidden="1" customHeight="1"/>
    <row r="107" s="388" customFormat="1" ht="13.5" hidden="1" customHeight="1"/>
    <row r="108" s="388" customFormat="1" ht="13.5" hidden="1" customHeight="1"/>
    <row r="109" s="388" customFormat="1" ht="13.5" hidden="1" customHeight="1"/>
    <row r="110" s="388" customFormat="1" ht="13.5" hidden="1" customHeight="1"/>
    <row r="111" s="388" customFormat="1" ht="13.5" hidden="1" customHeight="1"/>
    <row r="112" s="388" customFormat="1" ht="13.5" hidden="1" customHeight="1"/>
    <row r="113" s="388" customFormat="1" ht="13.5" hidden="1" customHeight="1"/>
    <row r="114" s="388" customFormat="1" ht="13.5" hidden="1" customHeight="1"/>
    <row r="115" s="388" customFormat="1" ht="13.5" hidden="1" customHeight="1"/>
    <row r="116" s="388" customFormat="1" ht="13.5" hidden="1" customHeight="1"/>
    <row r="117" s="388" customFormat="1" ht="13.5" hidden="1" customHeight="1"/>
    <row r="118" s="388" customFormat="1" ht="13.5" hidden="1" customHeight="1"/>
    <row r="119" s="388" customFormat="1" ht="13.5" hidden="1" customHeight="1"/>
    <row r="120" s="388" customFormat="1" ht="13.5" hidden="1" customHeight="1"/>
    <row r="121" s="388" customFormat="1" ht="13.5" hidden="1" customHeight="1"/>
    <row r="122" s="388" customFormat="1" ht="13.5" hidden="1" customHeight="1"/>
    <row r="123" s="388" customFormat="1" ht="13.5" hidden="1" customHeight="1"/>
    <row r="124" s="388" customFormat="1" ht="13.5" hidden="1" customHeight="1"/>
    <row r="125" s="388" customFormat="1" ht="13.5" hidden="1" customHeight="1"/>
    <row r="126" s="388" customFormat="1" ht="13.5" hidden="1" customHeight="1"/>
    <row r="127" s="388" customFormat="1" ht="13.5" hidden="1" customHeight="1"/>
    <row r="128" s="388" customFormat="1" ht="13.5" hidden="1" customHeight="1"/>
    <row r="129" s="388" customFormat="1" ht="13.5" hidden="1" customHeight="1"/>
    <row r="130" s="388" customFormat="1" ht="13.5" hidden="1" customHeight="1"/>
    <row r="131" s="388" customFormat="1" ht="13.5" hidden="1" customHeight="1"/>
    <row r="132" s="388" customFormat="1" ht="13.5" hidden="1" customHeight="1"/>
    <row r="133" s="388" customFormat="1" ht="13.5" hidden="1" customHeight="1"/>
    <row r="134" s="388" customFormat="1" ht="13.5" hidden="1" customHeight="1"/>
    <row r="135" s="388" customFormat="1" ht="13.5" hidden="1" customHeight="1"/>
    <row r="136" s="388" customFormat="1" ht="13.5" hidden="1" customHeight="1"/>
    <row r="137" s="388" customFormat="1" ht="13.5" hidden="1" customHeight="1"/>
    <row r="138" s="388" customFormat="1" ht="13.5" hidden="1" customHeight="1"/>
    <row r="139" s="388" customFormat="1" ht="13.5" hidden="1" customHeight="1"/>
    <row r="140" s="388" customFormat="1" ht="13.5" hidden="1" customHeight="1"/>
    <row r="141" s="388" customFormat="1" ht="13.5" hidden="1" customHeight="1"/>
    <row r="142" s="388" customFormat="1" ht="13.5" hidden="1" customHeight="1"/>
    <row r="143" s="388" customFormat="1" ht="13.5" hidden="1" customHeight="1"/>
    <row r="144" s="388" customFormat="1" ht="13.5" hidden="1" customHeight="1"/>
    <row r="145" s="388" customFormat="1" ht="13.5" hidden="1" customHeight="1"/>
    <row r="146" s="388" customFormat="1" ht="13.5" hidden="1" customHeight="1"/>
    <row r="147" s="388" customFormat="1" ht="13.5" hidden="1" customHeight="1"/>
    <row r="148" s="388" customFormat="1" ht="13.5" hidden="1" customHeight="1"/>
    <row r="149" s="388" customFormat="1" ht="13.5" hidden="1" customHeight="1"/>
    <row r="150" s="388" customFormat="1" ht="13.5" hidden="1" customHeight="1"/>
    <row r="151" s="388" customFormat="1" ht="13.5" hidden="1" customHeight="1"/>
    <row r="152" s="388" customFormat="1" ht="13.5" hidden="1" customHeight="1"/>
    <row r="153" s="388" customFormat="1" ht="13.5" hidden="1" customHeight="1"/>
    <row r="154" s="388" customFormat="1" ht="13.5" hidden="1" customHeight="1"/>
    <row r="155" s="388" customFormat="1" ht="13.5" hidden="1" customHeight="1"/>
    <row r="156" s="388" customFormat="1" ht="13.5" hidden="1" customHeight="1"/>
    <row r="157" s="388" customFormat="1" ht="13.5" hidden="1" customHeight="1"/>
    <row r="158" s="388" customFormat="1" ht="13.5" hidden="1" customHeight="1"/>
    <row r="159" s="388" customFormat="1" ht="13.5" hidden="1" customHeight="1"/>
    <row r="160" s="388" customFormat="1" ht="13.5" hidden="1" customHeight="1"/>
  </sheetData>
  <sheetProtection algorithmName="SHA-512" hashValue="UERizKbe5YgBkYJDaRu3EgO/jUqLHGIqh3CJdELV0104/+uM9zGmDhS6q2zxYosYcm63g3Uf3SrwfTV9cpg25A==" saltValue="ijTvSZvIH0LtKopgI0HD9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cols>
    <col min="1" max="34" width="2.5" style="292" customWidth="1"/>
    <col min="35" max="122" width="2.5" style="291" customWidth="1"/>
    <col min="123" max="16384" width="2.5" style="291" hidden="1"/>
  </cols>
  <sheetData>
    <row r="1" spans="1:34"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c r="S2" s="291"/>
      <c r="AH2" s="291"/>
    </row>
    <row r="3" spans="1:34">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row r="5" spans="1:34"/>
    <row r="6" spans="1:34"/>
    <row r="7" spans="1:34"/>
    <row r="8" spans="1:34"/>
    <row r="9" spans="1:34">
      <c r="AH9" s="291"/>
    </row>
    <row r="10" spans="1:34"/>
    <row r="11" spans="1:34"/>
    <row r="12" spans="1:34"/>
    <row r="13" spans="1:34"/>
    <row r="14" spans="1:34"/>
    <row r="15" spans="1:34"/>
    <row r="16" spans="1:34"/>
    <row r="17" spans="12:34">
      <c r="AH17" s="291"/>
    </row>
    <row r="18" spans="12:34"/>
    <row r="19" spans="12:34"/>
    <row r="20" spans="12:34">
      <c r="AH20" s="291"/>
    </row>
    <row r="21" spans="12:34">
      <c r="AH21" s="291"/>
    </row>
    <row r="22" spans="12:34"/>
    <row r="23" spans="12:34"/>
    <row r="24" spans="12:34">
      <c r="Q24" s="291"/>
    </row>
    <row r="25" spans="12:34"/>
    <row r="26" spans="12:34"/>
    <row r="27" spans="12:34"/>
    <row r="28" spans="12:34">
      <c r="O28" s="291"/>
      <c r="T28" s="291"/>
      <c r="AH28" s="291"/>
    </row>
    <row r="29" spans="12:34"/>
    <row r="30" spans="12:34"/>
    <row r="31" spans="12:34">
      <c r="Q31" s="291"/>
    </row>
    <row r="32" spans="12:34">
      <c r="L32" s="291"/>
    </row>
    <row r="33" spans="2:34">
      <c r="C33" s="291"/>
      <c r="E33" s="291"/>
      <c r="G33" s="291"/>
      <c r="I33" s="291"/>
      <c r="X33" s="291"/>
    </row>
    <row r="34" spans="2:34">
      <c r="B34" s="291"/>
      <c r="P34" s="291"/>
      <c r="R34" s="291"/>
      <c r="T34" s="291"/>
    </row>
    <row r="35" spans="2:34">
      <c r="D35" s="291"/>
      <c r="W35" s="291"/>
      <c r="AC35" s="291"/>
      <c r="AD35" s="291"/>
      <c r="AE35" s="291"/>
      <c r="AF35" s="291"/>
      <c r="AG35" s="291"/>
      <c r="AH35" s="291"/>
    </row>
    <row r="36" spans="2:34">
      <c r="H36" s="291"/>
      <c r="J36" s="291"/>
      <c r="K36" s="291"/>
      <c r="M36" s="291"/>
      <c r="Y36" s="291"/>
      <c r="Z36" s="291"/>
      <c r="AA36" s="291"/>
      <c r="AB36" s="291"/>
      <c r="AC36" s="291"/>
      <c r="AD36" s="291"/>
      <c r="AE36" s="291"/>
      <c r="AF36" s="291"/>
      <c r="AG36" s="291"/>
      <c r="AH36" s="291"/>
    </row>
    <row r="37" spans="2:34">
      <c r="AH37" s="291"/>
    </row>
    <row r="38" spans="2:34">
      <c r="AG38" s="291"/>
      <c r="AH38" s="291"/>
    </row>
    <row r="39" spans="2:34"/>
    <row r="40" spans="2:34">
      <c r="X40" s="291"/>
    </row>
    <row r="41" spans="2:34">
      <c r="R41" s="291"/>
    </row>
    <row r="42" spans="2:34">
      <c r="W42" s="291"/>
    </row>
    <row r="43" spans="2:34">
      <c r="Y43" s="291"/>
      <c r="Z43" s="291"/>
      <c r="AA43" s="291"/>
      <c r="AB43" s="291"/>
      <c r="AC43" s="291"/>
      <c r="AD43" s="291"/>
      <c r="AE43" s="291"/>
      <c r="AF43" s="291"/>
      <c r="AG43" s="291"/>
      <c r="AH43" s="291"/>
    </row>
    <row r="44" spans="2:34">
      <c r="AH44" s="291"/>
    </row>
    <row r="45" spans="2:34">
      <c r="X45" s="291"/>
    </row>
    <row r="46" spans="2:34"/>
    <row r="47" spans="2:34"/>
    <row r="48" spans="2:34">
      <c r="W48" s="291"/>
      <c r="Y48" s="291"/>
      <c r="Z48" s="291"/>
      <c r="AA48" s="291"/>
      <c r="AB48" s="291"/>
      <c r="AC48" s="291"/>
      <c r="AD48" s="291"/>
      <c r="AE48" s="291"/>
      <c r="AF48" s="291"/>
      <c r="AG48" s="291"/>
      <c r="AH48" s="291"/>
    </row>
    <row r="49" spans="28:34"/>
    <row r="50" spans="28:34">
      <c r="AE50" s="291"/>
      <c r="AF50" s="291"/>
      <c r="AG50" s="291"/>
      <c r="AH50" s="291"/>
    </row>
    <row r="51" spans="28:34">
      <c r="AC51" s="291"/>
      <c r="AD51" s="291"/>
      <c r="AE51" s="291"/>
      <c r="AF51" s="291"/>
      <c r="AG51" s="291"/>
      <c r="AH51" s="291"/>
    </row>
    <row r="52" spans="28:34"/>
    <row r="53" spans="28:34">
      <c r="AF53" s="291"/>
      <c r="AG53" s="291"/>
      <c r="AH53" s="291"/>
    </row>
    <row r="54" spans="28:34">
      <c r="AH54" s="291"/>
    </row>
    <row r="55" spans="28:34"/>
    <row r="56" spans="28:34">
      <c r="AB56" s="291"/>
      <c r="AC56" s="291"/>
      <c r="AD56" s="291"/>
      <c r="AE56" s="291"/>
      <c r="AF56" s="291"/>
      <c r="AG56" s="291"/>
      <c r="AH56" s="291"/>
    </row>
    <row r="57" spans="28:34">
      <c r="AH57" s="291"/>
    </row>
    <row r="58" spans="28:34">
      <c r="AH58" s="291"/>
    </row>
    <row r="59" spans="28:34"/>
    <row r="60" spans="28:34"/>
    <row r="61" spans="28:34"/>
    <row r="62" spans="28:34"/>
    <row r="63" spans="28:34">
      <c r="AH63" s="291"/>
    </row>
    <row r="64" spans="28:34">
      <c r="AG64" s="291"/>
      <c r="AH64" s="291"/>
    </row>
    <row r="65" spans="28:34"/>
    <row r="66" spans="28:34"/>
    <row r="67" spans="28:34"/>
    <row r="68" spans="28:34">
      <c r="AB68" s="291"/>
      <c r="AC68" s="291"/>
      <c r="AD68" s="291"/>
      <c r="AE68" s="291"/>
      <c r="AF68" s="291"/>
      <c r="AG68" s="291"/>
      <c r="AH68" s="291"/>
    </row>
    <row r="69" spans="28:34">
      <c r="AF69" s="291"/>
      <c r="AG69" s="291"/>
      <c r="AH69" s="291"/>
    </row>
    <row r="70" spans="28:34"/>
    <row r="71" spans="28:34"/>
    <row r="72" spans="28:34"/>
    <row r="73" spans="28:34"/>
    <row r="74" spans="28:34"/>
    <row r="75" spans="28:34">
      <c r="AH75" s="291"/>
    </row>
    <row r="76" spans="28:34">
      <c r="AF76" s="291"/>
      <c r="AG76" s="291"/>
      <c r="AH76" s="291"/>
    </row>
    <row r="77" spans="28:34">
      <c r="AG77" s="291"/>
      <c r="AH77" s="291"/>
    </row>
    <row r="78" spans="28:34"/>
    <row r="79" spans="28:34"/>
    <row r="80" spans="28:34"/>
    <row r="81" spans="25:34"/>
    <row r="82" spans="25:34">
      <c r="Y82" s="291"/>
    </row>
    <row r="83" spans="25:34">
      <c r="Y83" s="291"/>
      <c r="Z83" s="291"/>
      <c r="AA83" s="291"/>
      <c r="AB83" s="291"/>
      <c r="AC83" s="291"/>
      <c r="AD83" s="291"/>
      <c r="AE83" s="291"/>
      <c r="AF83" s="291"/>
      <c r="AG83" s="291"/>
      <c r="AH83" s="291"/>
    </row>
    <row r="84" spans="25:34"/>
    <row r="85" spans="25:34"/>
    <row r="86" spans="25:34"/>
    <row r="87" spans="25:34"/>
    <row r="88" spans="25:34">
      <c r="AH88" s="291"/>
    </row>
    <row r="89" spans="25:34"/>
    <row r="90" spans="25:34"/>
    <row r="91" spans="25:34"/>
    <row r="92" spans="25:34" ht="13.5" customHeight="1"/>
    <row r="93" spans="25:34" ht="13.5" customHeight="1"/>
    <row r="94" spans="25:34" ht="13.5" customHeight="1">
      <c r="AF94" s="291"/>
      <c r="AG94" s="291"/>
      <c r="AH94" s="291"/>
    </row>
    <row r="95" spans="25:34" ht="13.5" customHeight="1">
      <c r="AH95" s="291"/>
    </row>
    <row r="96" spans="25:34" ht="13.5" customHeight="1"/>
    <row r="97" spans="33:34" ht="13.5" customHeight="1"/>
    <row r="98" spans="33:34" ht="13.5" customHeight="1"/>
    <row r="99" spans="33:34" ht="13.5" customHeight="1"/>
    <row r="100" spans="33:34" ht="13.5" customHeight="1"/>
    <row r="101" spans="33:34" ht="13.5" customHeight="1">
      <c r="AH101" s="291"/>
    </row>
    <row r="102" spans="33:34" ht="13.5" customHeight="1"/>
    <row r="103" spans="33:34" ht="13.5" customHeight="1"/>
    <row r="104" spans="33:34" ht="13.5" customHeight="1">
      <c r="AG104" s="291"/>
      <c r="AH104" s="29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1"/>
    </row>
    <row r="117" spans="34:122" ht="13.5" customHeight="1"/>
    <row r="118" spans="34:122" ht="13.5" customHeight="1"/>
    <row r="119" spans="34:122" ht="13.5" customHeight="1"/>
    <row r="120" spans="34:122" ht="13.5" customHeight="1">
      <c r="AH120" s="291"/>
    </row>
    <row r="121" spans="34:122" ht="13.5" customHeight="1">
      <c r="AH121" s="291"/>
    </row>
    <row r="122" spans="34:122" ht="13.5" customHeight="1"/>
    <row r="123" spans="34:122" ht="13.5" customHeight="1"/>
    <row r="124" spans="34:122" ht="13.5" customHeight="1"/>
    <row r="125" spans="34:122" ht="13.5" customHeight="1">
      <c r="DR125" s="291" t="s">
        <v>518</v>
      </c>
    </row>
  </sheetData>
  <sheetProtection algorithmName="SHA-512" hashValue="CfpTmwsQWXbzB7juzZ3o06G525UqlpUgnsNgO2TAuIUsWIkpUhgbXVjEtVZEBfjpgZVtQR+5TUZ2GVJDEohDiw==" saltValue="ah56gkhjUPeYfmvBbFx9K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cols>
    <col min="1" max="34" width="2.5" style="292" customWidth="1"/>
    <col min="35" max="122" width="2.5" style="291" customWidth="1"/>
    <col min="123" max="16384" width="2.5" style="291" hidden="1"/>
  </cols>
  <sheetData>
    <row r="1" spans="2:34"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c r="S2" s="291"/>
      <c r="AH2" s="291"/>
    </row>
    <row r="3" spans="2:34">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row r="5" spans="2:34"/>
    <row r="6" spans="2:34"/>
    <row r="7" spans="2:34"/>
    <row r="8" spans="2:34"/>
    <row r="9" spans="2:34">
      <c r="AH9" s="291"/>
    </row>
    <row r="10" spans="2:34"/>
    <row r="11" spans="2:34"/>
    <row r="12" spans="2:34"/>
    <row r="13" spans="2:34"/>
    <row r="14" spans="2:34"/>
    <row r="15" spans="2:34"/>
    <row r="16" spans="2:34"/>
    <row r="17" spans="12:34">
      <c r="AH17" s="291"/>
    </row>
    <row r="18" spans="12:34"/>
    <row r="19" spans="12:34"/>
    <row r="20" spans="12:34">
      <c r="AH20" s="291"/>
    </row>
    <row r="21" spans="12:34">
      <c r="AH21" s="291"/>
    </row>
    <row r="22" spans="12:34"/>
    <row r="23" spans="12:34"/>
    <row r="24" spans="12:34">
      <c r="Q24" s="291"/>
    </row>
    <row r="25" spans="12:34"/>
    <row r="26" spans="12:34"/>
    <row r="27" spans="12:34"/>
    <row r="28" spans="12:34">
      <c r="O28" s="291"/>
      <c r="T28" s="291"/>
      <c r="AH28" s="291"/>
    </row>
    <row r="29" spans="12:34"/>
    <row r="30" spans="12:34"/>
    <row r="31" spans="12:34">
      <c r="Q31" s="291"/>
    </row>
    <row r="32" spans="12:34">
      <c r="L32" s="291"/>
    </row>
    <row r="33" spans="2:34">
      <c r="C33" s="291"/>
      <c r="E33" s="291"/>
      <c r="G33" s="291"/>
      <c r="I33" s="291"/>
      <c r="X33" s="291"/>
    </row>
    <row r="34" spans="2:34">
      <c r="B34" s="291"/>
      <c r="P34" s="291"/>
      <c r="R34" s="291"/>
      <c r="T34" s="291"/>
    </row>
    <row r="35" spans="2:34">
      <c r="D35" s="291"/>
      <c r="W35" s="291"/>
      <c r="AC35" s="291"/>
      <c r="AD35" s="291"/>
      <c r="AE35" s="291"/>
      <c r="AF35" s="291"/>
      <c r="AG35" s="291"/>
      <c r="AH35" s="291"/>
    </row>
    <row r="36" spans="2:34">
      <c r="H36" s="291"/>
      <c r="J36" s="291"/>
      <c r="K36" s="291"/>
      <c r="M36" s="291"/>
      <c r="Y36" s="291"/>
      <c r="Z36" s="291"/>
      <c r="AA36" s="291"/>
      <c r="AB36" s="291"/>
      <c r="AC36" s="291"/>
      <c r="AD36" s="291"/>
      <c r="AE36" s="291"/>
      <c r="AF36" s="291"/>
      <c r="AG36" s="291"/>
      <c r="AH36" s="291"/>
    </row>
    <row r="37" spans="2:34">
      <c r="AH37" s="291"/>
    </row>
    <row r="38" spans="2:34">
      <c r="AG38" s="291"/>
      <c r="AH38" s="291"/>
    </row>
    <row r="39" spans="2:34"/>
    <row r="40" spans="2:34">
      <c r="X40" s="291"/>
    </row>
    <row r="41" spans="2:34">
      <c r="R41" s="291"/>
    </row>
    <row r="42" spans="2:34">
      <c r="W42" s="291"/>
    </row>
    <row r="43" spans="2:34">
      <c r="Y43" s="291"/>
      <c r="Z43" s="291"/>
      <c r="AA43" s="291"/>
      <c r="AB43" s="291"/>
      <c r="AC43" s="291"/>
      <c r="AD43" s="291"/>
      <c r="AE43" s="291"/>
      <c r="AF43" s="291"/>
      <c r="AG43" s="291"/>
      <c r="AH43" s="291"/>
    </row>
    <row r="44" spans="2:34">
      <c r="AH44" s="291"/>
    </row>
    <row r="45" spans="2:34">
      <c r="X45" s="291"/>
    </row>
    <row r="46" spans="2:34"/>
    <row r="47" spans="2:34"/>
    <row r="48" spans="2:34">
      <c r="W48" s="291"/>
      <c r="Y48" s="291"/>
      <c r="Z48" s="291"/>
      <c r="AA48" s="291"/>
      <c r="AB48" s="291"/>
      <c r="AC48" s="291"/>
      <c r="AD48" s="291"/>
      <c r="AE48" s="291"/>
      <c r="AF48" s="291"/>
      <c r="AG48" s="291"/>
      <c r="AH48" s="291"/>
    </row>
    <row r="49" spans="28:34"/>
    <row r="50" spans="28:34">
      <c r="AE50" s="291"/>
      <c r="AF50" s="291"/>
      <c r="AG50" s="291"/>
      <c r="AH50" s="291"/>
    </row>
    <row r="51" spans="28:34">
      <c r="AC51" s="291"/>
      <c r="AD51" s="291"/>
      <c r="AE51" s="291"/>
      <c r="AF51" s="291"/>
      <c r="AG51" s="291"/>
      <c r="AH51" s="291"/>
    </row>
    <row r="52" spans="28:34"/>
    <row r="53" spans="28:34">
      <c r="AF53" s="291"/>
      <c r="AG53" s="291"/>
      <c r="AH53" s="291"/>
    </row>
    <row r="54" spans="28:34">
      <c r="AH54" s="291"/>
    </row>
    <row r="55" spans="28:34"/>
    <row r="56" spans="28:34">
      <c r="AB56" s="291"/>
      <c r="AC56" s="291"/>
      <c r="AD56" s="291"/>
      <c r="AE56" s="291"/>
      <c r="AF56" s="291"/>
      <c r="AG56" s="291"/>
      <c r="AH56" s="291"/>
    </row>
    <row r="57" spans="28:34">
      <c r="AH57" s="291"/>
    </row>
    <row r="58" spans="28:34">
      <c r="AH58" s="291"/>
    </row>
    <row r="59" spans="28:34">
      <c r="AG59" s="291"/>
      <c r="AH59" s="291"/>
    </row>
    <row r="60" spans="28:34"/>
    <row r="61" spans="28:34"/>
    <row r="62" spans="28:34"/>
    <row r="63" spans="28:34">
      <c r="AH63" s="291"/>
    </row>
    <row r="64" spans="28:34">
      <c r="AG64" s="291"/>
      <c r="AH64" s="291"/>
    </row>
    <row r="65" spans="28:34"/>
    <row r="66" spans="28:34"/>
    <row r="67" spans="28:34"/>
    <row r="68" spans="28:34">
      <c r="AB68" s="291"/>
      <c r="AC68" s="291"/>
      <c r="AD68" s="291"/>
      <c r="AE68" s="291"/>
      <c r="AF68" s="291"/>
      <c r="AG68" s="291"/>
      <c r="AH68" s="291"/>
    </row>
    <row r="69" spans="28:34">
      <c r="AF69" s="291"/>
      <c r="AG69" s="291"/>
      <c r="AH69" s="291"/>
    </row>
    <row r="70" spans="28:34"/>
    <row r="71" spans="28:34"/>
    <row r="72" spans="28:34"/>
    <row r="73" spans="28:34"/>
    <row r="74" spans="28:34"/>
    <row r="75" spans="28:34">
      <c r="AH75" s="291"/>
    </row>
    <row r="76" spans="28:34">
      <c r="AF76" s="291"/>
      <c r="AG76" s="291"/>
      <c r="AH76" s="291"/>
    </row>
    <row r="77" spans="28:34">
      <c r="AG77" s="291"/>
      <c r="AH77" s="291"/>
    </row>
    <row r="78" spans="28:34"/>
    <row r="79" spans="28:34"/>
    <row r="80" spans="28:34"/>
    <row r="81" spans="25:34"/>
    <row r="82" spans="25:34">
      <c r="Y82" s="291"/>
    </row>
    <row r="83" spans="25:34">
      <c r="Y83" s="291"/>
      <c r="Z83" s="291"/>
      <c r="AA83" s="291"/>
      <c r="AB83" s="291"/>
      <c r="AC83" s="291"/>
      <c r="AD83" s="291"/>
      <c r="AE83" s="291"/>
      <c r="AF83" s="291"/>
      <c r="AG83" s="291"/>
      <c r="AH83" s="291"/>
    </row>
    <row r="84" spans="25:34"/>
    <row r="85" spans="25:34"/>
    <row r="86" spans="25:34"/>
    <row r="87" spans="25:34"/>
    <row r="88" spans="25:34">
      <c r="AH88" s="291"/>
    </row>
    <row r="89" spans="25:34"/>
    <row r="90" spans="25:34"/>
    <row r="91" spans="25:34"/>
    <row r="92" spans="25:34" ht="13.5" customHeight="1"/>
    <row r="93" spans="25:34" ht="13.5" customHeight="1"/>
    <row r="94" spans="25:34" ht="13.5" customHeight="1">
      <c r="AF94" s="291"/>
      <c r="AG94" s="291"/>
      <c r="AH94" s="291"/>
    </row>
    <row r="95" spans="25:34" ht="13.5" customHeight="1">
      <c r="AH95" s="291"/>
    </row>
    <row r="96" spans="25:34" ht="13.5" customHeight="1"/>
    <row r="97" spans="33:34" ht="13.5" customHeight="1"/>
    <row r="98" spans="33:34" ht="13.5" customHeight="1"/>
    <row r="99" spans="33:34" ht="13.5" customHeight="1"/>
    <row r="100" spans="33:34" ht="13.5" customHeight="1"/>
    <row r="101" spans="33:34" ht="13.5" customHeight="1">
      <c r="AH101" s="291"/>
    </row>
    <row r="102" spans="33:34" ht="13.5" customHeight="1"/>
    <row r="103" spans="33:34" ht="13.5" customHeight="1"/>
    <row r="104" spans="33:34" ht="13.5" customHeight="1">
      <c r="AG104" s="291"/>
      <c r="AH104" s="29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1"/>
    </row>
    <row r="117" spans="34:122" ht="13.5" customHeight="1"/>
    <row r="118" spans="34:122" ht="13.5" customHeight="1"/>
    <row r="119" spans="34:122" ht="13.5" customHeight="1"/>
    <row r="120" spans="34:122" ht="13.5" customHeight="1">
      <c r="AH120" s="291"/>
    </row>
    <row r="121" spans="34:122" ht="13.5" customHeight="1">
      <c r="AH121" s="291"/>
    </row>
    <row r="122" spans="34:122" ht="13.5" customHeight="1"/>
    <row r="123" spans="34:122" ht="13.5" customHeight="1"/>
    <row r="124" spans="34:122" ht="13.5" customHeight="1"/>
    <row r="125" spans="34:122" ht="13.5" customHeight="1">
      <c r="DR125" s="291" t="s">
        <v>518</v>
      </c>
    </row>
  </sheetData>
  <sheetProtection algorithmName="SHA-512" hashValue="6DPF+MTNhyKKHF3fRjMwrA2TKow5LJXFkysAmUWvw5R3JvdwCJue2NAFIMS+dCC1vy7egU8OHipXYfi5TKkJ/A==" saltValue="dQ8o9rcfK8jirUE0SSQRU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53</v>
      </c>
      <c r="E2" s="155"/>
      <c r="F2" s="156" t="s">
        <v>569</v>
      </c>
      <c r="G2" s="157"/>
      <c r="H2" s="158"/>
    </row>
    <row r="3" spans="1:8">
      <c r="A3" s="154" t="s">
        <v>562</v>
      </c>
      <c r="B3" s="159"/>
      <c r="C3" s="160"/>
      <c r="D3" s="161">
        <v>102012</v>
      </c>
      <c r="E3" s="162"/>
      <c r="F3" s="163">
        <v>87974</v>
      </c>
      <c r="G3" s="164"/>
      <c r="H3" s="165"/>
    </row>
    <row r="4" spans="1:8">
      <c r="A4" s="166"/>
      <c r="B4" s="167"/>
      <c r="C4" s="168"/>
      <c r="D4" s="169">
        <v>43522</v>
      </c>
      <c r="E4" s="170"/>
      <c r="F4" s="171">
        <v>48183</v>
      </c>
      <c r="G4" s="172"/>
      <c r="H4" s="173"/>
    </row>
    <row r="5" spans="1:8">
      <c r="A5" s="154" t="s">
        <v>564</v>
      </c>
      <c r="B5" s="159"/>
      <c r="C5" s="160"/>
      <c r="D5" s="161">
        <v>151523</v>
      </c>
      <c r="E5" s="162"/>
      <c r="F5" s="163">
        <v>83280</v>
      </c>
      <c r="G5" s="164"/>
      <c r="H5" s="165"/>
    </row>
    <row r="6" spans="1:8">
      <c r="A6" s="166"/>
      <c r="B6" s="167"/>
      <c r="C6" s="168"/>
      <c r="D6" s="169">
        <v>32295</v>
      </c>
      <c r="E6" s="170"/>
      <c r="F6" s="171">
        <v>43123</v>
      </c>
      <c r="G6" s="172"/>
      <c r="H6" s="173"/>
    </row>
    <row r="7" spans="1:8">
      <c r="A7" s="154" t="s">
        <v>565</v>
      </c>
      <c r="B7" s="159"/>
      <c r="C7" s="160"/>
      <c r="D7" s="161">
        <v>190040</v>
      </c>
      <c r="E7" s="162"/>
      <c r="F7" s="163">
        <v>88968</v>
      </c>
      <c r="G7" s="164"/>
      <c r="H7" s="165"/>
    </row>
    <row r="8" spans="1:8">
      <c r="A8" s="166"/>
      <c r="B8" s="167"/>
      <c r="C8" s="168"/>
      <c r="D8" s="169">
        <v>37209</v>
      </c>
      <c r="E8" s="170"/>
      <c r="F8" s="171">
        <v>45482</v>
      </c>
      <c r="G8" s="172"/>
      <c r="H8" s="173"/>
    </row>
    <row r="9" spans="1:8">
      <c r="A9" s="154" t="s">
        <v>566</v>
      </c>
      <c r="B9" s="159"/>
      <c r="C9" s="160"/>
      <c r="D9" s="161">
        <v>259416</v>
      </c>
      <c r="E9" s="162"/>
      <c r="F9" s="163">
        <v>85173</v>
      </c>
      <c r="G9" s="164"/>
      <c r="H9" s="165"/>
    </row>
    <row r="10" spans="1:8">
      <c r="A10" s="166"/>
      <c r="B10" s="167"/>
      <c r="C10" s="168"/>
      <c r="D10" s="169">
        <v>77696</v>
      </c>
      <c r="E10" s="170"/>
      <c r="F10" s="171">
        <v>43913</v>
      </c>
      <c r="G10" s="172"/>
      <c r="H10" s="173"/>
    </row>
    <row r="11" spans="1:8">
      <c r="A11" s="154" t="s">
        <v>567</v>
      </c>
      <c r="B11" s="159"/>
      <c r="C11" s="160"/>
      <c r="D11" s="161">
        <v>212211</v>
      </c>
      <c r="E11" s="162"/>
      <c r="F11" s="163">
        <v>94081</v>
      </c>
      <c r="G11" s="164"/>
      <c r="H11" s="165"/>
    </row>
    <row r="12" spans="1:8">
      <c r="A12" s="166"/>
      <c r="B12" s="167"/>
      <c r="C12" s="174"/>
      <c r="D12" s="169">
        <v>68972</v>
      </c>
      <c r="E12" s="170"/>
      <c r="F12" s="171">
        <v>48949</v>
      </c>
      <c r="G12" s="172"/>
      <c r="H12" s="173"/>
    </row>
    <row r="13" spans="1:8">
      <c r="A13" s="154"/>
      <c r="B13" s="159"/>
      <c r="C13" s="175"/>
      <c r="D13" s="176">
        <v>183040</v>
      </c>
      <c r="E13" s="177"/>
      <c r="F13" s="178">
        <v>87895</v>
      </c>
      <c r="G13" s="179"/>
      <c r="H13" s="165"/>
    </row>
    <row r="14" spans="1:8">
      <c r="A14" s="166"/>
      <c r="B14" s="167"/>
      <c r="C14" s="168"/>
      <c r="D14" s="169">
        <v>51939</v>
      </c>
      <c r="E14" s="170"/>
      <c r="F14" s="171">
        <v>45930</v>
      </c>
      <c r="G14" s="172"/>
      <c r="H14" s="173"/>
    </row>
    <row r="17" spans="1:11">
      <c r="A17" s="150" t="s">
        <v>54</v>
      </c>
    </row>
    <row r="18" spans="1:11">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c r="A19" s="180" t="s">
        <v>55</v>
      </c>
      <c r="B19" s="180">
        <f>ROUND(VALUE(SUBSTITUTE(実質収支比率等に係る経年分析!F$48,"▲","-")),2)</f>
        <v>7.77</v>
      </c>
      <c r="C19" s="180">
        <f>ROUND(VALUE(SUBSTITUTE(実質収支比率等に係る経年分析!G$48,"▲","-")),2)</f>
        <v>5.26</v>
      </c>
      <c r="D19" s="180">
        <f>ROUND(VALUE(SUBSTITUTE(実質収支比率等に係る経年分析!H$48,"▲","-")),2)</f>
        <v>5.05</v>
      </c>
      <c r="E19" s="180">
        <f>ROUND(VALUE(SUBSTITUTE(実質収支比率等に係る経年分析!I$48,"▲","-")),2)</f>
        <v>5.38</v>
      </c>
      <c r="F19" s="180">
        <f>ROUND(VALUE(SUBSTITUTE(実質収支比率等に係る経年分析!J$48,"▲","-")),2)</f>
        <v>5.97</v>
      </c>
    </row>
    <row r="20" spans="1:11">
      <c r="A20" s="180" t="s">
        <v>56</v>
      </c>
      <c r="B20" s="180">
        <f>ROUND(VALUE(SUBSTITUTE(実質収支比率等に係る経年分析!F$47,"▲","-")),2)</f>
        <v>36.42</v>
      </c>
      <c r="C20" s="180">
        <f>ROUND(VALUE(SUBSTITUTE(実質収支比率等に係る経年分析!G$47,"▲","-")),2)</f>
        <v>36.89</v>
      </c>
      <c r="D20" s="180">
        <f>ROUND(VALUE(SUBSTITUTE(実質収支比率等に係る経年分析!H$47,"▲","-")),2)</f>
        <v>33.33</v>
      </c>
      <c r="E20" s="180">
        <f>ROUND(VALUE(SUBSTITUTE(実質収支比率等に係る経年分析!I$47,"▲","-")),2)</f>
        <v>32.950000000000003</v>
      </c>
      <c r="F20" s="180">
        <f>ROUND(VALUE(SUBSTITUTE(実質収支比率等に係る経年分析!J$47,"▲","-")),2)</f>
        <v>36.630000000000003</v>
      </c>
    </row>
    <row r="21" spans="1:11">
      <c r="A21" s="180" t="s">
        <v>57</v>
      </c>
      <c r="B21" s="180">
        <f>IF(ISNUMBER(VALUE(SUBSTITUTE(実質収支比率等に係る経年分析!F$49,"▲","-"))),ROUND(VALUE(SUBSTITUTE(実質収支比率等に係る経年分析!F$49,"▲","-")),2),NA())</f>
        <v>2.48</v>
      </c>
      <c r="C21" s="180">
        <f>IF(ISNUMBER(VALUE(SUBSTITUTE(実質収支比率等に係る経年分析!G$49,"▲","-"))),ROUND(VALUE(SUBSTITUTE(実質収支比率等に係る経年分析!G$49,"▲","-")),2),NA())</f>
        <v>-4.29</v>
      </c>
      <c r="D21" s="180">
        <f>IF(ISNUMBER(VALUE(SUBSTITUTE(実質収支比率等に係る経年分析!H$49,"▲","-"))),ROUND(VALUE(SUBSTITUTE(実質収支比率等に係る経年分析!H$49,"▲","-")),2),NA())</f>
        <v>-5.24</v>
      </c>
      <c r="E21" s="180">
        <f>IF(ISNUMBER(VALUE(SUBSTITUTE(実質収支比率等に係る経年分析!I$49,"▲","-"))),ROUND(VALUE(SUBSTITUTE(実質収支比率等に係る経年分析!I$49,"▲","-")),2),NA())</f>
        <v>-1.95</v>
      </c>
      <c r="F21" s="180">
        <f>IF(ISNUMBER(VALUE(SUBSTITUTE(実質収支比率等に係る経年分析!J$49,"▲","-"))),ROUND(VALUE(SUBSTITUTE(実質収支比率等に係る経年分析!J$49,"▲","-")),2),NA())</f>
        <v>3.36</v>
      </c>
    </row>
    <row r="24" spans="1:11">
      <c r="A24" s="150" t="s">
        <v>58</v>
      </c>
    </row>
    <row r="25" spans="1:11">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c r="A26" s="181"/>
      <c r="B26" s="181" t="s">
        <v>59</v>
      </c>
      <c r="C26" s="181" t="s">
        <v>60</v>
      </c>
      <c r="D26" s="181" t="s">
        <v>59</v>
      </c>
      <c r="E26" s="181" t="s">
        <v>60</v>
      </c>
      <c r="F26" s="181" t="s">
        <v>59</v>
      </c>
      <c r="G26" s="181" t="s">
        <v>60</v>
      </c>
      <c r="H26" s="181" t="s">
        <v>59</v>
      </c>
      <c r="I26" s="181" t="s">
        <v>60</v>
      </c>
      <c r="J26" s="181" t="s">
        <v>59</v>
      </c>
      <c r="K26" s="181" t="s">
        <v>60</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0.04</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0.01</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str">
        <f>IF(連結実質赤字比率に係る赤字・黒字の構成分析!C$41="",NA(),連結実質赤字比率に係る赤字・黒字の構成分析!C$41)</f>
        <v>浄化槽整備推進事業特別会計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c r="A30" s="181" t="str">
        <f>IF(連結実質赤字比率に係る赤字・黒字の構成分析!C$40="",NA(),連結実質赤字比率に係る赤字・黒字の構成分析!C$40)</f>
        <v>簡易水道事業特別会計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c r="A31" s="181" t="str">
        <f>IF(連結実質赤字比率に係る赤字・黒字の構成分析!C$39="",NA(),連結実質赤字比率に係る赤字・黒字の構成分析!C$39)</f>
        <v>市立こども診療所特別会計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0.23</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0.16</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0.06</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c r="A32" s="181" t="str">
        <f>IF(連結実質赤字比率に係る赤字・黒字の構成分析!C$38="",NA(),連結実質赤字比率に係る赤字・黒字の構成分析!C$38)</f>
        <v>後期高齢者医療特別会計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v>
      </c>
    </row>
    <row r="33" spans="1:16">
      <c r="A33" s="181" t="str">
        <f>IF(連結実質赤字比率に係る赤字・黒字の構成分析!C$37="",NA(),連結実質赤字比率に係る赤字・黒字の構成分析!C$37)</f>
        <v>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1.06</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1.01</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1.1100000000000001</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1.2</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0.4</v>
      </c>
    </row>
    <row r="34" spans="1:16">
      <c r="A34" s="181" t="str">
        <f>IF(連結実質赤字比率に係る赤字・黒字の構成分析!C$36="",NA(),連結実質赤字比率に係る赤字・黒字の構成分析!C$36)</f>
        <v>国民健康保険特別会計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0.12</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1.66</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1.66</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1.1000000000000001</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0.75</v>
      </c>
    </row>
    <row r="35" spans="1:16">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2.34</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2.57</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2.64</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3.16</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3.35</v>
      </c>
    </row>
    <row r="36" spans="1:16">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7.62</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5.01</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4.88</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5.3</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5.96</v>
      </c>
    </row>
    <row r="39" spans="1:16">
      <c r="A39" s="150" t="s">
        <v>61</v>
      </c>
    </row>
    <row r="40" spans="1:16">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c r="A41" s="182"/>
      <c r="B41" s="182" t="s">
        <v>62</v>
      </c>
      <c r="C41" s="182"/>
      <c r="D41" s="182" t="s">
        <v>63</v>
      </c>
      <c r="E41" s="182" t="s">
        <v>62</v>
      </c>
      <c r="F41" s="182"/>
      <c r="G41" s="182" t="s">
        <v>63</v>
      </c>
      <c r="H41" s="182" t="s">
        <v>62</v>
      </c>
      <c r="I41" s="182"/>
      <c r="J41" s="182" t="s">
        <v>63</v>
      </c>
      <c r="K41" s="182" t="s">
        <v>62</v>
      </c>
      <c r="L41" s="182"/>
      <c r="M41" s="182" t="s">
        <v>63</v>
      </c>
      <c r="N41" s="182" t="s">
        <v>62</v>
      </c>
      <c r="O41" s="182"/>
      <c r="P41" s="182" t="s">
        <v>63</v>
      </c>
    </row>
    <row r="42" spans="1:16">
      <c r="A42" s="182" t="s">
        <v>64</v>
      </c>
      <c r="B42" s="182"/>
      <c r="C42" s="182"/>
      <c r="D42" s="182">
        <f>'実質公債費比率（分子）の構造'!K$52</f>
        <v>1893</v>
      </c>
      <c r="E42" s="182"/>
      <c r="F42" s="182"/>
      <c r="G42" s="182">
        <f>'実質公債費比率（分子）の構造'!L$52</f>
        <v>1833</v>
      </c>
      <c r="H42" s="182"/>
      <c r="I42" s="182"/>
      <c r="J42" s="182">
        <f>'実質公債費比率（分子）の構造'!M$52</f>
        <v>1802</v>
      </c>
      <c r="K42" s="182"/>
      <c r="L42" s="182"/>
      <c r="M42" s="182">
        <f>'実質公債費比率（分子）の構造'!N$52</f>
        <v>1685</v>
      </c>
      <c r="N42" s="182"/>
      <c r="O42" s="182"/>
      <c r="P42" s="182">
        <f>'実質公債費比率（分子）の構造'!O$52</f>
        <v>1590</v>
      </c>
    </row>
    <row r="43" spans="1:16">
      <c r="A43" s="182" t="s">
        <v>65</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c r="A44" s="182" t="s">
        <v>66</v>
      </c>
      <c r="B44" s="182">
        <f>'実質公債費比率（分子）の構造'!K$50</f>
        <v>35</v>
      </c>
      <c r="C44" s="182"/>
      <c r="D44" s="182"/>
      <c r="E44" s="182">
        <f>'実質公債費比率（分子）の構造'!L$50</f>
        <v>34</v>
      </c>
      <c r="F44" s="182"/>
      <c r="G44" s="182"/>
      <c r="H44" s="182">
        <f>'実質公債費比率（分子）の構造'!M$50</f>
        <v>35</v>
      </c>
      <c r="I44" s="182"/>
      <c r="J44" s="182"/>
      <c r="K44" s="182" t="str">
        <f>'実質公債費比率（分子）の構造'!N$50</f>
        <v>-</v>
      </c>
      <c r="L44" s="182"/>
      <c r="M44" s="182"/>
      <c r="N44" s="182" t="str">
        <f>'実質公債費比率（分子）の構造'!O$50</f>
        <v>-</v>
      </c>
      <c r="O44" s="182"/>
      <c r="P44" s="182"/>
    </row>
    <row r="45" spans="1:16">
      <c r="A45" s="182" t="s">
        <v>67</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c r="A46" s="182" t="s">
        <v>68</v>
      </c>
      <c r="B46" s="182">
        <f>'実質公債費比率（分子）の構造'!K$48</f>
        <v>172</v>
      </c>
      <c r="C46" s="182"/>
      <c r="D46" s="182"/>
      <c r="E46" s="182">
        <f>'実質公債費比率（分子）の構造'!L$48</f>
        <v>166</v>
      </c>
      <c r="F46" s="182"/>
      <c r="G46" s="182"/>
      <c r="H46" s="182">
        <f>'実質公債費比率（分子）の構造'!M$48</f>
        <v>166</v>
      </c>
      <c r="I46" s="182"/>
      <c r="J46" s="182"/>
      <c r="K46" s="182">
        <f>'実質公債費比率（分子）の構造'!N$48</f>
        <v>152</v>
      </c>
      <c r="L46" s="182"/>
      <c r="M46" s="182"/>
      <c r="N46" s="182">
        <f>'実質公債費比率（分子）の構造'!O$48</f>
        <v>137</v>
      </c>
      <c r="O46" s="182"/>
      <c r="P46" s="182"/>
    </row>
    <row r="47" spans="1:16">
      <c r="A47" s="182" t="s">
        <v>69</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70</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71</v>
      </c>
      <c r="B49" s="182">
        <f>'実質公債費比率（分子）の構造'!K$45</f>
        <v>2055</v>
      </c>
      <c r="C49" s="182"/>
      <c r="D49" s="182"/>
      <c r="E49" s="182">
        <f>'実質公債費比率（分子）の構造'!L$45</f>
        <v>2052</v>
      </c>
      <c r="F49" s="182"/>
      <c r="G49" s="182"/>
      <c r="H49" s="182">
        <f>'実質公債費比率（分子）の構造'!M$45</f>
        <v>2011</v>
      </c>
      <c r="I49" s="182"/>
      <c r="J49" s="182"/>
      <c r="K49" s="182">
        <f>'実質公債費比率（分子）の構造'!N$45</f>
        <v>1906</v>
      </c>
      <c r="L49" s="182"/>
      <c r="M49" s="182"/>
      <c r="N49" s="182">
        <f>'実質公債費比率（分子）の構造'!O$45</f>
        <v>1771</v>
      </c>
      <c r="O49" s="182"/>
      <c r="P49" s="182"/>
    </row>
    <row r="50" spans="1:16">
      <c r="A50" s="182" t="s">
        <v>72</v>
      </c>
      <c r="B50" s="182" t="e">
        <f>NA()</f>
        <v>#N/A</v>
      </c>
      <c r="C50" s="182">
        <f>IF(ISNUMBER('実質公債費比率（分子）の構造'!K$53),'実質公債費比率（分子）の構造'!K$53,NA())</f>
        <v>369</v>
      </c>
      <c r="D50" s="182" t="e">
        <f>NA()</f>
        <v>#N/A</v>
      </c>
      <c r="E50" s="182" t="e">
        <f>NA()</f>
        <v>#N/A</v>
      </c>
      <c r="F50" s="182">
        <f>IF(ISNUMBER('実質公債費比率（分子）の構造'!L$53),'実質公債費比率（分子）の構造'!L$53,NA())</f>
        <v>419</v>
      </c>
      <c r="G50" s="182" t="e">
        <f>NA()</f>
        <v>#N/A</v>
      </c>
      <c r="H50" s="182" t="e">
        <f>NA()</f>
        <v>#N/A</v>
      </c>
      <c r="I50" s="182">
        <f>IF(ISNUMBER('実質公債費比率（分子）の構造'!M$53),'実質公債費比率（分子）の構造'!M$53,NA())</f>
        <v>410</v>
      </c>
      <c r="J50" s="182" t="e">
        <f>NA()</f>
        <v>#N/A</v>
      </c>
      <c r="K50" s="182" t="e">
        <f>NA()</f>
        <v>#N/A</v>
      </c>
      <c r="L50" s="182">
        <f>IF(ISNUMBER('実質公債費比率（分子）の構造'!N$53),'実質公債費比率（分子）の構造'!N$53,NA())</f>
        <v>373</v>
      </c>
      <c r="M50" s="182" t="e">
        <f>NA()</f>
        <v>#N/A</v>
      </c>
      <c r="N50" s="182" t="e">
        <f>NA()</f>
        <v>#N/A</v>
      </c>
      <c r="O50" s="182">
        <f>IF(ISNUMBER('実質公債費比率（分子）の構造'!O$53),'実質公債費比率（分子）の構造'!O$53,NA())</f>
        <v>318</v>
      </c>
      <c r="P50" s="182" t="e">
        <f>NA()</f>
        <v>#N/A</v>
      </c>
    </row>
    <row r="53" spans="1:16">
      <c r="A53" s="150" t="s">
        <v>73</v>
      </c>
    </row>
    <row r="54" spans="1:16">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c r="A55" s="181"/>
      <c r="B55" s="181" t="s">
        <v>74</v>
      </c>
      <c r="C55" s="181"/>
      <c r="D55" s="181" t="s">
        <v>75</v>
      </c>
      <c r="E55" s="181" t="s">
        <v>74</v>
      </c>
      <c r="F55" s="181"/>
      <c r="G55" s="181" t="s">
        <v>75</v>
      </c>
      <c r="H55" s="181" t="s">
        <v>74</v>
      </c>
      <c r="I55" s="181"/>
      <c r="J55" s="181" t="s">
        <v>75</v>
      </c>
      <c r="K55" s="181" t="s">
        <v>74</v>
      </c>
      <c r="L55" s="181"/>
      <c r="M55" s="181" t="s">
        <v>75</v>
      </c>
      <c r="N55" s="181" t="s">
        <v>74</v>
      </c>
      <c r="O55" s="181"/>
      <c r="P55" s="181" t="s">
        <v>75</v>
      </c>
    </row>
    <row r="56" spans="1:16">
      <c r="A56" s="181" t="s">
        <v>42</v>
      </c>
      <c r="B56" s="181"/>
      <c r="C56" s="181"/>
      <c r="D56" s="181">
        <f>'将来負担比率（分子）の構造'!I$52</f>
        <v>13905</v>
      </c>
      <c r="E56" s="181"/>
      <c r="F56" s="181"/>
      <c r="G56" s="181">
        <f>'将来負担比率（分子）の構造'!J$52</f>
        <v>13252</v>
      </c>
      <c r="H56" s="181"/>
      <c r="I56" s="181"/>
      <c r="J56" s="181">
        <f>'将来負担比率（分子）の構造'!K$52</f>
        <v>13179</v>
      </c>
      <c r="K56" s="181"/>
      <c r="L56" s="181"/>
      <c r="M56" s="181">
        <f>'将来負担比率（分子）の構造'!L$52</f>
        <v>14087</v>
      </c>
      <c r="N56" s="181"/>
      <c r="O56" s="181"/>
      <c r="P56" s="181">
        <f>'将来負担比率（分子）の構造'!M$52</f>
        <v>14146</v>
      </c>
    </row>
    <row r="57" spans="1:16">
      <c r="A57" s="181" t="s">
        <v>41</v>
      </c>
      <c r="B57" s="181"/>
      <c r="C57" s="181"/>
      <c r="D57" s="181">
        <f>'将来負担比率（分子）の構造'!I$51</f>
        <v>283</v>
      </c>
      <c r="E57" s="181"/>
      <c r="F57" s="181"/>
      <c r="G57" s="181">
        <f>'将来負担比率（分子）の構造'!J$51</f>
        <v>250</v>
      </c>
      <c r="H57" s="181"/>
      <c r="I57" s="181"/>
      <c r="J57" s="181">
        <f>'将来負担比率（分子）の構造'!K$51</f>
        <v>200</v>
      </c>
      <c r="K57" s="181"/>
      <c r="L57" s="181"/>
      <c r="M57" s="181">
        <f>'将来負担比率（分子）の構造'!L$51</f>
        <v>158</v>
      </c>
      <c r="N57" s="181"/>
      <c r="O57" s="181"/>
      <c r="P57" s="181">
        <f>'将来負担比率（分子）の構造'!M$51</f>
        <v>95</v>
      </c>
    </row>
    <row r="58" spans="1:16">
      <c r="A58" s="181" t="s">
        <v>40</v>
      </c>
      <c r="B58" s="181"/>
      <c r="C58" s="181"/>
      <c r="D58" s="181">
        <f>'将来負担比率（分子）の構造'!I$50</f>
        <v>8323</v>
      </c>
      <c r="E58" s="181"/>
      <c r="F58" s="181"/>
      <c r="G58" s="181">
        <f>'将来負担比率（分子）の構造'!J$50</f>
        <v>7965</v>
      </c>
      <c r="H58" s="181"/>
      <c r="I58" s="181"/>
      <c r="J58" s="181">
        <f>'将来負担比率（分子）の構造'!K$50</f>
        <v>7557</v>
      </c>
      <c r="K58" s="181"/>
      <c r="L58" s="181"/>
      <c r="M58" s="181">
        <f>'将来負担比率（分子）の構造'!L$50</f>
        <v>7292</v>
      </c>
      <c r="N58" s="181"/>
      <c r="O58" s="181"/>
      <c r="P58" s="181">
        <f>'将来負担比率（分子）の構造'!M$50</f>
        <v>5771</v>
      </c>
    </row>
    <row r="59" spans="1:16">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35</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c r="A62" s="181" t="s">
        <v>34</v>
      </c>
      <c r="B62" s="181">
        <f>'将来負担比率（分子）の構造'!I$45</f>
        <v>3199</v>
      </c>
      <c r="C62" s="181"/>
      <c r="D62" s="181"/>
      <c r="E62" s="181">
        <f>'将来負担比率（分子）の構造'!J$45</f>
        <v>2881</v>
      </c>
      <c r="F62" s="181"/>
      <c r="G62" s="181"/>
      <c r="H62" s="181">
        <f>'将来負担比率（分子）の構造'!K$45</f>
        <v>3094</v>
      </c>
      <c r="I62" s="181"/>
      <c r="J62" s="181"/>
      <c r="K62" s="181">
        <f>'将来負担比率（分子）の構造'!L$45</f>
        <v>2777</v>
      </c>
      <c r="L62" s="181"/>
      <c r="M62" s="181"/>
      <c r="N62" s="181">
        <f>'将来負担比率（分子）の構造'!M$45</f>
        <v>2653</v>
      </c>
      <c r="O62" s="181"/>
      <c r="P62" s="181"/>
    </row>
    <row r="63" spans="1:16">
      <c r="A63" s="181" t="s">
        <v>33</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c r="A64" s="181" t="s">
        <v>32</v>
      </c>
      <c r="B64" s="181">
        <f>'将来負担比率（分子）の構造'!I$43</f>
        <v>1388</v>
      </c>
      <c r="C64" s="181"/>
      <c r="D64" s="181"/>
      <c r="E64" s="181">
        <f>'将来負担比率（分子）の構造'!J$43</f>
        <v>1291</v>
      </c>
      <c r="F64" s="181"/>
      <c r="G64" s="181"/>
      <c r="H64" s="181">
        <f>'将来負担比率（分子）の構造'!K$43</f>
        <v>1235</v>
      </c>
      <c r="I64" s="181"/>
      <c r="J64" s="181"/>
      <c r="K64" s="181">
        <f>'将来負担比率（分子）の構造'!L$43</f>
        <v>1217</v>
      </c>
      <c r="L64" s="181"/>
      <c r="M64" s="181"/>
      <c r="N64" s="181">
        <f>'将来負担比率（分子）の構造'!M$43</f>
        <v>1147</v>
      </c>
      <c r="O64" s="181"/>
      <c r="P64" s="181"/>
    </row>
    <row r="65" spans="1:16">
      <c r="A65" s="181" t="s">
        <v>31</v>
      </c>
      <c r="B65" s="181">
        <f>'将来負担比率（分子）の構造'!I$42</f>
        <v>2569</v>
      </c>
      <c r="C65" s="181"/>
      <c r="D65" s="181"/>
      <c r="E65" s="181">
        <f>'将来負担比率（分子）の構造'!J$42</f>
        <v>2353</v>
      </c>
      <c r="F65" s="181"/>
      <c r="G65" s="181"/>
      <c r="H65" s="181">
        <f>'将来負担比率（分子）の構造'!K$42</f>
        <v>2318</v>
      </c>
      <c r="I65" s="181"/>
      <c r="J65" s="181"/>
      <c r="K65" s="181">
        <f>'将来負担比率（分子）の構造'!L$42</f>
        <v>2318</v>
      </c>
      <c r="L65" s="181"/>
      <c r="M65" s="181"/>
      <c r="N65" s="181">
        <f>'将来負担比率（分子）の構造'!M$42</f>
        <v>2318</v>
      </c>
      <c r="O65" s="181"/>
      <c r="P65" s="181"/>
    </row>
    <row r="66" spans="1:16">
      <c r="A66" s="181" t="s">
        <v>30</v>
      </c>
      <c r="B66" s="181">
        <f>'将来負担比率（分子）の構造'!I$41</f>
        <v>15577</v>
      </c>
      <c r="C66" s="181"/>
      <c r="D66" s="181"/>
      <c r="E66" s="181">
        <f>'将来負担比率（分子）の構造'!J$41</f>
        <v>14700</v>
      </c>
      <c r="F66" s="181"/>
      <c r="G66" s="181"/>
      <c r="H66" s="181">
        <f>'将来負担比率（分子）の構造'!K$41</f>
        <v>14790</v>
      </c>
      <c r="I66" s="181"/>
      <c r="J66" s="181"/>
      <c r="K66" s="181">
        <f>'将来負担比率（分子）の構造'!L$41</f>
        <v>16075</v>
      </c>
      <c r="L66" s="181"/>
      <c r="M66" s="181"/>
      <c r="N66" s="181">
        <f>'将来負担比率（分子）の構造'!M$41</f>
        <v>16818</v>
      </c>
      <c r="O66" s="181"/>
      <c r="P66" s="181"/>
    </row>
    <row r="67" spans="1:16">
      <c r="A67" s="181" t="s">
        <v>76</v>
      </c>
      <c r="B67" s="181" t="e">
        <f>NA()</f>
        <v>#N/A</v>
      </c>
      <c r="C67" s="181">
        <f>IF(ISNUMBER('将来負担比率（分子）の構造'!I$53), IF('将来負担比率（分子）の構造'!I$53 &lt; 0, 0, '将来負担比率（分子）の構造'!I$53), NA())</f>
        <v>222</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502</v>
      </c>
      <c r="J67" s="181" t="e">
        <f>NA()</f>
        <v>#N/A</v>
      </c>
      <c r="K67" s="181" t="e">
        <f>NA()</f>
        <v>#N/A</v>
      </c>
      <c r="L67" s="181">
        <f>IF(ISNUMBER('将来負担比率（分子）の構造'!L$53), IF('将来負担比率（分子）の構造'!L$53 &lt; 0, 0, '将来負担比率（分子）の構造'!L$53), NA())</f>
        <v>851</v>
      </c>
      <c r="M67" s="181" t="e">
        <f>NA()</f>
        <v>#N/A</v>
      </c>
      <c r="N67" s="181" t="e">
        <f>NA()</f>
        <v>#N/A</v>
      </c>
      <c r="O67" s="181">
        <f>IF(ISNUMBER('将来負担比率（分子）の構造'!M$53), IF('将来負担比率（分子）の構造'!M$53 &lt; 0, 0, '将来負担比率（分子）の構造'!M$53), NA())</f>
        <v>2924</v>
      </c>
      <c r="P67" s="181" t="e">
        <f>NA()</f>
        <v>#N/A</v>
      </c>
    </row>
    <row r="70" spans="1:16">
      <c r="A70" s="183" t="s">
        <v>77</v>
      </c>
      <c r="B70" s="183"/>
      <c r="C70" s="183"/>
      <c r="D70" s="183"/>
      <c r="E70" s="183"/>
      <c r="F70" s="183"/>
    </row>
    <row r="71" spans="1:16">
      <c r="A71" s="184"/>
      <c r="B71" s="184" t="str">
        <f>基金残高に係る経年分析!F54</f>
        <v>H29</v>
      </c>
      <c r="C71" s="184" t="str">
        <f>基金残高に係る経年分析!G54</f>
        <v>H30</v>
      </c>
      <c r="D71" s="184" t="str">
        <f>基金残高に係る経年分析!H54</f>
        <v>R01</v>
      </c>
    </row>
    <row r="72" spans="1:16">
      <c r="A72" s="184" t="s">
        <v>78</v>
      </c>
      <c r="B72" s="185">
        <f>基金残高に係る経年分析!F55</f>
        <v>3383</v>
      </c>
      <c r="C72" s="185">
        <f>基金残高に係る経年分析!G55</f>
        <v>3187</v>
      </c>
      <c r="D72" s="185">
        <f>基金残高に係る経年分析!H55</f>
        <v>3461</v>
      </c>
    </row>
    <row r="73" spans="1:16">
      <c r="A73" s="184" t="s">
        <v>79</v>
      </c>
      <c r="B73" s="185">
        <f>基金残高に係る経年分析!F56</f>
        <v>718</v>
      </c>
      <c r="C73" s="185">
        <f>基金残高に係る経年分析!G56</f>
        <v>769</v>
      </c>
      <c r="D73" s="185">
        <f>基金残高に係る経年分析!H56</f>
        <v>522</v>
      </c>
    </row>
    <row r="74" spans="1:16">
      <c r="A74" s="184" t="s">
        <v>80</v>
      </c>
      <c r="B74" s="185">
        <f>基金残高に係る経年分析!F57</f>
        <v>4901</v>
      </c>
      <c r="C74" s="185">
        <f>基金残高に係る経年分析!G57</f>
        <v>4399</v>
      </c>
      <c r="D74" s="185">
        <f>基金残高に係る経年分析!H57</f>
        <v>3888</v>
      </c>
    </row>
  </sheetData>
  <sheetProtection algorithmName="SHA-512" hashValue="Qt3U384ShNc6NbVfMla/0aK6LlYZsOZdHT6Zc5Lsgqwx1Sgw4ZFdK3LSoYEFGpwiXPJKIg9WrGxuRycadDxN0w==" saltValue="y0JOmfMpX0WGLPEJLMjT5Q=="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dcterms:modified xsi:type="dcterms:W3CDTF">2021-10-26T01:27:03Z</dcterms:modified>
</cp:coreProperties>
</file>