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P63" i="12"/>
  <c r="AF63" i="12"/>
  <c r="AF88" i="12"/>
  <c r="AP23" i="12" l="1"/>
  <c r="AA39" i="12"/>
  <c r="AA38" i="12"/>
  <c r="AA37" i="12"/>
  <c r="AA36" i="12"/>
  <c r="AA34" i="12"/>
  <c r="AA33" i="12"/>
  <c r="AA32" i="12"/>
  <c r="AA30" i="12"/>
  <c r="AA28" i="12"/>
  <c r="AA9" i="12"/>
  <c r="AA8" i="12"/>
  <c r="AA7" i="12"/>
  <c r="V23" i="12"/>
  <c r="Q23" i="12"/>
  <c r="AA23" i="12" l="1"/>
  <c r="BG40" i="10"/>
  <c r="BG39" i="10"/>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<sst xmlns="http://schemas.openxmlformats.org/spreadsheetml/2006/main" count="1159" uniqueCount="624">
  <si>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</si>
  <si>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</si>
  <si>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</si>
  <si>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</si>
  <si>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</si>
  <si>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</si>
  <si>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</si>
  <si>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</si>
  <si>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</si>
  <si>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</si>
  <si>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</si>
  <si>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</si>
  <si>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</si>
  <si>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</si>
  <si>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</si>
  <si>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</si>
  <si>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</si>
  <si>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</si>
  <si>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</si>
  <si>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</si>
  <si>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</si>
  <si>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</si>
  <si>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</si>
  <si>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</si>
  <si>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</si>
  <si>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</si>
  <si>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</si>
  <si>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</si>
  <si>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</si>
  <si>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</si>
  <si>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</si>
  <si>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</si>
  <si>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</si>
  <si>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</si>
  <si>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</si>
  <si>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</si>
  <si>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</si>
  <si>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</si>
  <si>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</si>
  <si>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</si>
  <si>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</si>
  <si>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</si>
  <si>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</si>
  <si>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</si>
  <si>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</si>
  <si>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</si>
  <si>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</si>
  <si>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</si>
  <si>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</si>
  <si>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</si>
  <si>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</si>
  <si>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</si>
  <si>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</si>
  <si>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</si>
  <si>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</si>
  <si>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</si>
  <si>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</si>
  <si>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</si>
  <si>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</si>
  <si>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</si>
  <si>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</si>
  <si>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</si>
  <si>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</si>
  <si>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</si>
  <si>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</si>
  <si>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</si>
  <si>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</si>
  <si>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</si>
  <si>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</si>
  <si>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</si>
  <si>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</si>
  <si>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</si>
  <si>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</si>
  <si>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</si>
  <si>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</si>
  <si>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</si>
  <si>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</si>
  <si>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</si>
  <si>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</si>
  <si>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</si>
  <si>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</si>
  <si>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</si>
  <si>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</si>
  <si>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</si>
  <si>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</si>
  <si>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</si>
  <si>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</si>
  <si>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</si>
  <si>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</si>
  <si>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</si>
  <si>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</si>
  <si>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</si>
  <si>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</si>
  <si>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</si>
  <si>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</si>
  <si>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</si>
  <si>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</si>
  <si>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</si>
  <si>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</si>
  <si>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</si>
  <si>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</si>
  <si>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</si>
  <si>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</si>
  <si>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</si>
  <si>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</si>
  <si>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</si>
  <si>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</si>
  <si>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</si>
  <si>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</si>
  <si>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</si>
  <si>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</si>
  <si>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</si>
  <si>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</si>
  <si>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</si>
  <si>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</si>
  <si>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</si>
  <si>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</si>
  <si>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</si>
  <si>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</si>
  <si>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</si>
  <si>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</si>
  <si>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</si>
  <si>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</si>
  <si>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</si>
  <si>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</si>
  <si>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</si>
  <si>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</si>
  <si>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</si>
  <si>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</si>
  <si>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</si>
  <si>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</si>
  <si>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</si>
  <si>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</si>
  <si>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</si>
  <si>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</si>
  <si>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</si>
  <si>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</si>
  <si>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</si>
  <si>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</si>
  <si>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</si>
  <si>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</si>
  <si>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</si>
  <si>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</si>
  <si>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</si>
  <si>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</si>
  <si>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</si>
  <si>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</si>
  <si>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</si>
  <si>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</si>
  <si>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</si>
  <si>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</si>
  <si>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</si>
  <si>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</si>
  <si>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</si>
  <si>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</si>
  <si>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</si>
  <si>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</si>
  <si>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</si>
  <si>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</si>
  <si>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</si>
  <si>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</si>
  <si>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</si>
  <si>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</si>
  <si>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</si>
  <si>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</si>
  <si>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</si>
  <si>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</si>
  <si>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</si>
  <si>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</si>
  <si>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</si>
  <si>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</si>
  <si>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</si>
  <si>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</si>
  <si>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</si>
  <si>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</si>
  <si>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</si>
  <si>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</si>
  <si>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</si>
  <si>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</si>
  <si>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</si>
  <si>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</si>
  <si>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</si>
  <si>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</si>
  <si>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</si>
  <si>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</si>
  <si>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</si>
  <si>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</si>
  <si>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</si>
  <si>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</si>
  <si>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</si>
  <si>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</si>
  <si>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</si>
  <si>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</si>
  <si>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</si>
  <si>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</si>
  <si>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</si>
  <si>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</si>
  <si>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</si>
  <si>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</si>
  <si>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</si>
  <si>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</si>
  <si>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</si>
  <si>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</si>
  <si>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</si>
  <si>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</si>
  <si>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</si>
  <si>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</si>
  <si>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</si>
  <si>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</si>
  <si>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</si>
  <si>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</si>
  <si>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</si>
  <si>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</si>
  <si>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</si>
  <si>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</si>
  <si>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大分県佐伯市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</si>
  <si>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</si>
  <si>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</si>
  <si>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</si>
  <si>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</si>
  <si>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</si>
  <si>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</si>
  <si>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</si>
  <si>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</si>
  <si>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</si>
  <si>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</si>
  <si>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</si>
  <si>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</si>
  <si>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</si>
  <si>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</si>
  <si>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</si>
  <si>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</si>
  <si>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</si>
  <si>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</si>
  <si>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</si>
  <si>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</si>
  <si>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</si>
  <si>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</si>
  <si>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</si>
  <si>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</si>
  <si>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</si>
  <si>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</si>
  <si>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</si>
  <si>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</si>
  <si>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</si>
  <si>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</si>
  <si>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</si>
  <si>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</si>
  <si>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</si>
  <si>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</si>
  <si>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</si>
  <si>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</si>
  <si>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</si>
  <si>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</si>
  <si>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</si>
  <si>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</si>
  <si>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</si>
  <si>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</si>
  <si>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</si>
  <si>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</si>
  <si>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</si>
  <si>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</si>
  <si>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</si>
  <si>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</si>
  <si>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</si>
  <si>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</si>
  <si>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</si>
  <si>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</si>
  <si>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</si>
  <si>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</si>
  <si>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</si>
  <si>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</si>
  <si>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</si>
  <si>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</si>
  <si>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</si>
  <si>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</si>
  <si>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</si>
  <si>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</si>
  <si>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</si>
  <si>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</si>
  <si>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</si>
  <si>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</si>
  <si>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</si>
  <si>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</si>
  <si>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</si>
  <si>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</si>
  <si>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</si>
  <si>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</si>
  <si>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</si>
  <si>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</si>
  <si>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</si>
  <si>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</si>
  <si>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</si>
  <si>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</si>
  <si>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</si>
  <si>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</si>
  <si>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</si>
  <si>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</si>
  <si>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</si>
  <si>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</si>
  <si>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</si>
  <si>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</si>
  <si>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</si>
  <si>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</si>
  <si>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</si>
  <si>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</si>
  <si>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</si>
  <si>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</si>
  <si>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</si>
  <si>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</si>
  <si>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</si>
  <si>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</si>
  <si>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</si>
  <si>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</si>
  <si>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</si>
  <si>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</si>
  <si>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</si>
  <si>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</si>
  <si>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</si>
  <si>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</si>
  <si>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</si>
  <si>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</si>
  <si>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</si>
  <si>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</si>
  <si>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</si>
  <si>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</si>
  <si>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</si>
  <si>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</si>
  <si>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</si>
  <si>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</si>
  <si>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</si>
  <si>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</si>
  <si>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</si>
  <si>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</si>
  <si>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</si>
  <si>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</si>
  <si>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</si>
  <si>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</si>
  <si>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</si>
  <si>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</si>
  <si>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</si>
  <si>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</si>
  <si>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</si>
  <si>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</si>
  <si>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</si>
  <si>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</si>
  <si>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</si>
  <si>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</si>
  <si>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</si>
  <si>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</si>
  <si>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</si>
  <si>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</si>
  <si>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</si>
  <si>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</si>
  <si>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</si>
  <si>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</si>
  <si>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</si>
  <si>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</si>
  <si>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</si>
  <si>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</si>
  <si>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</si>
  <si>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</si>
  <si>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</si>
  <si>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</si>
  <si>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</si>
  <si>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</si>
  <si>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</si>
  <si>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</si>
  <si>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</si>
  <si>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大分県佐伯市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</si>
  <si>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</si>
  <si>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</si>
  <si>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</si>
  <si>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</si>
  <si>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</si>
  <si>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</si>
  <si>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</si>
  <si>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</si>
  <si>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</si>
  <si>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</si>
  <si>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</si>
  <si>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</si>
  <si>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</si>
  <si>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</si>
  <si>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</si>
  <si>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</si>
  <si>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</si>
  <si>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</si>
  <si>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</si>
  <si>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</si>
  <si>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</si>
  <si>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t>
    <phoneticPr fontId="5"/>
  </si>
  <si>
    <t>情報ネットワーク施設事業特別会計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</si>
  <si>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</si>
  <si>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</si>
  <si>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</si>
  <si>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</si>
  <si>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</si>
  <si>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</si>
  <si>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</si>
  <si>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</si>
  <si>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</si>
  <si>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</si>
  <si>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</si>
  <si>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</si>
  <si>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</si>
  <si>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</si>
  <si>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</si>
  <si>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</si>
  <si>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</si>
  <si>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</si>
  <si>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</si>
  <si>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</si>
  <si>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公共下水道事業会計</t>
    <phoneticPr fontId="5"/>
  </si>
  <si>
    <t>大島航路事業特別会計</t>
    <phoneticPr fontId="5"/>
  </si>
  <si>
    <t>法非適用企業</t>
    <phoneticPr fontId="5"/>
  </si>
  <si>
    <t>地方卸売市場事業特別会計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</si>
  <si>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</si>
  <si>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</si>
  <si>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</si>
  <si>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</si>
  <si>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t>
    <phoneticPr fontId="5"/>
  </si>
  <si>
    <t>小規模集合排水処理事業特別会計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</si>
  <si>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</si>
  <si>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</si>
  <si>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</si>
  <si>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</si>
  <si>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</si>
  <si>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</si>
  <si>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</si>
  <si>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</si>
  <si>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</si>
  <si>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</si>
  <si>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</si>
  <si>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</si>
  <si>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</si>
  <si>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</si>
  <si>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</si>
  <si>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</si>
  <si>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</si>
  <si>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</si>
  <si>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</si>
  <si>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</si>
  <si>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</si>
  <si>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</si>
  <si>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</si>
  <si>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</si>
  <si>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</si>
  <si>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</si>
  <si>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</si>
  <si>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</si>
  <si>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</si>
  <si>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</si>
  <si>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</si>
  <si>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</si>
  <si>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</si>
  <si>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</si>
  <si>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</si>
  <si>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</si>
  <si>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</si>
  <si>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</si>
  <si>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</si>
  <si>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</si>
  <si>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</si>
  <si>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</si>
  <si>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</si>
  <si>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</si>
  <si>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</si>
  <si>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</si>
  <si>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</si>
  <si>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</si>
  <si>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</si>
  <si>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</si>
  <si>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</si>
  <si>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</si>
  <si>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</si>
  <si>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</si>
  <si>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</si>
  <si>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</si>
  <si>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</si>
  <si>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</si>
  <si>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</si>
  <si>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</si>
  <si>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</si>
  <si>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</si>
  <si>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</si>
  <si>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</si>
  <si>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</si>
  <si>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</si>
  <si>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</si>
  <si>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</si>
  <si>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</si>
  <si>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</si>
  <si>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</si>
  <si>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</si>
  <si>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</si>
  <si>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</si>
  <si>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</si>
  <si>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</si>
  <si>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</si>
  <si>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</si>
  <si>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</si>
  <si>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</si>
  <si>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</si>
  <si>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</si>
  <si>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</si>
  <si>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</si>
  <si>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</si>
  <si>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</si>
  <si>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</si>
  <si>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</si>
  <si>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</si>
  <si>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</si>
  <si>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</si>
  <si>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</si>
  <si>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</si>
  <si>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</si>
  <si>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</si>
  <si>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</si>
  <si>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</si>
  <si>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</si>
  <si>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</si>
  <si>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</si>
  <si>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</si>
  <si>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</si>
  <si>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</si>
  <si>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</si>
  <si>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</si>
  <si>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</si>
  <si>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</si>
  <si>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</si>
  <si>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</si>
  <si>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</si>
  <si>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</si>
  <si>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</si>
  <si>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</si>
  <si>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</si>
  <si>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</si>
  <si>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</si>
  <si>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</si>
  <si>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</si>
  <si>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</si>
  <si>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</si>
  <si>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</si>
  <si>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</si>
  <si>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</si>
  <si>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</si>
  <si>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</si>
  <si>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</si>
  <si>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</si>
  <si>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</si>
  <si>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</si>
  <si>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</si>
  <si>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</si>
  <si>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</si>
  <si>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</si>
  <si>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</si>
  <si>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</si>
  <si>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</si>
  <si>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</si>
  <si>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</si>
  <si>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</si>
  <si>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</si>
  <si>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</si>
  <si>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</si>
  <si>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</si>
  <si>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</si>
  <si>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</si>
  <si>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</si>
  <si>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</si>
  <si>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</si>
  <si>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</si>
  <si>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0.78</t>
  </si>
  <si>
    <t>▲ 1.40</t>
  </si>
  <si>
    <t>▲ 2.93</t>
  </si>
  <si>
    <t>▲ 2.54</t>
  </si>
  <si>
    <t>一般会計</t>
  </si>
  <si>
    <t>水道事業会計</t>
  </si>
  <si>
    <t>公共下水道事業会計</t>
  </si>
  <si>
    <t>国民健康保険特別会計（事業勘定）</t>
  </si>
  <si>
    <t>地方卸売市場事業特別会計</t>
  </si>
  <si>
    <t>介護保険特別会計</t>
  </si>
  <si>
    <t>後期高齢者医療特別会計</t>
  </si>
  <si>
    <t>特定環境保全公共下水道事業特別会計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</si>
  <si>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</si>
  <si>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</si>
  <si>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</si>
  <si>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</si>
  <si>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</si>
  <si>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</si>
  <si>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</si>
  <si>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</si>
  <si>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三余館</t>
    <rPh sb="0" eb="2">
      <t>サンヨ</t>
    </rPh>
    <rPh sb="2" eb="3">
      <t>カン</t>
    </rPh>
    <phoneticPr fontId="2"/>
  </si>
  <si>
    <t>-</t>
    <phoneticPr fontId="2"/>
  </si>
  <si>
    <t>さいき農林公社</t>
    <rPh sb="3" eb="5">
      <t>ノウリン</t>
    </rPh>
    <rPh sb="5" eb="7">
      <t>コウシャ</t>
    </rPh>
    <phoneticPr fontId="2"/>
  </si>
  <si>
    <t>きらり</t>
  </si>
  <si>
    <t>まちづくり佐伯</t>
    <rPh sb="5" eb="7">
      <t>サイキ</t>
    </rPh>
    <phoneticPr fontId="2"/>
  </si>
  <si>
    <t>地域振興基金</t>
    <rPh sb="0" eb="2">
      <t>チイキ</t>
    </rPh>
    <rPh sb="2" eb="4">
      <t>シンコウ</t>
    </rPh>
    <rPh sb="4" eb="6">
      <t>キキン</t>
    </rPh>
    <phoneticPr fontId="5"/>
  </si>
  <si>
    <t>ふるさと基金</t>
    <rPh sb="4" eb="6">
      <t>キキン</t>
    </rPh>
    <phoneticPr fontId="5"/>
  </si>
  <si>
    <t>地域福祉基金</t>
    <rPh sb="0" eb="2">
      <t>チイキ</t>
    </rPh>
    <rPh sb="2" eb="4">
      <t>フクシ</t>
    </rPh>
    <rPh sb="4" eb="6">
      <t>キキン</t>
    </rPh>
    <phoneticPr fontId="5"/>
  </si>
  <si>
    <t>ふるさとさいき応援基金</t>
    <rPh sb="7" eb="9">
      <t>オウエン</t>
    </rPh>
    <rPh sb="9" eb="11">
      <t>キキン</t>
    </rPh>
    <phoneticPr fontId="2"/>
  </si>
  <si>
    <t>まちづくり整備基金</t>
    <rPh sb="5" eb="7">
      <t>セイビ</t>
    </rPh>
    <rPh sb="7" eb="9">
      <t>キキン</t>
    </rPh>
    <phoneticPr fontId="2"/>
  </si>
  <si>
    <t>-</t>
    <phoneticPr fontId="2"/>
  </si>
  <si>
    <t>大分県消防補償当組合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</si>
  <si>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</si>
  <si>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</si>
  <si>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</si>
  <si>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</si>
  <si>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基金から6百万円繰入</t>
    <rPh sb="0" eb="2">
      <t>キキン</t>
    </rPh>
    <rPh sb="5" eb="8">
      <t>ヒャクマンエン</t>
    </rPh>
    <rPh sb="8" eb="10">
      <t>クリイ</t>
    </rPh>
    <phoneticPr fontId="2"/>
  </si>
  <si>
    <t>基金から75百万円繰入</t>
    <rPh sb="0" eb="2">
      <t>キキン</t>
    </rPh>
    <rPh sb="6" eb="9">
      <t>ヒャクマンエン</t>
    </rPh>
    <rPh sb="9" eb="11">
      <t>クリイ</t>
    </rPh>
    <phoneticPr fontId="2"/>
  </si>
  <si>
    <t>基金からの繰り入れなし</t>
    <rPh sb="0" eb="2">
      <t>キキン</t>
    </rPh>
    <rPh sb="5" eb="6">
      <t>クリ</t>
    </rPh>
    <rPh sb="7" eb="8">
      <t>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</si>
  <si>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</si>
  <si>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</si>
  <si>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</si>
  <si>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</si>
  <si>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無しの状態が続いている。これは、交付税算入率の高い地方債（旧合併特例債や過疎対策事業債など）を活用していることや地方債の償還に充当可能な基金を有していることなどが挙げられる。しかし、合併特例債の発行済額が発行上限額に近づいていることや基金残高の減少が進んでいることは懸念材料である。有形固定資産減価償却率は類似団体より高い状況であり、老朽化が進む公共施設等の維持補修や更新に関する経費をはじめとする将来世代の負担を軽減・平準化していくために、公共施設等総合管理計画に基づき施設の複合化、集約化、廃止等に取り組んで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</si>
  <si>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</si>
  <si>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</si>
  <si>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</si>
  <si>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</si>
  <si>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</si>
  <si>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</si>
  <si>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昨年度から0.5ポイント改善した。これは、元利償還金は減少傾向あることが要因として挙げられる。これからも普通交付税の減少が見込まれる上、合併特例債を活用した大型事業が予定されていることから今後も比率が上昇することが予想される。大型事業以外の歳出経費の削減や特定目的基金の活用などを行って健全な財政運営に努めていく必要がある。</t>
    <rPh sb="20" eb="22">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</si>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</sst>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6293-4AA0-A7BB-A340382129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82543</c:v>
                </c:pt>
                <c:pt idx="1">
                  <c:v>80586</c:v>
                </c:pt>
                <c:pt idx="2">
                  <c:v>94713</c:v>
                </c:pt>
                <c:pt idx="3">
                  <c:v>96063</c:v>
                </c:pt>
                <c:pt idx="4">
                  <c:v>137699</c:v>
                </c:pt>
              </c:numCache>
            </c:numRef>
          </c:val>
          <c:smooth val="0"/>
          <c:extLst>
            <c:ext xmlns:c16="http://schemas.microsoft.com/office/drawing/2014/chart" uri="{C3380CC4-5D6E-409C-BE32-E72D297353CC}">
              <c16:uniqueId val="{00000001-6293-4AA0-A7BB-A340382129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2.21</c:v>
                </c:pt>
                <c:pt idx="1">
                  <c:v>2.96</c:v>
                </c:pt>
                <c:pt idx="2">
                  <c:v>3.05</c:v>
                </c:pt>
                <c:pt idx="3">
                  <c:v>2.94</c:v>
                </c:pt>
                <c:pt idx="4">
                  <c:v>2.57</c:v>
                </c:pt>
              </c:numCache>
            </c:numRef>
          </c:val>
          <c:extLst>
            <c:ext xmlns:c16="http://schemas.microsoft.com/office/drawing/2014/chart" uri="{C3380CC4-5D6E-409C-BE32-E72D297353CC}">
              <c16:uniqueId val="{00000000-AD22-4863-8F3B-BF4B0A6836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27.79</c:v>
                </c:pt>
                <c:pt idx="1">
                  <c:v>27.7</c:v>
                </c:pt>
                <c:pt idx="2">
                  <c:v>26.6</c:v>
                </c:pt>
                <c:pt idx="3">
                  <c:v>25</c:v>
                </c:pt>
                <c:pt idx="4">
                  <c:v>23.55</c:v>
                </c:pt>
              </c:numCache>
            </c:numRef>
          </c:val>
          <c:extLst>
            <c:ext xmlns:c16="http://schemas.microsoft.com/office/drawing/2014/chart" uri="{C3380CC4-5D6E-409C-BE32-E72D297353CC}">
              <c16:uniqueId val="{00000001-AD22-4863-8F3B-BF4B0A6836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3.85</c:v>
                </c:pt>
                <c:pt idx="1">
                  <c:v>-0.78</c:v>
                </c:pt>
                <c:pt idx="2">
                  <c:v>-1.4</c:v>
                </c:pt>
                <c:pt idx="3">
                  <c:v>-2.93</c:v>
                </c:pt>
                <c:pt idx="4">
                  <c:v>-2.54</c:v>
                </c:pt>
              </c:numCache>
            </c:numRef>
          </c:val>
          <c:smooth val="0"/>
          <c:extLst>
            <c:ext xmlns:c16="http://schemas.microsoft.com/office/drawing/2014/chart" uri="{C3380CC4-5D6E-409C-BE32-E72D297353CC}">
              <c16:uniqueId val="{00000002-AD22-4863-8F3B-BF4B0A6836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0.09</c:v>
                </c:pt>
                <c:pt idx="4">
                  <c:v>#N/A</c:v>
                </c:pt>
                <c:pt idx="5">
                  <c:v>0.32</c:v>
                </c:pt>
                <c:pt idx="6">
                  <c:v>#N/A</c:v>
                </c:pt>
                <c:pt idx="7">
                  <c:v>0</c:v>
                </c:pt>
                <c:pt idx="8">
                  <c:v>#N/A</c:v>
                </c:pt>
                <c:pt idx="9">
                  <c:v>0</c:v>
                </c:pt>
              </c:numCache>
            </c:numRef>
          </c:val>
          <c:extLst>
            <c:ext xmlns:c16="http://schemas.microsoft.com/office/drawing/2014/chart" uri="{C3380CC4-5D6E-409C-BE32-E72D297353CC}">
              <c16:uniqueId val="{00000000-06A3-4C95-A635-3E49CA22E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A3-4C95-A635-3E49CA22E066}"/>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A3-4C95-A635-3E49CA22E0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06A3-4C95-A635-3E49CA22E06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0.49</c:v>
                </c:pt>
                <c:pt idx="2">
                  <c:v>#N/A</c:v>
                </c:pt>
                <c:pt idx="3">
                  <c:v>0.28000000000000003</c:v>
                </c:pt>
                <c:pt idx="4">
                  <c:v>#N/A</c:v>
                </c:pt>
                <c:pt idx="5">
                  <c:v>0.14000000000000001</c:v>
                </c:pt>
                <c:pt idx="6">
                  <c:v>#N/A</c:v>
                </c:pt>
                <c:pt idx="7">
                  <c:v>0.17</c:v>
                </c:pt>
                <c:pt idx="8">
                  <c:v>#N/A</c:v>
                </c:pt>
                <c:pt idx="9">
                  <c:v>0.01</c:v>
                </c:pt>
              </c:numCache>
            </c:numRef>
          </c:val>
          <c:extLst>
            <c:ext xmlns:c16="http://schemas.microsoft.com/office/drawing/2014/chart" uri="{C3380CC4-5D6E-409C-BE32-E72D297353CC}">
              <c16:uniqueId val="{00000004-06A3-4C95-A635-3E49CA22E066}"/>
            </c:ext>
          </c:extLst>
        </c:ser>
        <c:ser>
          <c:idx val="5"/>
          <c:order val="5"/>
          <c:tx>
            <c:strRef>
              <c:f>データシート!$A$32</c:f>
              <c:strCache>
                <c:ptCount val="1"/>
                <c:pt idx="0">
                  <c:v>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06A3-4C95-A635-3E49CA22E06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0.61</c:v>
                </c:pt>
                <c:pt idx="4">
                  <c:v>#N/A</c:v>
                </c:pt>
                <c:pt idx="5">
                  <c:v>0.87</c:v>
                </c:pt>
                <c:pt idx="6">
                  <c:v>#N/A</c:v>
                </c:pt>
                <c:pt idx="7">
                  <c:v>0.17</c:v>
                </c:pt>
                <c:pt idx="8">
                  <c:v>#N/A</c:v>
                </c:pt>
                <c:pt idx="9">
                  <c:v>0.02</c:v>
                </c:pt>
              </c:numCache>
            </c:numRef>
          </c:val>
          <c:extLst>
            <c:ext xmlns:c16="http://schemas.microsoft.com/office/drawing/2014/chart" uri="{C3380CC4-5D6E-409C-BE32-E72D297353CC}">
              <c16:uniqueId val="{00000006-06A3-4C95-A635-3E49CA22E06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c:v>
                </c:pt>
                <c:pt idx="2">
                  <c:v>#N/A</c:v>
                </c:pt>
                <c:pt idx="3">
                  <c:v>1.95</c:v>
                </c:pt>
                <c:pt idx="4">
                  <c:v>#N/A</c:v>
                </c:pt>
                <c:pt idx="5">
                  <c:v>1.93</c:v>
                </c:pt>
                <c:pt idx="6">
                  <c:v>#N/A</c:v>
                </c:pt>
                <c:pt idx="7">
                  <c:v>2.21</c:v>
                </c:pt>
                <c:pt idx="8">
                  <c:v>#N/A</c:v>
                </c:pt>
                <c:pt idx="9">
                  <c:v>2.33</c:v>
                </c:pt>
              </c:numCache>
            </c:numRef>
          </c:val>
          <c:extLst>
            <c:ext xmlns:c16="http://schemas.microsoft.com/office/drawing/2014/chart" uri="{C3380CC4-5D6E-409C-BE32-E72D297353CC}">
              <c16:uniqueId val="{00000007-06A3-4C95-A635-3E49CA22E0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2.04</c:v>
                </c:pt>
                <c:pt idx="2">
                  <c:v>#N/A</c:v>
                </c:pt>
                <c:pt idx="3">
                  <c:v>2.2799999999999998</c:v>
                </c:pt>
                <c:pt idx="4">
                  <c:v>#N/A</c:v>
                </c:pt>
                <c:pt idx="5">
                  <c:v>2.09</c:v>
                </c:pt>
                <c:pt idx="6">
                  <c:v>#N/A</c:v>
                </c:pt>
                <c:pt idx="7">
                  <c:v>2.68</c:v>
                </c:pt>
                <c:pt idx="8">
                  <c:v>#N/A</c:v>
                </c:pt>
                <c:pt idx="9">
                  <c:v>2.4900000000000002</c:v>
                </c:pt>
              </c:numCache>
            </c:numRef>
          </c:val>
          <c:extLst>
            <c:ext xmlns:c16="http://schemas.microsoft.com/office/drawing/2014/chart" uri="{C3380CC4-5D6E-409C-BE32-E72D297353CC}">
              <c16:uniqueId val="{00000008-06A3-4C95-A635-3E49CA22E0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2.2000000000000002</c:v>
                </c:pt>
                <c:pt idx="2">
                  <c:v>#N/A</c:v>
                </c:pt>
                <c:pt idx="3">
                  <c:v>2.96</c:v>
                </c:pt>
                <c:pt idx="4">
                  <c:v>#N/A</c:v>
                </c:pt>
                <c:pt idx="5">
                  <c:v>3.04</c:v>
                </c:pt>
                <c:pt idx="6">
                  <c:v>#N/A</c:v>
                </c:pt>
                <c:pt idx="7">
                  <c:v>2.93</c:v>
                </c:pt>
                <c:pt idx="8">
                  <c:v>#N/A</c:v>
                </c:pt>
                <c:pt idx="9">
                  <c:v>2.57</c:v>
                </c:pt>
              </c:numCache>
            </c:numRef>
          </c:val>
          <c:extLst>
            <c:ext xmlns:c16="http://schemas.microsoft.com/office/drawing/2014/chart" uri="{C3380CC4-5D6E-409C-BE32-E72D297353CC}">
              <c16:uniqueId val="{00000009-06A3-4C95-A635-3E49CA22E0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7124</c:v>
                </c:pt>
                <c:pt idx="5">
                  <c:v>6874</c:v>
                </c:pt>
                <c:pt idx="8">
                  <c:v>6780</c:v>
                </c:pt>
                <c:pt idx="11">
                  <c:v>6521</c:v>
                </c:pt>
                <c:pt idx="14">
                  <c:v>6517</c:v>
                </c:pt>
              </c:numCache>
            </c:numRef>
          </c:val>
          <c:extLst>
            <c:ext xmlns:c16="http://schemas.microsoft.com/office/drawing/2014/chart" uri="{C3380CC4-5D6E-409C-BE32-E72D297353CC}">
              <c16:uniqueId val="{00000000-9A81-43C9-874D-87542DFD3E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81-43C9-874D-87542DFD3E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3</c:v>
                </c:pt>
                <c:pt idx="6">
                  <c:v>12</c:v>
                </c:pt>
                <c:pt idx="9">
                  <c:v>17</c:v>
                </c:pt>
                <c:pt idx="12">
                  <c:v>0</c:v>
                </c:pt>
              </c:numCache>
            </c:numRef>
          </c:val>
          <c:extLst>
            <c:ext xmlns:c16="http://schemas.microsoft.com/office/drawing/2014/chart" uri="{C3380CC4-5D6E-409C-BE32-E72D297353CC}">
              <c16:uniqueId val="{00000002-9A81-43C9-874D-87542DFD3E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81-43C9-874D-87542DFD3E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1148</c:v>
                </c:pt>
                <c:pt idx="3">
                  <c:v>1105</c:v>
                </c:pt>
                <c:pt idx="6">
                  <c:v>1087</c:v>
                </c:pt>
                <c:pt idx="9">
                  <c:v>981</c:v>
                </c:pt>
                <c:pt idx="12">
                  <c:v>1076</c:v>
                </c:pt>
              </c:numCache>
            </c:numRef>
          </c:val>
          <c:extLst>
            <c:ext xmlns:c16="http://schemas.microsoft.com/office/drawing/2014/chart" uri="{C3380CC4-5D6E-409C-BE32-E72D297353CC}">
              <c16:uniqueId val="{00000004-9A81-43C9-874D-87542DFD3E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81-43C9-874D-87542DFD3E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81-43C9-874D-87542DFD3E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7486</c:v>
                </c:pt>
                <c:pt idx="3">
                  <c:v>7542</c:v>
                </c:pt>
                <c:pt idx="6">
                  <c:v>7642</c:v>
                </c:pt>
                <c:pt idx="9">
                  <c:v>7093</c:v>
                </c:pt>
                <c:pt idx="12">
                  <c:v>6822</c:v>
                </c:pt>
              </c:numCache>
            </c:numRef>
          </c:val>
          <c:extLst>
            <c:ext xmlns:c16="http://schemas.microsoft.com/office/drawing/2014/chart" uri="{C3380CC4-5D6E-409C-BE32-E72D297353CC}">
              <c16:uniqueId val="{00000007-9A81-43C9-874D-87542DFD3E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1515</c:v>
                </c:pt>
                <c:pt idx="2">
                  <c:v>#N/A</c:v>
                </c:pt>
                <c:pt idx="3">
                  <c:v>#N/A</c:v>
                </c:pt>
                <c:pt idx="4">
                  <c:v>1776</c:v>
                </c:pt>
                <c:pt idx="5">
                  <c:v>#N/A</c:v>
                </c:pt>
                <c:pt idx="6">
                  <c:v>#N/A</c:v>
                </c:pt>
                <c:pt idx="7">
                  <c:v>1961</c:v>
                </c:pt>
                <c:pt idx="8">
                  <c:v>#N/A</c:v>
                </c:pt>
                <c:pt idx="9">
                  <c:v>#N/A</c:v>
                </c:pt>
                <c:pt idx="10">
                  <c:v>1570</c:v>
                </c:pt>
                <c:pt idx="11">
                  <c:v>#N/A</c:v>
                </c:pt>
                <c:pt idx="12">
                  <c:v>#N/A</c:v>
                </c:pt>
                <c:pt idx="13">
                  <c:v>1381</c:v>
                </c:pt>
                <c:pt idx="14">
                  <c:v>#N/A</c:v>
                </c:pt>
              </c:numCache>
            </c:numRef>
          </c:val>
          <c:smooth val="0"/>
          <c:extLst>
            <c:ext xmlns:c16="http://schemas.microsoft.com/office/drawing/2014/chart" uri="{C3380CC4-5D6E-409C-BE32-E72D297353CC}">
              <c16:uniqueId val="{00000008-9A81-43C9-874D-87542DFD3E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49966</c:v>
                </c:pt>
                <c:pt idx="5">
                  <c:v>48093</c:v>
                </c:pt>
                <c:pt idx="8">
                  <c:v>46772</c:v>
                </c:pt>
                <c:pt idx="11">
                  <c:v>45252</c:v>
                </c:pt>
                <c:pt idx="14">
                  <c:v>44894</c:v>
                </c:pt>
              </c:numCache>
            </c:numRef>
          </c:val>
          <c:extLst>
            <c:ext xmlns:c16="http://schemas.microsoft.com/office/drawing/2014/chart" uri="{C3380CC4-5D6E-409C-BE32-E72D297353CC}">
              <c16:uniqueId val="{00000000-F7E0-4E85-A5B9-28D01DF4E4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3292</c:v>
                </c:pt>
                <c:pt idx="5">
                  <c:v>2981</c:v>
                </c:pt>
                <c:pt idx="8">
                  <c:v>2842</c:v>
                </c:pt>
                <c:pt idx="11">
                  <c:v>2583</c:v>
                </c:pt>
                <c:pt idx="14">
                  <c:v>2457</c:v>
                </c:pt>
              </c:numCache>
            </c:numRef>
          </c:val>
          <c:extLst>
            <c:ext xmlns:c16="http://schemas.microsoft.com/office/drawing/2014/chart" uri="{C3380CC4-5D6E-409C-BE32-E72D297353CC}">
              <c16:uniqueId val="{00000001-F7E0-4E85-A5B9-28D01DF4E4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23419</c:v>
                </c:pt>
                <c:pt idx="5">
                  <c:v>23037</c:v>
                </c:pt>
                <c:pt idx="8">
                  <c:v>22991</c:v>
                </c:pt>
                <c:pt idx="11">
                  <c:v>21807</c:v>
                </c:pt>
                <c:pt idx="14">
                  <c:v>19922</c:v>
                </c:pt>
              </c:numCache>
            </c:numRef>
          </c:val>
          <c:extLst>
            <c:ext xmlns:c16="http://schemas.microsoft.com/office/drawing/2014/chart" uri="{C3380CC4-5D6E-409C-BE32-E72D297353CC}">
              <c16:uniqueId val="{00000002-F7E0-4E85-A5B9-28D01DF4E4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E0-4E85-A5B9-28D01DF4E4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E0-4E85-A5B9-28D01DF4E4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c:v>
                </c:pt>
                <c:pt idx="3">
                  <c:v>28</c:v>
                </c:pt>
                <c:pt idx="6">
                  <c:v>19</c:v>
                </c:pt>
                <c:pt idx="9">
                  <c:v>18</c:v>
                </c:pt>
                <c:pt idx="12">
                  <c:v>21</c:v>
                </c:pt>
              </c:numCache>
            </c:numRef>
          </c:val>
          <c:extLst>
            <c:ext xmlns:c16="http://schemas.microsoft.com/office/drawing/2014/chart" uri="{C3380CC4-5D6E-409C-BE32-E72D297353CC}">
              <c16:uniqueId val="{00000005-F7E0-4E85-A5B9-28D01DF4E4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8523</c:v>
                </c:pt>
                <c:pt idx="3">
                  <c:v>8378</c:v>
                </c:pt>
                <c:pt idx="6">
                  <c:v>8083</c:v>
                </c:pt>
                <c:pt idx="9">
                  <c:v>7743</c:v>
                </c:pt>
                <c:pt idx="12">
                  <c:v>7574</c:v>
                </c:pt>
              </c:numCache>
            </c:numRef>
          </c:val>
          <c:extLst>
            <c:ext xmlns:c16="http://schemas.microsoft.com/office/drawing/2014/chart" uri="{C3380CC4-5D6E-409C-BE32-E72D297353CC}">
              <c16:uniqueId val="{00000006-F7E0-4E85-A5B9-28D01DF4E4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7E0-4E85-A5B9-28D01DF4E4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11775</c:v>
                </c:pt>
                <c:pt idx="3">
                  <c:v>11255</c:v>
                </c:pt>
                <c:pt idx="6">
                  <c:v>10769</c:v>
                </c:pt>
                <c:pt idx="9">
                  <c:v>10150</c:v>
                </c:pt>
                <c:pt idx="12">
                  <c:v>9531</c:v>
                </c:pt>
              </c:numCache>
            </c:numRef>
          </c:val>
          <c:extLst>
            <c:ext xmlns:c16="http://schemas.microsoft.com/office/drawing/2014/chart" uri="{C3380CC4-5D6E-409C-BE32-E72D297353CC}">
              <c16:uniqueId val="{00000008-F7E0-4E85-A5B9-28D01DF4E4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369</c:v>
                </c:pt>
                <c:pt idx="3">
                  <c:v>0</c:v>
                </c:pt>
                <c:pt idx="6">
                  <c:v>0</c:v>
                </c:pt>
                <c:pt idx="9">
                  <c:v>0</c:v>
                </c:pt>
                <c:pt idx="12">
                  <c:v>0</c:v>
                </c:pt>
              </c:numCache>
            </c:numRef>
          </c:val>
          <c:extLst>
            <c:ext xmlns:c16="http://schemas.microsoft.com/office/drawing/2014/chart" uri="{C3380CC4-5D6E-409C-BE32-E72D297353CC}">
              <c16:uniqueId val="{00000009-F7E0-4E85-A5B9-28D01DF4E4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54918</c:v>
                </c:pt>
                <c:pt idx="3">
                  <c:v>52567</c:v>
                </c:pt>
                <c:pt idx="6">
                  <c:v>51096</c:v>
                </c:pt>
                <c:pt idx="9">
                  <c:v>49277</c:v>
                </c:pt>
                <c:pt idx="12">
                  <c:v>49433</c:v>
                </c:pt>
              </c:numCache>
            </c:numRef>
          </c:val>
          <c:extLst>
            <c:ext xmlns:c16="http://schemas.microsoft.com/office/drawing/2014/chart" uri="{C3380CC4-5D6E-409C-BE32-E72D297353CC}">
              <c16:uniqueId val="{0000000A-F7E0-4E85-A5B9-28D01DF4E4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E0-4E85-A5B9-28D01DF4E4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6982</c:v>
                </c:pt>
                <c:pt idx="1">
                  <c:v>6304</c:v>
                </c:pt>
                <c:pt idx="2">
                  <c:v>5789</c:v>
                </c:pt>
              </c:numCache>
            </c:numRef>
          </c:val>
          <c:extLst>
            <c:ext xmlns:c16="http://schemas.microsoft.com/office/drawing/2014/chart" uri="{C3380CC4-5D6E-409C-BE32-E72D297353CC}">
              <c16:uniqueId val="{00000000-3BD4-4E92-859A-10639B97BD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7115</c:v>
                </c:pt>
                <c:pt idx="1">
                  <c:v>5927</c:v>
                </c:pt>
                <c:pt idx="2">
                  <c:v>4986</c:v>
                </c:pt>
              </c:numCache>
            </c:numRef>
          </c:val>
          <c:extLst>
            <c:ext xmlns:c16="http://schemas.microsoft.com/office/drawing/2014/chart" uri="{C3380CC4-5D6E-409C-BE32-E72D297353CC}">
              <c16:uniqueId val="{00000001-3BD4-4E92-859A-10639B97BD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10273</c:v>
                </c:pt>
                <c:pt idx="1">
                  <c:v>10577</c:v>
                </c:pt>
                <c:pt idx="2">
                  <c:v>10102</c:v>
                </c:pt>
              </c:numCache>
            </c:numRef>
          </c:val>
          <c:extLst>
            <c:ext xmlns:c16="http://schemas.microsoft.com/office/drawing/2014/chart" uri="{C3380CC4-5D6E-409C-BE32-E72D297353CC}">
              <c16:uniqueId val="{00000002-3BD4-4E92-859A-10639B97BD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{E1E8C6E4-1A9C-48E0-8183-08D3ED84FF3B}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8B4-43CC-8035-34DB6A6B05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{BB02FF89-169C-424F-AE4E-0FB8E6075585}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B4-43CC-8035-34DB6A6B05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{C1E0E445-FF45-416F-8CAE-AD82ED8955C7}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B4-43CC-8035-34DB6A6B05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{C6F41E75-8FA8-4730-BF33-9B2132F5F3DA}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B4-43CC-8035-34DB6A6B05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{76366D7D-B707-4250-B1F4-F9B775B454D9}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B4-43CC-8035-34DB6A6B05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{05E2C1CF-2823-42C3-B9E5-4DF8F3B0391F}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8B4-43CC-8035-34DB6A6B05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{E5C74A04-C562-4143-9D89-90762F5CFF2B}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8B4-43CC-8035-34DB6A6B05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{8980A0D9-7FC4-4FBE-AB33-93D041CD931D}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8B4-43CC-8035-34DB6A6B05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{0AF2CBD1-4CA3-4404-BC6B-F1735503A603}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8B4-43CC-8035-34DB6A6B05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66.8</c:v>
                </c:pt>
                <c:pt idx="16">
                  <c:v>59.6</c:v>
                </c:pt>
                <c:pt idx="24">
                  <c:v>60.6</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B4-43CC-8035-34DB6A6B05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{BDA56D54-C9E0-43E2-941D-52EF7D47F60A}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8B4-43CC-8035-34DB6A6B05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{7D9C4015-4A73-4E57-819E-8297D499DA71}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B4-43CC-8035-34DB6A6B05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{C3ED057F-3751-4616-9096-C6BDAE4F154D}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B4-43CC-8035-34DB6A6B05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{908D77FF-72A7-4D32-A9D3-78939E1335B6}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B4-43CC-8035-34DB6A6B05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{08CE24B5-F3DE-4C51-B5C1-7EE15C6F674C}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B4-43CC-8035-34DB6A6B05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{D4EC1047-73CA-4FD1-B106-68D1491055D2}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8B4-43CC-8035-34DB6A6B05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{5F6C4E6B-34F5-4EF6-B478-5BBF480A6131}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8B4-43CC-8035-34DB6A6B05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{C950329F-6DF7-45E0-9A16-CB481D8AA7DC}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8B4-43CC-8035-34DB6A6B05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{AE3F32ED-63C2-4E5F-AED7-2123301497FE}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8B4-43CC-8035-34DB6A6B05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8B4-43CC-8035-34DB6A6B058C}"/>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{86712C31-680C-4A4D-BEA9-E419364525E3}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019-4D0A-BDC2-361E4887DC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{576B4345-3993-4304-82B5-8C5DFEDEB5CB}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19-4D0A-BDC2-361E4887DC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{6872B3B7-2FA0-47D8-83A0-68E3E68DBB79}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19-4D0A-BDC2-361E4887DC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{BF9AE041-81C8-4AC0-ABBE-00F009A02A11}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19-4D0A-BDC2-361E4887DC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{09A3C8BC-F197-4D83-8D27-235BFDCD1E94}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19-4D0A-BDC2-361E4887DC6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{B291B604-7D40-453C-9A71-E5F492CDFEC6}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019-4D0A-BDC2-361E4887DC6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{83AD81E3-B05B-40CF-B4F1-BC4CB8CE1971}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019-4D0A-BDC2-361E4887DC6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{BA8C37FA-AB18-4A1A-808C-185759093201}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019-4D0A-BDC2-361E4887DC6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{AC62D5F7-D6B9-4062-AC0B-E83341C2CB74}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019-4D0A-BDC2-361E4887DC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8.1999999999999993</c:v>
                </c:pt>
                <c:pt idx="16">
                  <c:v>8.5</c:v>
                </c:pt>
                <c:pt idx="24">
                  <c:v>8.9</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19-4D0A-BDC2-361E4887DC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{58CD1E84-F2AC-4EB3-B98D-176723558688}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019-4D0A-BDC2-361E4887DC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{1F0362B8-EF45-4AEF-A021-37D4FDCDDDBC}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19-4D0A-BDC2-361E4887DC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{59D6AD01-0486-4D33-86FF-EFEF5365FAA9}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19-4D0A-BDC2-361E4887DC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{533DA397-F022-4990-821A-07EA27FA65A0}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19-4D0A-BDC2-361E4887DC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{4E4D1D60-B58E-4803-8232-179519FF6FAF}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19-4D0A-BDC2-361E4887DC6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{71C8ABBC-0196-4E5D-AB32-1DE7BE5F1929}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019-4D0A-BDC2-361E4887DC6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{547A5971-F8C1-405C-84E6-DE66530B5559}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019-4D0A-BDC2-361E4887DC6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{617CA86C-700B-4CBE-9906-4592E8F86E08}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019-4D0A-BDC2-361E4887DC6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{D0537486-FE4B-4889-82B1-427D1131D606}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019-4D0A-BDC2-361E4887DC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C019-4D0A-BDC2-361E4887DC6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元利償還金は過去の大型事業の償還終了や新規発行の抑制により減少傾向にある。</a:t>
          </a:r>
        </a:p>
        <a:p>
          <a:r>
            <a:rPr kumimoji="1" lang="ja-JP" altLang="en-US" sz="1400">
              <a:latin typeface="ＭＳ ゴシック" pitchFamily="49" charset="-128"/>
              <a:ea typeface="ＭＳ ゴシック" pitchFamily="49" charset="-128"/>
            </a:rPr>
            <a:t>公営企業債の元利償還金に対する繰入金は主に下水道事業会計によるものであり、概ね横ばい又は若干の減少傾向にある。</a:t>
          </a:r>
        </a:p>
        <a:p>
          <a:r>
            <a:rPr kumimoji="1" lang="ja-JP" altLang="en-US" sz="1400">
              <a:latin typeface="ＭＳ ゴシック" pitchFamily="49" charset="-128"/>
              <a:ea typeface="ＭＳ ゴシック" pitchFamily="49" charset="-128"/>
            </a:rPr>
            <a:t>元利償還金、算入公債費とも減少しているため、実質公債費比率の分子は減少している。</a:t>
          </a:r>
        </a:p>
        <a:p>
          <a:r>
            <a:rPr kumimoji="1" lang="ja-JP" altLang="en-US" sz="1400">
              <a:latin typeface="ＭＳ ゴシック" pitchFamily="49" charset="-128"/>
              <a:ea typeface="ＭＳ ゴシック" pitchFamily="49" charset="-128"/>
            </a:rPr>
            <a:t>今後も地方債の新規発行を抑制するなど、元利償還金の抑制に努める。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一般会計等に係る地方債の現在高は、市債の新規発行の抑制等により概ね減少傾向にある。</a:t>
          </a:r>
        </a:p>
        <a:p>
          <a:r>
            <a:rPr kumimoji="1" lang="ja-JP" altLang="en-US" sz="1400">
              <a:latin typeface="ＭＳ ゴシック" pitchFamily="49" charset="-128"/>
              <a:ea typeface="ＭＳ ゴシック" pitchFamily="49" charset="-128"/>
            </a:rPr>
            <a:t>公営企業債等繰入見込額は、下水道事業会計の影響が大きいが起債の発行の抑制等に努めており、減少傾向にある。</a:t>
          </a:r>
        </a:p>
        <a:p>
          <a:r>
            <a:rPr kumimoji="1" lang="ja-JP" altLang="en-US" sz="1400">
              <a:latin typeface="ＭＳ ゴシック" pitchFamily="49" charset="-128"/>
              <a:ea typeface="ＭＳ ゴシック" pitchFamily="49" charset="-128"/>
            </a:rPr>
            <a:t>充当可能基金は、財政調整基金と減債基金の取崩しを行ったことにより減少している。</a:t>
          </a:r>
        </a:p>
        <a:p>
          <a:r>
            <a:rPr kumimoji="1" lang="ja-JP" altLang="en-US" sz="1400">
              <a:latin typeface="ＭＳ ゴシック" pitchFamily="49" charset="-128"/>
              <a:ea typeface="ＭＳ ゴシック" pitchFamily="49" charset="-128"/>
            </a:rPr>
            <a:t>以上により、将来負担比率の分子は減少傾向で、令和元年度決算においては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を下回り、将来負担比率が発生しなかった。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大分県佐伯市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決算剰余金や基金利子を積立てたほか、ふるさとさいき応援基金など、基金全体で約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千万円積立てたが、財源不足や地方債償還のために財政調整基金と減債基金を約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千万円取崩したほか、基金全体で約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普通交付税の合併算定替による特例措置の段階的縮減の終了などで、厳しい財政運営が求められるため、その他特定目的基金を積極的に活用していく予定である。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ふるさと基金：創造的かつ一体的な振興整備のため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ふるさとさいき応援基金：ふるさとさいきを応援するために寄附された寄附金の適正な管理及び運用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の整備及びまちづくり事業の推進を図る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収支不均衡を補うため上記の特定目的基金等を積極的に活用したため基金残額が減少した。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普通交付税の合併算定替による特例措置の段階的縮減の終了などで、非常に厳しい財政運営が求められるため、活用できるその他特定目的基金は、積極的に活用していく予定。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決算剰余金と基金利子を約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千万円積立てたが、財源不足により約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の終了などで、厳しい財政運営が求められるため、今後も減少していく見込みではあるが、投資的経費の抑制、定員の管理、給与の適正化、組織機構の見直し等により歳出の削減を行うと同時に、自主財源の根幹をなす市税の徴収強化を中心とする歳入の確保、その他特定目的基金の積極的活用に努め、取崩しの抑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千万円積立てたが、地方債償還のため約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市債の新規発行の抑制等に努めているが、大型の整備事業が控えているため減少する見込みであるので、その他特定目的基金を活用し、取崩しの抑制を図っていく。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有形固定資産減価償却率は類似団体よりも高い水準である。これは、市町村合併により多数の老朽化した施設を保有することになったためであると考えられる。</a:t>
          </a:r>
          <a:endParaRPr lang="ja-JP" altLang="ja-JP">
            <a:effectLst/>
          </a:endParaRPr>
        </a:p>
        <a:p>
          <a:r>
            <a:rPr kumimoji="1" lang="ja-JP" altLang="ja-JP" sz="1100">
              <a:solidFill>
                <a:schemeClr val="dk1"/>
              </a:solidFill>
              <a:effectLst/>
              <a:latin typeface="+mn-lt"/>
              <a:ea typeface="+mn-ea"/>
              <a:cs typeface="+mn-cs"/>
            </a:rPr>
            <a:t>今後、公共施設等総合管理計画における数値目標（令和３９年度までに公共施設等の延床面積を４４％縮減）に向け、公共施設の集約化・複合化・除却などを積極的に取組んでいく。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2"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93" name="楕円 92"/>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4" name="有形固定資産減価償却率該当値テキスト"/>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5" name="楕円 94"/>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12609</xdr:rowOff>
    </xdr:to>
    <xdr:cxnSp macro="">
      <xdr:nvCxnSpPr>
        <xdr:cNvPr id="96" name="直線コネクタ 95"/>
        <xdr:cNvCxnSpPr/>
      </xdr:nvCxnSpPr>
      <xdr:spPr>
        <a:xfrm>
          <a:off x="4051300" y="5896792"/>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71574</xdr:rowOff>
    </xdr:from>
    <xdr:to>
      <xdr:col>15</xdr:col>
      <xdr:colOff>187325</xdr:colOff>
      <xdr:row>30</xdr:row>
      <xdr:rowOff>1724</xdr:rowOff>
    </xdr:to>
    <xdr:sp macro="" textlink="">
      <xdr:nvSpPr>
        <xdr:cNvPr id="97" name="楕円 96"/>
        <xdr:cNvSpPr/>
      </xdr:nvSpPr>
      <xdr:spPr>
        <a:xfrm>
          <a:off x="3238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153217</xdr:rowOff>
    </xdr:to>
    <xdr:cxnSp macro="">
      <xdr:nvCxnSpPr>
        <xdr:cNvPr id="98" name="直線コネクタ 97"/>
        <xdr:cNvCxnSpPr/>
      </xdr:nvCxnSpPr>
      <xdr:spPr>
        <a:xfrm>
          <a:off x="3289300" y="586594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9" name="楕円 98"/>
        <xdr:cNvSpPr/>
      </xdr:nvSpPr>
      <xdr:spPr>
        <a:xfrm>
          <a:off x="2476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122374</xdr:rowOff>
    </xdr:from>
    <xdr:to>
      <xdr:col>15</xdr:col>
      <xdr:colOff>136525</xdr:colOff>
      <xdr:row>31</xdr:row>
      <xdr:rowOff>1542</xdr:rowOff>
    </xdr:to>
    <xdr:cxnSp macro="">
      <xdr:nvCxnSpPr>
        <xdr:cNvPr id="100" name="直線コネクタ 99"/>
        <xdr:cNvCxnSpPr/>
      </xdr:nvCxnSpPr>
      <xdr:spPr>
        <a:xfrm flipV="1">
          <a:off x="2527300" y="5865949"/>
          <a:ext cx="762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101" name="楕円 100"/>
        <xdr:cNvSpPr/>
      </xdr:nvSpPr>
      <xdr:spPr>
        <a:xfrm>
          <a:off x="1714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31</xdr:row>
      <xdr:rowOff>1542</xdr:rowOff>
    </xdr:to>
    <xdr:cxnSp macro="">
      <xdr:nvCxnSpPr>
        <xdr:cNvPr id="102" name="直線コネクタ 101"/>
        <xdr:cNvCxnSpPr/>
      </xdr:nvCxnSpPr>
      <xdr:spPr>
        <a:xfrm>
          <a:off x="1765300" y="5847443"/>
          <a:ext cx="762000" cy="2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3"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4"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5"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6"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23694</xdr:rowOff>
    </xdr:from>
    <xdr:ext cx="405111" cy="259045"/>
    <xdr:sp macro="" textlink="">
      <xdr:nvSpPr>
        <xdr:cNvPr id="107" name="n_1main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108" name="n_2main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9" name="n_3mainValue有形固定資産減価償却率"/>
        <xdr:cNvSpPr txBox="1"/>
      </xdr:nvSpPr>
      <xdr:spPr>
        <a:xfrm>
          <a:off x="2324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145795</xdr:rowOff>
    </xdr:from>
    <xdr:ext cx="405111" cy="259045"/>
    <xdr:sp macro="" textlink="">
      <xdr:nvSpPr>
        <xdr:cNvPr id="110" name="n_4mainValue有形固定資産減価償却率"/>
        <xdr:cNvSpPr txBox="1"/>
      </xdr:nvSpPr>
      <xdr:spPr>
        <a:xfrm>
          <a:off x="1562744" y="588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債務償還可能年数は類似団体より低い水準になっている</a:t>
          </a:r>
          <a:r>
            <a:rPr kumimoji="1" lang="ja-JP" altLang="en-US" sz="1100">
              <a:solidFill>
                <a:schemeClr val="dk1"/>
              </a:solidFill>
              <a:effectLst/>
              <a:latin typeface="+mn-lt"/>
              <a:ea typeface="+mn-ea"/>
              <a:cs typeface="+mn-cs"/>
            </a:rPr>
            <a:t>が昨年度より増加している</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大型事業に係る新発債の発行及び特定目的基金の取崩しなどが</a:t>
          </a:r>
          <a:r>
            <a:rPr kumimoji="1" lang="ja-JP" altLang="ja-JP" sz="1100">
              <a:solidFill>
                <a:schemeClr val="dk1"/>
              </a:solidFill>
              <a:effectLst/>
              <a:latin typeface="+mn-lt"/>
              <a:ea typeface="+mn-ea"/>
              <a:cs typeface="+mn-cs"/>
            </a:rPr>
            <a:t>考えられる。今後も起債償還は進める一方で、合併特例債を活用した大型事業の償還が予定されていることから債務償還可能年数の上昇が見込まれるため、税収等の歳入確保に取り組み財政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77710</xdr:rowOff>
    </xdr:from>
    <xdr:to>
      <xdr:col>76</xdr:col>
      <xdr:colOff>73025</xdr:colOff>
      <xdr:row>31</xdr:row>
      <xdr:rowOff>7860</xdr:rowOff>
    </xdr:to>
    <xdr:sp macro="" textlink="">
      <xdr:nvSpPr>
        <xdr:cNvPr id="155" name="楕円 154"/>
        <xdr:cNvSpPr/>
      </xdr:nvSpPr>
      <xdr:spPr>
        <a:xfrm>
          <a:off x="14744700" y="5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100587</xdr:rowOff>
    </xdr:from>
    <xdr:ext cx="469744" cy="259045"/>
    <xdr:sp macro="" textlink="">
      <xdr:nvSpPr>
        <xdr:cNvPr id="156" name="債務償還比率該当値テキスト"/>
        <xdr:cNvSpPr txBox="1"/>
      </xdr:nvSpPr>
      <xdr:spPr>
        <a:xfrm>
          <a:off x="14846300" y="58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162560</xdr:rowOff>
    </xdr:from>
    <xdr:to>
      <xdr:col>72</xdr:col>
      <xdr:colOff>123825</xdr:colOff>
      <xdr:row>30</xdr:row>
      <xdr:rowOff>92710</xdr:rowOff>
    </xdr:to>
    <xdr:sp macro="" textlink="">
      <xdr:nvSpPr>
        <xdr:cNvPr id="157" name="楕円 156"/>
        <xdr:cNvSpPr/>
      </xdr:nvSpPr>
      <xdr:spPr>
        <a:xfrm>
          <a:off x="14033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41910</xdr:rowOff>
    </xdr:from>
    <xdr:to>
      <xdr:col>76</xdr:col>
      <xdr:colOff>22225</xdr:colOff>
      <xdr:row>30</xdr:row>
      <xdr:rowOff>128510</xdr:rowOff>
    </xdr:to>
    <xdr:cxnSp macro="">
      <xdr:nvCxnSpPr>
        <xdr:cNvPr id="158" name="直線コネクタ 157"/>
        <xdr:cNvCxnSpPr/>
      </xdr:nvCxnSpPr>
      <xdr:spPr>
        <a:xfrm>
          <a:off x="14084300" y="5956935"/>
          <a:ext cx="711200" cy="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126457</xdr:rowOff>
    </xdr:from>
    <xdr:to>
      <xdr:col>68</xdr:col>
      <xdr:colOff>123825</xdr:colOff>
      <xdr:row>30</xdr:row>
      <xdr:rowOff>56607</xdr:rowOff>
    </xdr:to>
    <xdr:sp macro="" textlink="">
      <xdr:nvSpPr>
        <xdr:cNvPr id="159" name="楕円 158"/>
        <xdr:cNvSpPr/>
      </xdr:nvSpPr>
      <xdr:spPr>
        <a:xfrm>
          <a:off x="13271500" y="58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5807</xdr:rowOff>
    </xdr:from>
    <xdr:to>
      <xdr:col>72</xdr:col>
      <xdr:colOff>73025</xdr:colOff>
      <xdr:row>30</xdr:row>
      <xdr:rowOff>41910</xdr:rowOff>
    </xdr:to>
    <xdr:cxnSp macro="">
      <xdr:nvCxnSpPr>
        <xdr:cNvPr id="160" name="直線コネクタ 159"/>
        <xdr:cNvCxnSpPr/>
      </xdr:nvCxnSpPr>
      <xdr:spPr>
        <a:xfrm>
          <a:off x="13322300" y="5920832"/>
          <a:ext cx="762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128496</xdr:rowOff>
    </xdr:from>
    <xdr:to>
      <xdr:col>64</xdr:col>
      <xdr:colOff>123825</xdr:colOff>
      <xdr:row>30</xdr:row>
      <xdr:rowOff>58646</xdr:rowOff>
    </xdr:to>
    <xdr:sp macro="" textlink="">
      <xdr:nvSpPr>
        <xdr:cNvPr id="161" name="楕円 160"/>
        <xdr:cNvSpPr/>
      </xdr:nvSpPr>
      <xdr:spPr>
        <a:xfrm>
          <a:off x="12509500" y="58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5807</xdr:rowOff>
    </xdr:from>
    <xdr:to>
      <xdr:col>68</xdr:col>
      <xdr:colOff>73025</xdr:colOff>
      <xdr:row>30</xdr:row>
      <xdr:rowOff>7846</xdr:rowOff>
    </xdr:to>
    <xdr:cxnSp macro="">
      <xdr:nvCxnSpPr>
        <xdr:cNvPr id="162" name="直線コネクタ 161"/>
        <xdr:cNvCxnSpPr/>
      </xdr:nvCxnSpPr>
      <xdr:spPr>
        <a:xfrm flipV="1">
          <a:off x="12560300" y="5920832"/>
          <a:ext cx="762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104987</xdr:rowOff>
    </xdr:from>
    <xdr:to>
      <xdr:col>60</xdr:col>
      <xdr:colOff>123825</xdr:colOff>
      <xdr:row>30</xdr:row>
      <xdr:rowOff>35137</xdr:rowOff>
    </xdr:to>
    <xdr:sp macro="" textlink="">
      <xdr:nvSpPr>
        <xdr:cNvPr id="163" name="楕円 162"/>
        <xdr:cNvSpPr/>
      </xdr:nvSpPr>
      <xdr:spPr>
        <a:xfrm>
          <a:off x="11747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155787</xdr:rowOff>
    </xdr:from>
    <xdr:to>
      <xdr:col>64</xdr:col>
      <xdr:colOff>73025</xdr:colOff>
      <xdr:row>30</xdr:row>
      <xdr:rowOff>7846</xdr:rowOff>
    </xdr:to>
    <xdr:cxnSp macro="">
      <xdr:nvCxnSpPr>
        <xdr:cNvPr id="164" name="直線コネクタ 163"/>
        <xdr:cNvCxnSpPr/>
      </xdr:nvCxnSpPr>
      <xdr:spPr>
        <a:xfrm>
          <a:off x="11798300" y="5899362"/>
          <a:ext cx="762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109237</xdr:rowOff>
    </xdr:from>
    <xdr:ext cx="469744" cy="259045"/>
    <xdr:sp macro="" textlink="">
      <xdr:nvSpPr>
        <xdr:cNvPr id="169" name="n_1mainValue債務償還比率"/>
        <xdr:cNvSpPr txBox="1"/>
      </xdr:nvSpPr>
      <xdr:spPr>
        <a:xfrm>
          <a:off x="13836727" y="5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73134</xdr:rowOff>
    </xdr:from>
    <xdr:ext cx="469744" cy="259045"/>
    <xdr:sp macro="" textlink="">
      <xdr:nvSpPr>
        <xdr:cNvPr id="170" name="n_2mainValue債務償還比率"/>
        <xdr:cNvSpPr txBox="1"/>
      </xdr:nvSpPr>
      <xdr:spPr>
        <a:xfrm>
          <a:off x="13087427" y="564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75173</xdr:rowOff>
    </xdr:from>
    <xdr:ext cx="469744" cy="259045"/>
    <xdr:sp macro="" textlink="">
      <xdr:nvSpPr>
        <xdr:cNvPr id="171" name="n_3mainValue債務償還比率"/>
        <xdr:cNvSpPr txBox="1"/>
      </xdr:nvSpPr>
      <xdr:spPr>
        <a:xfrm>
          <a:off x="12325427" y="56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51664</xdr:rowOff>
    </xdr:from>
    <xdr:ext cx="469744" cy="259045"/>
    <xdr:sp macro="" textlink="">
      <xdr:nvSpPr>
        <xdr:cNvPr id="172" name="n_4mainValue債務償還比率"/>
        <xdr:cNvSpPr txBox="1"/>
      </xdr:nvSpPr>
      <xdr:spPr>
        <a:xfrm>
          <a:off x="11563427" y="56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132842</xdr:rowOff>
    </xdr:from>
    <xdr:to>
      <xdr:col>24</xdr:col>
      <xdr:colOff>114300</xdr:colOff>
      <xdr:row>41</xdr:row>
      <xdr:rowOff>62992</xdr:rowOff>
    </xdr:to>
    <xdr:sp macro="" textlink="">
      <xdr:nvSpPr>
        <xdr:cNvPr id="71" name="楕円 70"/>
        <xdr:cNvSpPr/>
      </xdr:nvSpPr>
      <xdr:spPr>
        <a:xfrm>
          <a:off x="4584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111269</xdr:rowOff>
    </xdr:from>
    <xdr:ext cx="405111" cy="259045"/>
    <xdr:sp macro="" textlink="">
      <xdr:nvSpPr>
        <xdr:cNvPr id="72" name="【道路】&#10;有形固定資産減価償却率該当値テキスト"/>
        <xdr:cNvSpPr txBox="1"/>
      </xdr:nvSpPr>
      <xdr:spPr>
        <a:xfrm>
          <a:off x="4673600"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112268</xdr:rowOff>
    </xdr:from>
    <xdr:to>
      <xdr:col>20</xdr:col>
      <xdr:colOff>38100</xdr:colOff>
      <xdr:row>41</xdr:row>
      <xdr:rowOff>42418</xdr:rowOff>
    </xdr:to>
    <xdr:sp macro="" textlink="">
      <xdr:nvSpPr>
        <xdr:cNvPr id="73" name="楕円 72"/>
        <xdr:cNvSpPr/>
      </xdr:nvSpPr>
      <xdr:spPr>
        <a:xfrm>
          <a:off x="3746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163068</xdr:rowOff>
    </xdr:from>
    <xdr:to>
      <xdr:col>24</xdr:col>
      <xdr:colOff>63500</xdr:colOff>
      <xdr:row>41</xdr:row>
      <xdr:rowOff>12192</xdr:rowOff>
    </xdr:to>
    <xdr:cxnSp macro="">
      <xdr:nvCxnSpPr>
        <xdr:cNvPr id="74" name="直線コネクタ 73"/>
        <xdr:cNvCxnSpPr/>
      </xdr:nvCxnSpPr>
      <xdr:spPr>
        <a:xfrm>
          <a:off x="3797300" y="70210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96266</xdr:rowOff>
    </xdr:from>
    <xdr:to>
      <xdr:col>15</xdr:col>
      <xdr:colOff>101600</xdr:colOff>
      <xdr:row>41</xdr:row>
      <xdr:rowOff>26416</xdr:rowOff>
    </xdr:to>
    <xdr:sp macro="" textlink="">
      <xdr:nvSpPr>
        <xdr:cNvPr id="75" name="楕円 74"/>
        <xdr:cNvSpPr/>
      </xdr:nvSpPr>
      <xdr:spPr>
        <a:xfrm>
          <a:off x="2857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147066</xdr:rowOff>
    </xdr:from>
    <xdr:to>
      <xdr:col>19</xdr:col>
      <xdr:colOff>177800</xdr:colOff>
      <xdr:row>40</xdr:row>
      <xdr:rowOff>163068</xdr:rowOff>
    </xdr:to>
    <xdr:cxnSp macro="">
      <xdr:nvCxnSpPr>
        <xdr:cNvPr id="76" name="直線コネクタ 75"/>
        <xdr:cNvCxnSpPr/>
      </xdr:nvCxnSpPr>
      <xdr:spPr>
        <a:xfrm>
          <a:off x="2908300" y="70050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77978</xdr:rowOff>
    </xdr:from>
    <xdr:to>
      <xdr:col>10</xdr:col>
      <xdr:colOff>165100</xdr:colOff>
      <xdr:row>41</xdr:row>
      <xdr:rowOff>8128</xdr:rowOff>
    </xdr:to>
    <xdr:sp macro="" textlink="">
      <xdr:nvSpPr>
        <xdr:cNvPr id="77" name="楕円 76"/>
        <xdr:cNvSpPr/>
      </xdr:nvSpPr>
      <xdr:spPr>
        <a:xfrm>
          <a:off x="1968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128778</xdr:rowOff>
    </xdr:from>
    <xdr:to>
      <xdr:col>15</xdr:col>
      <xdr:colOff>50800</xdr:colOff>
      <xdr:row>40</xdr:row>
      <xdr:rowOff>147066</xdr:rowOff>
    </xdr:to>
    <xdr:cxnSp macro="">
      <xdr:nvCxnSpPr>
        <xdr:cNvPr id="78" name="直線コネクタ 77"/>
        <xdr:cNvCxnSpPr/>
      </xdr:nvCxnSpPr>
      <xdr:spPr>
        <a:xfrm>
          <a:off x="2019300" y="69867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55118</xdr:rowOff>
    </xdr:from>
    <xdr:to>
      <xdr:col>6</xdr:col>
      <xdr:colOff>38100</xdr:colOff>
      <xdr:row>40</xdr:row>
      <xdr:rowOff>156718</xdr:rowOff>
    </xdr:to>
    <xdr:sp macro="" textlink="">
      <xdr:nvSpPr>
        <xdr:cNvPr id="79" name="楕円 78"/>
        <xdr:cNvSpPr/>
      </xdr:nvSpPr>
      <xdr:spPr>
        <a:xfrm>
          <a:off x="1079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105918</xdr:rowOff>
    </xdr:from>
    <xdr:to>
      <xdr:col>10</xdr:col>
      <xdr:colOff>114300</xdr:colOff>
      <xdr:row>40</xdr:row>
      <xdr:rowOff>128778</xdr:rowOff>
    </xdr:to>
    <xdr:cxnSp macro="">
      <xdr:nvCxnSpPr>
        <xdr:cNvPr id="80" name="直線コネクタ 79"/>
        <xdr:cNvCxnSpPr/>
      </xdr:nvCxnSpPr>
      <xdr:spPr>
        <a:xfrm>
          <a:off x="1130300" y="69639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33545</xdr:rowOff>
    </xdr:from>
    <xdr:ext cx="405111" cy="259045"/>
    <xdr:sp macro="" textlink="">
      <xdr:nvSpPr>
        <xdr:cNvPr id="85" name="n_1mainValue【道路】&#10;有形固定資産減価償却率"/>
        <xdr:cNvSpPr txBox="1"/>
      </xdr:nvSpPr>
      <xdr:spPr>
        <a:xfrm>
          <a:off x="3582044"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17543</xdr:rowOff>
    </xdr:from>
    <xdr:ext cx="405111" cy="259045"/>
    <xdr:sp macro="" textlink="">
      <xdr:nvSpPr>
        <xdr:cNvPr id="86" name="n_2mainValue【道路】&#10;有形固定資産減価償却率"/>
        <xdr:cNvSpPr txBox="1"/>
      </xdr:nvSpPr>
      <xdr:spPr>
        <a:xfrm>
          <a:off x="2705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170705</xdr:rowOff>
    </xdr:from>
    <xdr:ext cx="405111" cy="259045"/>
    <xdr:sp macro="" textlink="">
      <xdr:nvSpPr>
        <xdr:cNvPr id="87" name="n_3mainValue【道路】&#10;有形固定資産減価償却率"/>
        <xdr:cNvSpPr txBox="1"/>
      </xdr:nvSpPr>
      <xdr:spPr>
        <a:xfrm>
          <a:off x="1816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147845</xdr:rowOff>
    </xdr:from>
    <xdr:ext cx="405111" cy="259045"/>
    <xdr:sp macro="" textlink="">
      <xdr:nvSpPr>
        <xdr:cNvPr id="88" name="n_4mainValue【道路】&#10;有形固定資産減価償却率"/>
        <xdr:cNvSpPr txBox="1"/>
      </xdr:nvSpPr>
      <xdr:spPr>
        <a:xfrm>
          <a:off x="927744"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83628</xdr:rowOff>
    </xdr:from>
    <xdr:to>
      <xdr:col>55</xdr:col>
      <xdr:colOff>50800</xdr:colOff>
      <xdr:row>38</xdr:row>
      <xdr:rowOff>13777</xdr:rowOff>
    </xdr:to>
    <xdr:sp macro="" textlink="">
      <xdr:nvSpPr>
        <xdr:cNvPr id="130" name="楕円 129"/>
        <xdr:cNvSpPr/>
      </xdr:nvSpPr>
      <xdr:spPr>
        <a:xfrm>
          <a:off x="10426700" y="6427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106505</xdr:rowOff>
    </xdr:from>
    <xdr:ext cx="534377" cy="259045"/>
    <xdr:sp macro="" textlink="">
      <xdr:nvSpPr>
        <xdr:cNvPr id="131" name="【道路】&#10;一人当たり延長該当値テキスト"/>
        <xdr:cNvSpPr txBox="1"/>
      </xdr:nvSpPr>
      <xdr:spPr>
        <a:xfrm>
          <a:off x="10515600" y="62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98454</xdr:rowOff>
    </xdr:from>
    <xdr:to>
      <xdr:col>50</xdr:col>
      <xdr:colOff>165100</xdr:colOff>
      <xdr:row>38</xdr:row>
      <xdr:rowOff>28604</xdr:rowOff>
    </xdr:to>
    <xdr:sp macro="" textlink="">
      <xdr:nvSpPr>
        <xdr:cNvPr id="132" name="楕円 131"/>
        <xdr:cNvSpPr/>
      </xdr:nvSpPr>
      <xdr:spPr>
        <a:xfrm>
          <a:off x="95885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134428</xdr:rowOff>
    </xdr:from>
    <xdr:to>
      <xdr:col>55</xdr:col>
      <xdr:colOff>0</xdr:colOff>
      <xdr:row>37</xdr:row>
      <xdr:rowOff>149254</xdr:rowOff>
    </xdr:to>
    <xdr:cxnSp macro="">
      <xdr:nvCxnSpPr>
        <xdr:cNvPr id="133" name="直線コネクタ 132"/>
        <xdr:cNvCxnSpPr/>
      </xdr:nvCxnSpPr>
      <xdr:spPr>
        <a:xfrm flipV="1">
          <a:off x="9639300" y="6478078"/>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114423</xdr:rowOff>
    </xdr:from>
    <xdr:to>
      <xdr:col>46</xdr:col>
      <xdr:colOff>38100</xdr:colOff>
      <xdr:row>38</xdr:row>
      <xdr:rowOff>44573</xdr:rowOff>
    </xdr:to>
    <xdr:sp macro="" textlink="">
      <xdr:nvSpPr>
        <xdr:cNvPr id="134" name="楕円 133"/>
        <xdr:cNvSpPr/>
      </xdr:nvSpPr>
      <xdr:spPr>
        <a:xfrm>
          <a:off x="8699500" y="64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149254</xdr:rowOff>
    </xdr:from>
    <xdr:to>
      <xdr:col>50</xdr:col>
      <xdr:colOff>114300</xdr:colOff>
      <xdr:row>37</xdr:row>
      <xdr:rowOff>165223</xdr:rowOff>
    </xdr:to>
    <xdr:cxnSp macro="">
      <xdr:nvCxnSpPr>
        <xdr:cNvPr id="135" name="直線コネクタ 134"/>
        <xdr:cNvCxnSpPr/>
      </xdr:nvCxnSpPr>
      <xdr:spPr>
        <a:xfrm flipV="1">
          <a:off x="8750300" y="6492904"/>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129576</xdr:rowOff>
    </xdr:from>
    <xdr:to>
      <xdr:col>41</xdr:col>
      <xdr:colOff>101600</xdr:colOff>
      <xdr:row>38</xdr:row>
      <xdr:rowOff>59727</xdr:rowOff>
    </xdr:to>
    <xdr:sp macro="" textlink="">
      <xdr:nvSpPr>
        <xdr:cNvPr id="136" name="楕円 135"/>
        <xdr:cNvSpPr/>
      </xdr:nvSpPr>
      <xdr:spPr>
        <a:xfrm>
          <a:off x="7810500" y="6473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165223</xdr:rowOff>
    </xdr:from>
    <xdr:to>
      <xdr:col>45</xdr:col>
      <xdr:colOff>177800</xdr:colOff>
      <xdr:row>38</xdr:row>
      <xdr:rowOff>8927</xdr:rowOff>
    </xdr:to>
    <xdr:cxnSp macro="">
      <xdr:nvCxnSpPr>
        <xdr:cNvPr id="137" name="直線コネクタ 136"/>
        <xdr:cNvCxnSpPr/>
      </xdr:nvCxnSpPr>
      <xdr:spPr>
        <a:xfrm flipV="1">
          <a:off x="7861300" y="6508873"/>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149301</xdr:rowOff>
    </xdr:from>
    <xdr:to>
      <xdr:col>36</xdr:col>
      <xdr:colOff>165100</xdr:colOff>
      <xdr:row>38</xdr:row>
      <xdr:rowOff>79451</xdr:rowOff>
    </xdr:to>
    <xdr:sp macro="" textlink="">
      <xdr:nvSpPr>
        <xdr:cNvPr id="138" name="楕円 137"/>
        <xdr:cNvSpPr/>
      </xdr:nvSpPr>
      <xdr:spPr>
        <a:xfrm>
          <a:off x="6921500" y="64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8927</xdr:rowOff>
    </xdr:from>
    <xdr:to>
      <xdr:col>41</xdr:col>
      <xdr:colOff>50800</xdr:colOff>
      <xdr:row>38</xdr:row>
      <xdr:rowOff>28651</xdr:rowOff>
    </xdr:to>
    <xdr:cxnSp macro="">
      <xdr:nvCxnSpPr>
        <xdr:cNvPr id="139" name="直線コネクタ 138"/>
        <xdr:cNvCxnSpPr/>
      </xdr:nvCxnSpPr>
      <xdr:spPr>
        <a:xfrm flipV="1">
          <a:off x="6972300" y="6524027"/>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45131</xdr:rowOff>
    </xdr:from>
    <xdr:ext cx="534377" cy="259045"/>
    <xdr:sp macro="" textlink="">
      <xdr:nvSpPr>
        <xdr:cNvPr id="144" name="n_1mainValue【道路】&#10;一人当たり延長"/>
        <xdr:cNvSpPr txBox="1"/>
      </xdr:nvSpPr>
      <xdr:spPr>
        <a:xfrm>
          <a:off x="9359411" y="62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61100</xdr:rowOff>
    </xdr:from>
    <xdr:ext cx="534377" cy="259045"/>
    <xdr:sp macro="" textlink="">
      <xdr:nvSpPr>
        <xdr:cNvPr id="145" name="n_2mainValue【道路】&#10;一人当たり延長"/>
        <xdr:cNvSpPr txBox="1"/>
      </xdr:nvSpPr>
      <xdr:spPr>
        <a:xfrm>
          <a:off x="8483111" y="62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76253</xdr:rowOff>
    </xdr:from>
    <xdr:ext cx="534377" cy="259045"/>
    <xdr:sp macro="" textlink="">
      <xdr:nvSpPr>
        <xdr:cNvPr id="146" name="n_3mainValue【道路】&#10;一人当たり延長"/>
        <xdr:cNvSpPr txBox="1"/>
      </xdr:nvSpPr>
      <xdr:spPr>
        <a:xfrm>
          <a:off x="7594111" y="62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95978</xdr:rowOff>
    </xdr:from>
    <xdr:ext cx="534377" cy="259045"/>
    <xdr:sp macro="" textlink="">
      <xdr:nvSpPr>
        <xdr:cNvPr id="147" name="n_4mainValue【道路】&#10;一人当たり延長"/>
        <xdr:cNvSpPr txBox="1"/>
      </xdr:nvSpPr>
      <xdr:spPr>
        <a:xfrm>
          <a:off x="6705111" y="62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9" name="楕円 188"/>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0" name="【橋りょう・トンネル】&#10;有形固定資産減価償却率該当値テキスト"/>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91" name="楕円 190"/>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106135</xdr:rowOff>
    </xdr:to>
    <xdr:cxnSp macro="">
      <xdr:nvCxnSpPr>
        <xdr:cNvPr id="192" name="直線コネクタ 191"/>
        <xdr:cNvCxnSpPr/>
      </xdr:nvCxnSpPr>
      <xdr:spPr>
        <a:xfrm>
          <a:off x="3797300" y="1037517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3" name="楕円 192"/>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61</xdr:row>
      <xdr:rowOff>1633</xdr:rowOff>
    </xdr:to>
    <xdr:cxnSp macro="">
      <xdr:nvCxnSpPr>
        <xdr:cNvPr id="194" name="直線コネクタ 193"/>
        <xdr:cNvCxnSpPr/>
      </xdr:nvCxnSpPr>
      <xdr:spPr>
        <a:xfrm flipV="1">
          <a:off x="2908300" y="103751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1633</xdr:rowOff>
    </xdr:to>
    <xdr:cxnSp macro="">
      <xdr:nvCxnSpPr>
        <xdr:cNvPr id="196" name="直線コネクタ 195"/>
        <xdr:cNvCxnSpPr/>
      </xdr:nvCxnSpPr>
      <xdr:spPr>
        <a:xfrm>
          <a:off x="2019300" y="1043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7" name="楕円 196"/>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60</xdr:row>
      <xdr:rowOff>151856</xdr:rowOff>
    </xdr:to>
    <xdr:cxnSp macro="">
      <xdr:nvCxnSpPr>
        <xdr:cNvPr id="198" name="直線コネクタ 197"/>
        <xdr:cNvCxnSpPr/>
      </xdr:nvCxnSpPr>
      <xdr:spPr>
        <a:xfrm>
          <a:off x="1130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3" name="n_1main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4" name="n_2main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5"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24873</xdr:rowOff>
    </xdr:from>
    <xdr:ext cx="405111" cy="259045"/>
    <xdr:sp macro="" textlink="">
      <xdr:nvSpPr>
        <xdr:cNvPr id="206" name="n_4mainValue【橋りょう・トンネル】&#10;有形固定資産減価償却率"/>
        <xdr:cNvSpPr txBox="1"/>
      </xdr:nvSpPr>
      <xdr:spPr>
        <a:xfrm>
          <a:off x="927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139793</xdr:rowOff>
    </xdr:from>
    <xdr:to>
      <xdr:col>55</xdr:col>
      <xdr:colOff>50800</xdr:colOff>
      <xdr:row>62</xdr:row>
      <xdr:rowOff>69943</xdr:rowOff>
    </xdr:to>
    <xdr:sp macro="" textlink="">
      <xdr:nvSpPr>
        <xdr:cNvPr id="246" name="楕円 245"/>
        <xdr:cNvSpPr/>
      </xdr:nvSpPr>
      <xdr:spPr>
        <a:xfrm>
          <a:off x="10426700" y="105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162670</xdr:rowOff>
    </xdr:from>
    <xdr:ext cx="690189" cy="259045"/>
    <xdr:sp macro="" textlink="">
      <xdr:nvSpPr>
        <xdr:cNvPr id="247" name="【橋りょう・トンネル】&#10;一人当たり有形固定資産（償却資産）額該当値テキスト"/>
        <xdr:cNvSpPr txBox="1"/>
      </xdr:nvSpPr>
      <xdr:spPr>
        <a:xfrm>
          <a:off x="10515600" y="104496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148193</xdr:rowOff>
    </xdr:from>
    <xdr:to>
      <xdr:col>50</xdr:col>
      <xdr:colOff>165100</xdr:colOff>
      <xdr:row>62</xdr:row>
      <xdr:rowOff>78343</xdr:rowOff>
    </xdr:to>
    <xdr:sp macro="" textlink="">
      <xdr:nvSpPr>
        <xdr:cNvPr id="248" name="楕円 247"/>
        <xdr:cNvSpPr/>
      </xdr:nvSpPr>
      <xdr:spPr>
        <a:xfrm>
          <a:off x="9588500" y="10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19143</xdr:rowOff>
    </xdr:from>
    <xdr:to>
      <xdr:col>55</xdr:col>
      <xdr:colOff>0</xdr:colOff>
      <xdr:row>62</xdr:row>
      <xdr:rowOff>27543</xdr:rowOff>
    </xdr:to>
    <xdr:cxnSp macro="">
      <xdr:nvCxnSpPr>
        <xdr:cNvPr id="249" name="直線コネクタ 248"/>
        <xdr:cNvCxnSpPr/>
      </xdr:nvCxnSpPr>
      <xdr:spPr>
        <a:xfrm flipV="1">
          <a:off x="9639300" y="10649043"/>
          <a:ext cx="8382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89721</xdr:rowOff>
    </xdr:from>
    <xdr:to>
      <xdr:col>46</xdr:col>
      <xdr:colOff>38100</xdr:colOff>
      <xdr:row>63</xdr:row>
      <xdr:rowOff>19871</xdr:rowOff>
    </xdr:to>
    <xdr:sp macro="" textlink="">
      <xdr:nvSpPr>
        <xdr:cNvPr id="250" name="楕円 249"/>
        <xdr:cNvSpPr/>
      </xdr:nvSpPr>
      <xdr:spPr>
        <a:xfrm>
          <a:off x="8699500" y="10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27543</xdr:rowOff>
    </xdr:from>
    <xdr:to>
      <xdr:col>50</xdr:col>
      <xdr:colOff>114300</xdr:colOff>
      <xdr:row>62</xdr:row>
      <xdr:rowOff>140521</xdr:rowOff>
    </xdr:to>
    <xdr:cxnSp macro="">
      <xdr:nvCxnSpPr>
        <xdr:cNvPr id="251" name="直線コネクタ 250"/>
        <xdr:cNvCxnSpPr/>
      </xdr:nvCxnSpPr>
      <xdr:spPr>
        <a:xfrm flipV="1">
          <a:off x="8750300" y="10657443"/>
          <a:ext cx="8890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94422</xdr:rowOff>
    </xdr:from>
    <xdr:to>
      <xdr:col>41</xdr:col>
      <xdr:colOff>101600</xdr:colOff>
      <xdr:row>63</xdr:row>
      <xdr:rowOff>24572</xdr:rowOff>
    </xdr:to>
    <xdr:sp macro="" textlink="">
      <xdr:nvSpPr>
        <xdr:cNvPr id="252" name="楕円 251"/>
        <xdr:cNvSpPr/>
      </xdr:nvSpPr>
      <xdr:spPr>
        <a:xfrm>
          <a:off x="7810500" y="107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140521</xdr:rowOff>
    </xdr:from>
    <xdr:to>
      <xdr:col>45</xdr:col>
      <xdr:colOff>177800</xdr:colOff>
      <xdr:row>62</xdr:row>
      <xdr:rowOff>145222</xdr:rowOff>
    </xdr:to>
    <xdr:cxnSp macro="">
      <xdr:nvCxnSpPr>
        <xdr:cNvPr id="253" name="直線コネクタ 252"/>
        <xdr:cNvCxnSpPr/>
      </xdr:nvCxnSpPr>
      <xdr:spPr>
        <a:xfrm flipV="1">
          <a:off x="7861300" y="10770421"/>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98812</xdr:rowOff>
    </xdr:from>
    <xdr:to>
      <xdr:col>36</xdr:col>
      <xdr:colOff>165100</xdr:colOff>
      <xdr:row>63</xdr:row>
      <xdr:rowOff>28962</xdr:rowOff>
    </xdr:to>
    <xdr:sp macro="" textlink="">
      <xdr:nvSpPr>
        <xdr:cNvPr id="254" name="楕円 253"/>
        <xdr:cNvSpPr/>
      </xdr:nvSpPr>
      <xdr:spPr>
        <a:xfrm>
          <a:off x="6921500" y="107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145222</xdr:rowOff>
    </xdr:from>
    <xdr:to>
      <xdr:col>41</xdr:col>
      <xdr:colOff>50800</xdr:colOff>
      <xdr:row>62</xdr:row>
      <xdr:rowOff>149612</xdr:rowOff>
    </xdr:to>
    <xdr:cxnSp macro="">
      <xdr:nvCxnSpPr>
        <xdr:cNvPr id="255" name="直線コネクタ 254"/>
        <xdr:cNvCxnSpPr/>
      </xdr:nvCxnSpPr>
      <xdr:spPr>
        <a:xfrm flipV="1">
          <a:off x="6972300" y="10775122"/>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94870</xdr:rowOff>
    </xdr:from>
    <xdr:ext cx="690189" cy="259045"/>
    <xdr:sp macro="" textlink="">
      <xdr:nvSpPr>
        <xdr:cNvPr id="260" name="n_1mainValue【橋りょう・トンネル】&#10;一人当たり有形固定資産（償却資産）額"/>
        <xdr:cNvSpPr txBox="1"/>
      </xdr:nvSpPr>
      <xdr:spPr>
        <a:xfrm>
          <a:off x="9281505" y="103818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36398</xdr:rowOff>
    </xdr:from>
    <xdr:ext cx="599010" cy="259045"/>
    <xdr:sp macro="" textlink="">
      <xdr:nvSpPr>
        <xdr:cNvPr id="261" name="n_2mainValue【橋りょう・トンネル】&#10;一人当たり有形固定資産（償却資産）額"/>
        <xdr:cNvSpPr txBox="1"/>
      </xdr:nvSpPr>
      <xdr:spPr>
        <a:xfrm>
          <a:off x="8450795" y="104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41099</xdr:rowOff>
    </xdr:from>
    <xdr:ext cx="599010" cy="259045"/>
    <xdr:sp macro="" textlink="">
      <xdr:nvSpPr>
        <xdr:cNvPr id="262" name="n_3mainValue【橋りょう・トンネル】&#10;一人当たり有形固定資産（償却資産）額"/>
        <xdr:cNvSpPr txBox="1"/>
      </xdr:nvSpPr>
      <xdr:spPr>
        <a:xfrm>
          <a:off x="7561795" y="104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45489</xdr:rowOff>
    </xdr:from>
    <xdr:ext cx="599010" cy="259045"/>
    <xdr:sp macro="" textlink="">
      <xdr:nvSpPr>
        <xdr:cNvPr id="263" name="n_4mainValue【橋りょう・トンネル】&#10;一人当たり有形固定資産（償却資産）額"/>
        <xdr:cNvSpPr txBox="1"/>
      </xdr:nvSpPr>
      <xdr:spPr>
        <a:xfrm>
          <a:off x="6672795" y="105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5" name="楕円 304"/>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103250</xdr:rowOff>
    </xdr:from>
    <xdr:ext cx="405111" cy="259045"/>
    <xdr:sp macro="" textlink="">
      <xdr:nvSpPr>
        <xdr:cNvPr id="306" name="【公営住宅】&#10;有形固定資産減価償却率該当値テキスト"/>
        <xdr:cNvSpPr txBox="1"/>
      </xdr:nvSpPr>
      <xdr:spPr>
        <a:xfrm>
          <a:off x="4673600" y="1416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307" name="楕円 306"/>
        <xdr:cNvSpPr/>
      </xdr:nvSpPr>
      <xdr:spPr>
        <a:xfrm>
          <a:off x="3746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131173</xdr:rowOff>
    </xdr:to>
    <xdr:cxnSp macro="">
      <xdr:nvCxnSpPr>
        <xdr:cNvPr id="308" name="直線コネクタ 307"/>
        <xdr:cNvCxnSpPr/>
      </xdr:nvCxnSpPr>
      <xdr:spPr>
        <a:xfrm>
          <a:off x="3797300" y="143402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39551</xdr:rowOff>
    </xdr:from>
    <xdr:to>
      <xdr:col>15</xdr:col>
      <xdr:colOff>101600</xdr:colOff>
      <xdr:row>83</xdr:row>
      <xdr:rowOff>141151</xdr:rowOff>
    </xdr:to>
    <xdr:sp macro="" textlink="">
      <xdr:nvSpPr>
        <xdr:cNvPr id="309" name="楕円 308"/>
        <xdr:cNvSpPr/>
      </xdr:nvSpPr>
      <xdr:spPr>
        <a:xfrm>
          <a:off x="2857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109945</xdr:rowOff>
    </xdr:to>
    <xdr:cxnSp macro="">
      <xdr:nvCxnSpPr>
        <xdr:cNvPr id="310" name="直線コネクタ 309"/>
        <xdr:cNvCxnSpPr/>
      </xdr:nvCxnSpPr>
      <xdr:spPr>
        <a:xfrm>
          <a:off x="2908300" y="143207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13426</xdr:rowOff>
    </xdr:from>
    <xdr:to>
      <xdr:col>10</xdr:col>
      <xdr:colOff>165100</xdr:colOff>
      <xdr:row>83</xdr:row>
      <xdr:rowOff>115026</xdr:rowOff>
    </xdr:to>
    <xdr:sp macro="" textlink="">
      <xdr:nvSpPr>
        <xdr:cNvPr id="311" name="楕円 310"/>
        <xdr:cNvSpPr/>
      </xdr:nvSpPr>
      <xdr:spPr>
        <a:xfrm>
          <a:off x="1968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90351</xdr:rowOff>
    </xdr:to>
    <xdr:cxnSp macro="">
      <xdr:nvCxnSpPr>
        <xdr:cNvPr id="312" name="直線コネクタ 311"/>
        <xdr:cNvCxnSpPr/>
      </xdr:nvCxnSpPr>
      <xdr:spPr>
        <a:xfrm>
          <a:off x="2019300" y="142945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313" name="楕円 312"/>
        <xdr:cNvSpPr/>
      </xdr:nvSpPr>
      <xdr:spPr>
        <a:xfrm>
          <a:off x="107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36468</xdr:rowOff>
    </xdr:from>
    <xdr:to>
      <xdr:col>10</xdr:col>
      <xdr:colOff>114300</xdr:colOff>
      <xdr:row>83</xdr:row>
      <xdr:rowOff>64226</xdr:rowOff>
    </xdr:to>
    <xdr:cxnSp macro="">
      <xdr:nvCxnSpPr>
        <xdr:cNvPr id="314" name="直線コネクタ 313"/>
        <xdr:cNvCxnSpPr/>
      </xdr:nvCxnSpPr>
      <xdr:spPr>
        <a:xfrm>
          <a:off x="1130300" y="142668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5822</xdr:rowOff>
    </xdr:from>
    <xdr:ext cx="405111" cy="259045"/>
    <xdr:sp macro="" textlink="">
      <xdr:nvSpPr>
        <xdr:cNvPr id="319" name="n_1main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157678</xdr:rowOff>
    </xdr:from>
    <xdr:ext cx="405111" cy="259045"/>
    <xdr:sp macro="" textlink="">
      <xdr:nvSpPr>
        <xdr:cNvPr id="320" name="n_2mainValue【公営住宅】&#10;有形固定資産減価償却率"/>
        <xdr:cNvSpPr txBox="1"/>
      </xdr:nvSpPr>
      <xdr:spPr>
        <a:xfrm>
          <a:off x="2705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131553</xdr:rowOff>
    </xdr:from>
    <xdr:ext cx="405111" cy="259045"/>
    <xdr:sp macro="" textlink="">
      <xdr:nvSpPr>
        <xdr:cNvPr id="321" name="n_3mainValue【公営住宅】&#10;有形固定資産減価償却率"/>
        <xdr:cNvSpPr txBox="1"/>
      </xdr:nvSpPr>
      <xdr:spPr>
        <a:xfrm>
          <a:off x="1816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103795</xdr:rowOff>
    </xdr:from>
    <xdr:ext cx="405111" cy="259045"/>
    <xdr:sp macro="" textlink="">
      <xdr:nvSpPr>
        <xdr:cNvPr id="322" name="n_4mainValue【公営住宅】&#10;有形固定資産減価償却率"/>
        <xdr:cNvSpPr txBox="1"/>
      </xdr:nvSpPr>
      <xdr:spPr>
        <a:xfrm>
          <a:off x="927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111316</xdr:rowOff>
    </xdr:from>
    <xdr:to>
      <xdr:col>55</xdr:col>
      <xdr:colOff>50800</xdr:colOff>
      <xdr:row>80</xdr:row>
      <xdr:rowOff>41466</xdr:rowOff>
    </xdr:to>
    <xdr:sp macro="" textlink="">
      <xdr:nvSpPr>
        <xdr:cNvPr id="358" name="楕円 357"/>
        <xdr:cNvSpPr/>
      </xdr:nvSpPr>
      <xdr:spPr>
        <a:xfrm>
          <a:off x="10426700" y="13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134193</xdr:rowOff>
    </xdr:from>
    <xdr:ext cx="469744" cy="259045"/>
    <xdr:sp macro="" textlink="">
      <xdr:nvSpPr>
        <xdr:cNvPr id="359" name="【公営住宅】&#10;一人当たり面積該当値テキスト"/>
        <xdr:cNvSpPr txBox="1"/>
      </xdr:nvSpPr>
      <xdr:spPr>
        <a:xfrm>
          <a:off x="10515600" y="135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120459</xdr:rowOff>
    </xdr:from>
    <xdr:to>
      <xdr:col>50</xdr:col>
      <xdr:colOff>165100</xdr:colOff>
      <xdr:row>80</xdr:row>
      <xdr:rowOff>50609</xdr:rowOff>
    </xdr:to>
    <xdr:sp macro="" textlink="">
      <xdr:nvSpPr>
        <xdr:cNvPr id="360" name="楕円 359"/>
        <xdr:cNvSpPr/>
      </xdr:nvSpPr>
      <xdr:spPr>
        <a:xfrm>
          <a:off x="9588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162116</xdr:rowOff>
    </xdr:from>
    <xdr:to>
      <xdr:col>55</xdr:col>
      <xdr:colOff>0</xdr:colOff>
      <xdr:row>79</xdr:row>
      <xdr:rowOff>171259</xdr:rowOff>
    </xdr:to>
    <xdr:cxnSp macro="">
      <xdr:nvCxnSpPr>
        <xdr:cNvPr id="361" name="直線コネクタ 360"/>
        <xdr:cNvCxnSpPr/>
      </xdr:nvCxnSpPr>
      <xdr:spPr>
        <a:xfrm flipV="1">
          <a:off x="9639300" y="1370666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118174</xdr:rowOff>
    </xdr:from>
    <xdr:to>
      <xdr:col>46</xdr:col>
      <xdr:colOff>38100</xdr:colOff>
      <xdr:row>80</xdr:row>
      <xdr:rowOff>48324</xdr:rowOff>
    </xdr:to>
    <xdr:sp macro="" textlink="">
      <xdr:nvSpPr>
        <xdr:cNvPr id="362" name="楕円 361"/>
        <xdr:cNvSpPr/>
      </xdr:nvSpPr>
      <xdr:spPr>
        <a:xfrm>
          <a:off x="8699500" y="136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168974</xdr:rowOff>
    </xdr:from>
    <xdr:to>
      <xdr:col>50</xdr:col>
      <xdr:colOff>114300</xdr:colOff>
      <xdr:row>79</xdr:row>
      <xdr:rowOff>171259</xdr:rowOff>
    </xdr:to>
    <xdr:cxnSp macro="">
      <xdr:nvCxnSpPr>
        <xdr:cNvPr id="363" name="直線コネクタ 362"/>
        <xdr:cNvCxnSpPr/>
      </xdr:nvCxnSpPr>
      <xdr:spPr>
        <a:xfrm>
          <a:off x="8750300" y="1371352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123317</xdr:rowOff>
    </xdr:from>
    <xdr:to>
      <xdr:col>41</xdr:col>
      <xdr:colOff>101600</xdr:colOff>
      <xdr:row>80</xdr:row>
      <xdr:rowOff>53467</xdr:rowOff>
    </xdr:to>
    <xdr:sp macro="" textlink="">
      <xdr:nvSpPr>
        <xdr:cNvPr id="364" name="楕円 363"/>
        <xdr:cNvSpPr/>
      </xdr:nvSpPr>
      <xdr:spPr>
        <a:xfrm>
          <a:off x="7810500" y="136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168974</xdr:rowOff>
    </xdr:from>
    <xdr:to>
      <xdr:col>45</xdr:col>
      <xdr:colOff>177800</xdr:colOff>
      <xdr:row>80</xdr:row>
      <xdr:rowOff>2667</xdr:rowOff>
    </xdr:to>
    <xdr:cxnSp macro="">
      <xdr:nvCxnSpPr>
        <xdr:cNvPr id="365" name="直線コネクタ 364"/>
        <xdr:cNvCxnSpPr/>
      </xdr:nvCxnSpPr>
      <xdr:spPr>
        <a:xfrm flipV="1">
          <a:off x="7861300" y="137135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137604</xdr:rowOff>
    </xdr:from>
    <xdr:to>
      <xdr:col>36</xdr:col>
      <xdr:colOff>165100</xdr:colOff>
      <xdr:row>80</xdr:row>
      <xdr:rowOff>67754</xdr:rowOff>
    </xdr:to>
    <xdr:sp macro="" textlink="">
      <xdr:nvSpPr>
        <xdr:cNvPr id="366" name="楕円 365"/>
        <xdr:cNvSpPr/>
      </xdr:nvSpPr>
      <xdr:spPr>
        <a:xfrm>
          <a:off x="6921500" y="136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2667</xdr:rowOff>
    </xdr:from>
    <xdr:to>
      <xdr:col>41</xdr:col>
      <xdr:colOff>50800</xdr:colOff>
      <xdr:row>80</xdr:row>
      <xdr:rowOff>16954</xdr:rowOff>
    </xdr:to>
    <xdr:cxnSp macro="">
      <xdr:nvCxnSpPr>
        <xdr:cNvPr id="367" name="直線コネクタ 366"/>
        <xdr:cNvCxnSpPr/>
      </xdr:nvCxnSpPr>
      <xdr:spPr>
        <a:xfrm flipV="1">
          <a:off x="6972300" y="1371866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67136</xdr:rowOff>
    </xdr:from>
    <xdr:ext cx="469744" cy="259045"/>
    <xdr:sp macro="" textlink="">
      <xdr:nvSpPr>
        <xdr:cNvPr id="372" name="n_1mainValue【公営住宅】&#10;一人当たり面積"/>
        <xdr:cNvSpPr txBox="1"/>
      </xdr:nvSpPr>
      <xdr:spPr>
        <a:xfrm>
          <a:off x="93917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64851</xdr:rowOff>
    </xdr:from>
    <xdr:ext cx="469744" cy="259045"/>
    <xdr:sp macro="" textlink="">
      <xdr:nvSpPr>
        <xdr:cNvPr id="373" name="n_2mainValue【公営住宅】&#10;一人当たり面積"/>
        <xdr:cNvSpPr txBox="1"/>
      </xdr:nvSpPr>
      <xdr:spPr>
        <a:xfrm>
          <a:off x="8515427" y="134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69994</xdr:rowOff>
    </xdr:from>
    <xdr:ext cx="469744" cy="259045"/>
    <xdr:sp macro="" textlink="">
      <xdr:nvSpPr>
        <xdr:cNvPr id="374" name="n_3mainValue【公営住宅】&#10;一人当たり面積"/>
        <xdr:cNvSpPr txBox="1"/>
      </xdr:nvSpPr>
      <xdr:spPr>
        <a:xfrm>
          <a:off x="7626427"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84281</xdr:rowOff>
    </xdr:from>
    <xdr:ext cx="469744" cy="259045"/>
    <xdr:sp macro="" textlink="">
      <xdr:nvSpPr>
        <xdr:cNvPr id="375" name="n_4mainValue【公営住宅】&#10;一人当たり面積"/>
        <xdr:cNvSpPr txBox="1"/>
      </xdr:nvSpPr>
      <xdr:spPr>
        <a:xfrm>
          <a:off x="6737427" y="134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16" name="楕円 415"/>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2557</xdr:rowOff>
    </xdr:from>
    <xdr:ext cx="405111" cy="259045"/>
    <xdr:sp macro="" textlink="">
      <xdr:nvSpPr>
        <xdr:cNvPr id="417" name="【港湾・漁港】&#10;有形固定資産減価償却率該当値テキスト"/>
        <xdr:cNvSpPr txBox="1"/>
      </xdr:nvSpPr>
      <xdr:spPr>
        <a:xfrm>
          <a:off x="4673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418" name="楕円 417"/>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30480</xdr:rowOff>
    </xdr:to>
    <xdr:cxnSp macro="">
      <xdr:nvCxnSpPr>
        <xdr:cNvPr id="419" name="直線コネクタ 418"/>
        <xdr:cNvCxnSpPr/>
      </xdr:nvCxnSpPr>
      <xdr:spPr>
        <a:xfrm>
          <a:off x="3797300" y="178346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97789</xdr:rowOff>
    </xdr:from>
    <xdr:to>
      <xdr:col>15</xdr:col>
      <xdr:colOff>101600</xdr:colOff>
      <xdr:row>104</xdr:row>
      <xdr:rowOff>27939</xdr:rowOff>
    </xdr:to>
    <xdr:sp macro="" textlink="">
      <xdr:nvSpPr>
        <xdr:cNvPr id="420" name="楕円 419"/>
        <xdr:cNvSpPr/>
      </xdr:nvSpPr>
      <xdr:spPr>
        <a:xfrm>
          <a:off x="2857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104</xdr:row>
      <xdr:rowOff>3811</xdr:rowOff>
    </xdr:to>
    <xdr:cxnSp macro="">
      <xdr:nvCxnSpPr>
        <xdr:cNvPr id="421" name="直線コネクタ 420"/>
        <xdr:cNvCxnSpPr/>
      </xdr:nvCxnSpPr>
      <xdr:spPr>
        <a:xfrm>
          <a:off x="2908300" y="17807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61595</xdr:rowOff>
    </xdr:from>
    <xdr:to>
      <xdr:col>10</xdr:col>
      <xdr:colOff>165100</xdr:colOff>
      <xdr:row>104</xdr:row>
      <xdr:rowOff>163195</xdr:rowOff>
    </xdr:to>
    <xdr:sp macro="" textlink="">
      <xdr:nvSpPr>
        <xdr:cNvPr id="422" name="楕円 421"/>
        <xdr:cNvSpPr/>
      </xdr:nvSpPr>
      <xdr:spPr>
        <a:xfrm>
          <a:off x="1968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112395</xdr:rowOff>
    </xdr:to>
    <xdr:cxnSp macro="">
      <xdr:nvCxnSpPr>
        <xdr:cNvPr id="423" name="直線コネクタ 422"/>
        <xdr:cNvCxnSpPr/>
      </xdr:nvCxnSpPr>
      <xdr:spPr>
        <a:xfrm flipV="1">
          <a:off x="2019300" y="17807939"/>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33020</xdr:rowOff>
    </xdr:from>
    <xdr:to>
      <xdr:col>6</xdr:col>
      <xdr:colOff>38100</xdr:colOff>
      <xdr:row>103</xdr:row>
      <xdr:rowOff>134620</xdr:rowOff>
    </xdr:to>
    <xdr:sp macro="" textlink="">
      <xdr:nvSpPr>
        <xdr:cNvPr id="424" name="楕円 423"/>
        <xdr:cNvSpPr/>
      </xdr:nvSpPr>
      <xdr:spPr>
        <a:xfrm>
          <a:off x="1079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83820</xdr:rowOff>
    </xdr:from>
    <xdr:to>
      <xdr:col>10</xdr:col>
      <xdr:colOff>114300</xdr:colOff>
      <xdr:row>104</xdr:row>
      <xdr:rowOff>112395</xdr:rowOff>
    </xdr:to>
    <xdr:cxnSp macro="">
      <xdr:nvCxnSpPr>
        <xdr:cNvPr id="425" name="直線コネクタ 424"/>
        <xdr:cNvCxnSpPr/>
      </xdr:nvCxnSpPr>
      <xdr:spPr>
        <a:xfrm>
          <a:off x="1130300" y="1774317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26" name="n_1aveValue【港湾・漁港】&#10;有形固定資産減価償却率"/>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7" name="n_2aveValue【港湾・漁港】&#10;有形固定資産減価償却率"/>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9" name="n_4ave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430" name="n_1mainValue【港湾・漁港】&#10;有形固定資産減価償却率"/>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431" name="n_2mainValue【港湾・漁港】&#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8272</xdr:rowOff>
    </xdr:from>
    <xdr:ext cx="405111" cy="259045"/>
    <xdr:sp macro="" textlink="">
      <xdr:nvSpPr>
        <xdr:cNvPr id="432" name="n_3mainValue【港湾・漁港】&#10;有形固定資産減価償却率"/>
        <xdr:cNvSpPr txBox="1"/>
      </xdr:nvSpPr>
      <xdr:spPr>
        <a:xfrm>
          <a:off x="1816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151147</xdr:rowOff>
    </xdr:from>
    <xdr:ext cx="405111" cy="259045"/>
    <xdr:sp macro="" textlink="">
      <xdr:nvSpPr>
        <xdr:cNvPr id="433" name="n_4mainValue【港湾・漁港】&#10;有形固定資産減価償却率"/>
        <xdr:cNvSpPr txBox="1"/>
      </xdr:nvSpPr>
      <xdr:spPr>
        <a:xfrm>
          <a:off x="927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15516</xdr:rowOff>
    </xdr:from>
    <xdr:ext cx="599010" cy="259045"/>
    <xdr:sp macro="" textlink="">
      <xdr:nvSpPr>
        <xdr:cNvPr id="458" name="【港湾・漁港】&#10;一人当たり有形固定資産（償却資産）額平均値テキスト"/>
        <xdr:cNvSpPr txBox="1"/>
      </xdr:nvSpPr>
      <xdr:spPr>
        <a:xfrm>
          <a:off x="10515600" y="1818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5073</xdr:rowOff>
    </xdr:from>
    <xdr:to>
      <xdr:col>55</xdr:col>
      <xdr:colOff>50800</xdr:colOff>
      <xdr:row>105</xdr:row>
      <xdr:rowOff>106673</xdr:rowOff>
    </xdr:to>
    <xdr:sp macro="" textlink="">
      <xdr:nvSpPr>
        <xdr:cNvPr id="469" name="楕円 468"/>
        <xdr:cNvSpPr/>
      </xdr:nvSpPr>
      <xdr:spPr>
        <a:xfrm>
          <a:off x="10426700" y="180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27950</xdr:rowOff>
    </xdr:from>
    <xdr:ext cx="599010" cy="259045"/>
    <xdr:sp macro="" textlink="">
      <xdr:nvSpPr>
        <xdr:cNvPr id="470" name="【港湾・漁港】&#10;一人当たり有形固定資産（償却資産）額該当値テキスト"/>
        <xdr:cNvSpPr txBox="1"/>
      </xdr:nvSpPr>
      <xdr:spPr>
        <a:xfrm>
          <a:off x="10515600" y="1785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14235</xdr:rowOff>
    </xdr:from>
    <xdr:to>
      <xdr:col>50</xdr:col>
      <xdr:colOff>165100</xdr:colOff>
      <xdr:row>105</xdr:row>
      <xdr:rowOff>115835</xdr:rowOff>
    </xdr:to>
    <xdr:sp macro="" textlink="">
      <xdr:nvSpPr>
        <xdr:cNvPr id="471" name="楕円 470"/>
        <xdr:cNvSpPr/>
      </xdr:nvSpPr>
      <xdr:spPr>
        <a:xfrm>
          <a:off x="9588500" y="180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55873</xdr:rowOff>
    </xdr:from>
    <xdr:to>
      <xdr:col>55</xdr:col>
      <xdr:colOff>0</xdr:colOff>
      <xdr:row>105</xdr:row>
      <xdr:rowOff>65035</xdr:rowOff>
    </xdr:to>
    <xdr:cxnSp macro="">
      <xdr:nvCxnSpPr>
        <xdr:cNvPr id="472" name="直線コネクタ 471"/>
        <xdr:cNvCxnSpPr/>
      </xdr:nvCxnSpPr>
      <xdr:spPr>
        <a:xfrm flipV="1">
          <a:off x="9639300" y="18058123"/>
          <a:ext cx="8382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24168</xdr:rowOff>
    </xdr:from>
    <xdr:to>
      <xdr:col>46</xdr:col>
      <xdr:colOff>38100</xdr:colOff>
      <xdr:row>105</xdr:row>
      <xdr:rowOff>125768</xdr:rowOff>
    </xdr:to>
    <xdr:sp macro="" textlink="">
      <xdr:nvSpPr>
        <xdr:cNvPr id="473" name="楕円 472"/>
        <xdr:cNvSpPr/>
      </xdr:nvSpPr>
      <xdr:spPr>
        <a:xfrm>
          <a:off x="8699500" y="180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65035</xdr:rowOff>
    </xdr:from>
    <xdr:to>
      <xdr:col>50</xdr:col>
      <xdr:colOff>114300</xdr:colOff>
      <xdr:row>105</xdr:row>
      <xdr:rowOff>74968</xdr:rowOff>
    </xdr:to>
    <xdr:cxnSp macro="">
      <xdr:nvCxnSpPr>
        <xdr:cNvPr id="474" name="直線コネクタ 473"/>
        <xdr:cNvCxnSpPr/>
      </xdr:nvCxnSpPr>
      <xdr:spPr>
        <a:xfrm flipV="1">
          <a:off x="8750300" y="18067285"/>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81550</xdr:rowOff>
    </xdr:from>
    <xdr:to>
      <xdr:col>41</xdr:col>
      <xdr:colOff>101600</xdr:colOff>
      <xdr:row>108</xdr:row>
      <xdr:rowOff>11700</xdr:rowOff>
    </xdr:to>
    <xdr:sp macro="" textlink="">
      <xdr:nvSpPr>
        <xdr:cNvPr id="475" name="楕円 474"/>
        <xdr:cNvSpPr/>
      </xdr:nvSpPr>
      <xdr:spPr>
        <a:xfrm>
          <a:off x="7810500" y="18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74968</xdr:rowOff>
    </xdr:from>
    <xdr:to>
      <xdr:col>45</xdr:col>
      <xdr:colOff>177800</xdr:colOff>
      <xdr:row>107</xdr:row>
      <xdr:rowOff>132350</xdr:rowOff>
    </xdr:to>
    <xdr:cxnSp macro="">
      <xdr:nvCxnSpPr>
        <xdr:cNvPr id="476" name="直線コネクタ 475"/>
        <xdr:cNvCxnSpPr/>
      </xdr:nvCxnSpPr>
      <xdr:spPr>
        <a:xfrm flipV="1">
          <a:off x="7861300" y="18077218"/>
          <a:ext cx="889000" cy="4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37219</xdr:rowOff>
    </xdr:from>
    <xdr:to>
      <xdr:col>36</xdr:col>
      <xdr:colOff>165100</xdr:colOff>
      <xdr:row>105</xdr:row>
      <xdr:rowOff>138819</xdr:rowOff>
    </xdr:to>
    <xdr:sp macro="" textlink="">
      <xdr:nvSpPr>
        <xdr:cNvPr id="477" name="楕円 476"/>
        <xdr:cNvSpPr/>
      </xdr:nvSpPr>
      <xdr:spPr>
        <a:xfrm>
          <a:off x="6921500" y="180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88019</xdr:rowOff>
    </xdr:from>
    <xdr:to>
      <xdr:col>41</xdr:col>
      <xdr:colOff>50800</xdr:colOff>
      <xdr:row>107</xdr:row>
      <xdr:rowOff>132350</xdr:rowOff>
    </xdr:to>
    <xdr:cxnSp macro="">
      <xdr:nvCxnSpPr>
        <xdr:cNvPr id="478" name="直線コネクタ 477"/>
        <xdr:cNvCxnSpPr/>
      </xdr:nvCxnSpPr>
      <xdr:spPr>
        <a:xfrm>
          <a:off x="6972300" y="18090269"/>
          <a:ext cx="889000" cy="3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137941</xdr:rowOff>
    </xdr:from>
    <xdr:ext cx="599010" cy="259045"/>
    <xdr:sp macro="" textlink="">
      <xdr:nvSpPr>
        <xdr:cNvPr id="479" name="n_1aveValue【港湾・漁港】&#10;一人当たり有形固定資産（償却資産）額"/>
        <xdr:cNvSpPr txBox="1"/>
      </xdr:nvSpPr>
      <xdr:spPr>
        <a:xfrm>
          <a:off x="93270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122142</xdr:rowOff>
    </xdr:from>
    <xdr:ext cx="599010" cy="259045"/>
    <xdr:sp macro="" textlink="">
      <xdr:nvSpPr>
        <xdr:cNvPr id="480" name="n_2aveValue【港湾・漁港】&#10;一人当たり有形固定資産（償却資産）額"/>
        <xdr:cNvSpPr txBox="1"/>
      </xdr:nvSpPr>
      <xdr:spPr>
        <a:xfrm>
          <a:off x="8450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72338</xdr:rowOff>
    </xdr:from>
    <xdr:ext cx="599010" cy="259045"/>
    <xdr:sp macro="" textlink="">
      <xdr:nvSpPr>
        <xdr:cNvPr id="482" name="n_4aveValue【港湾・漁港】&#10;一人当たり有形固定資産（償却資産）額"/>
        <xdr:cNvSpPr txBox="1"/>
      </xdr:nvSpPr>
      <xdr:spPr>
        <a:xfrm>
          <a:off x="6672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132362</xdr:rowOff>
    </xdr:from>
    <xdr:ext cx="599010" cy="259045"/>
    <xdr:sp macro="" textlink="">
      <xdr:nvSpPr>
        <xdr:cNvPr id="483" name="n_1mainValue【港湾・漁港】&#10;一人当たり有形固定資産（償却資産）額"/>
        <xdr:cNvSpPr txBox="1"/>
      </xdr:nvSpPr>
      <xdr:spPr>
        <a:xfrm>
          <a:off x="9327095" y="177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142295</xdr:rowOff>
    </xdr:from>
    <xdr:ext cx="599010" cy="259045"/>
    <xdr:sp macro="" textlink="">
      <xdr:nvSpPr>
        <xdr:cNvPr id="484" name="n_2mainValue【港湾・漁港】&#10;一人当たり有形固定資産（償却資産）額"/>
        <xdr:cNvSpPr txBox="1"/>
      </xdr:nvSpPr>
      <xdr:spPr>
        <a:xfrm>
          <a:off x="8450795" y="178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2827</xdr:rowOff>
    </xdr:from>
    <xdr:ext cx="469744" cy="259045"/>
    <xdr:sp macro="" textlink="">
      <xdr:nvSpPr>
        <xdr:cNvPr id="485" name="n_3mainValue【港湾・漁港】&#10;一人当たり有形固定資産（償却資産）額"/>
        <xdr:cNvSpPr txBox="1"/>
      </xdr:nvSpPr>
      <xdr:spPr>
        <a:xfrm>
          <a:off x="7626428" y="18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155346</xdr:rowOff>
    </xdr:from>
    <xdr:ext cx="599010" cy="259045"/>
    <xdr:sp macro="" textlink="">
      <xdr:nvSpPr>
        <xdr:cNvPr id="486" name="n_4mainValue【港湾・漁港】&#10;一人当たり有形固定資産（償却資産）額"/>
        <xdr:cNvSpPr txBox="1"/>
      </xdr:nvSpPr>
      <xdr:spPr>
        <a:xfrm>
          <a:off x="6672795" y="178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16"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527" name="楕円 526"/>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528"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529" name="楕円 528"/>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36</xdr:row>
      <xdr:rowOff>70485</xdr:rowOff>
    </xdr:to>
    <xdr:cxnSp macro="">
      <xdr:nvCxnSpPr>
        <xdr:cNvPr id="530" name="直線コネクタ 529"/>
        <xdr:cNvCxnSpPr/>
      </xdr:nvCxnSpPr>
      <xdr:spPr>
        <a:xfrm flipV="1">
          <a:off x="15481300" y="6073140"/>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531" name="楕円 530"/>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38</xdr:row>
      <xdr:rowOff>68580</xdr:rowOff>
    </xdr:to>
    <xdr:cxnSp macro="">
      <xdr:nvCxnSpPr>
        <xdr:cNvPr id="532" name="直線コネクタ 531"/>
        <xdr:cNvCxnSpPr/>
      </xdr:nvCxnSpPr>
      <xdr:spPr>
        <a:xfrm flipV="1">
          <a:off x="14592300" y="6242685"/>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33" name="楕円 532"/>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68580</xdr:rowOff>
    </xdr:to>
    <xdr:cxnSp macro="">
      <xdr:nvCxnSpPr>
        <xdr:cNvPr id="534" name="直線コネクタ 533"/>
        <xdr:cNvCxnSpPr/>
      </xdr:nvCxnSpPr>
      <xdr:spPr>
        <a:xfrm>
          <a:off x="13703300" y="654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5" name="楕円 534"/>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28575</xdr:rowOff>
    </xdr:to>
    <xdr:cxnSp macro="">
      <xdr:nvCxnSpPr>
        <xdr:cNvPr id="536" name="直線コネクタ 535"/>
        <xdr:cNvCxnSpPr/>
      </xdr:nvCxnSpPr>
      <xdr:spPr>
        <a:xfrm>
          <a:off x="12814300" y="64770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7"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541" name="n_1mainValue【認定こども園・幼稚園・保育所】&#10;有形固定資産減価償却率"/>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542" name="n_2mainValue【認定こども園・幼稚園・保育所】&#10;有形固定資産減価償却率"/>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43" name="n_3main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4" name="n_4main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71"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82" name="楕円 581"/>
        <xdr:cNvSpPr/>
      </xdr:nvSpPr>
      <xdr:spPr>
        <a:xfrm>
          <a:off x="22110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32275</xdr:rowOff>
    </xdr:from>
    <xdr:ext cx="469744" cy="259045"/>
    <xdr:sp macro="" textlink="">
      <xdr:nvSpPr>
        <xdr:cNvPr id="583" name="【認定こども園・幼稚園・保育所】&#10;一人当たり面積該当値テキスト"/>
        <xdr:cNvSpPr txBox="1"/>
      </xdr:nvSpPr>
      <xdr:spPr>
        <a:xfrm>
          <a:off x="22199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584" name="楕円 583"/>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115062</xdr:rowOff>
    </xdr:to>
    <xdr:cxnSp macro="">
      <xdr:nvCxnSpPr>
        <xdr:cNvPr id="585" name="直線コネクタ 584"/>
        <xdr:cNvCxnSpPr/>
      </xdr:nvCxnSpPr>
      <xdr:spPr>
        <a:xfrm flipV="1">
          <a:off x="21323300" y="67467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66548</xdr:rowOff>
    </xdr:from>
    <xdr:to>
      <xdr:col>107</xdr:col>
      <xdr:colOff>101600</xdr:colOff>
      <xdr:row>39</xdr:row>
      <xdr:rowOff>168148</xdr:rowOff>
    </xdr:to>
    <xdr:sp macro="" textlink="">
      <xdr:nvSpPr>
        <xdr:cNvPr id="586" name="楕円 585"/>
        <xdr:cNvSpPr/>
      </xdr:nvSpPr>
      <xdr:spPr>
        <a:xfrm>
          <a:off x="2038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117348</xdr:rowOff>
    </xdr:to>
    <xdr:cxnSp macro="">
      <xdr:nvCxnSpPr>
        <xdr:cNvPr id="587" name="直線コネクタ 586"/>
        <xdr:cNvCxnSpPr/>
      </xdr:nvCxnSpPr>
      <xdr:spPr>
        <a:xfrm flipV="1">
          <a:off x="20434300" y="6801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88" name="楕円 58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117348</xdr:rowOff>
    </xdr:to>
    <xdr:cxnSp macro="">
      <xdr:nvCxnSpPr>
        <xdr:cNvPr id="589" name="直線コネクタ 588"/>
        <xdr:cNvCxnSpPr/>
      </xdr:nvCxnSpPr>
      <xdr:spPr>
        <a:xfrm>
          <a:off x="19545300" y="67856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39116</xdr:rowOff>
    </xdr:from>
    <xdr:to>
      <xdr:col>98</xdr:col>
      <xdr:colOff>38100</xdr:colOff>
      <xdr:row>39</xdr:row>
      <xdr:rowOff>140716</xdr:rowOff>
    </xdr:to>
    <xdr:sp macro="" textlink="">
      <xdr:nvSpPr>
        <xdr:cNvPr id="590" name="楕円 589"/>
        <xdr:cNvSpPr/>
      </xdr:nvSpPr>
      <xdr:spPr>
        <a:xfrm>
          <a:off x="18605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89916</xdr:rowOff>
    </xdr:from>
    <xdr:to>
      <xdr:col>102</xdr:col>
      <xdr:colOff>114300</xdr:colOff>
      <xdr:row>39</xdr:row>
      <xdr:rowOff>99060</xdr:rowOff>
    </xdr:to>
    <xdr:cxnSp macro="">
      <xdr:nvCxnSpPr>
        <xdr:cNvPr id="591" name="直線コネクタ 590"/>
        <xdr:cNvCxnSpPr/>
      </xdr:nvCxnSpPr>
      <xdr:spPr>
        <a:xfrm>
          <a:off x="18656300" y="67764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92"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3"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4"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95" name="n_4ave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10939</xdr:rowOff>
    </xdr:from>
    <xdr:ext cx="469744" cy="259045"/>
    <xdr:sp macro="" textlink="">
      <xdr:nvSpPr>
        <xdr:cNvPr id="596" name="n_1main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13225</xdr:rowOff>
    </xdr:from>
    <xdr:ext cx="469744" cy="259045"/>
    <xdr:sp macro="" textlink="">
      <xdr:nvSpPr>
        <xdr:cNvPr id="597" name="n_2mainValue【認定こども園・幼稚園・保育所】&#10;一人当たり面積"/>
        <xdr:cNvSpPr txBox="1"/>
      </xdr:nvSpPr>
      <xdr:spPr>
        <a:xfrm>
          <a:off x="20199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598" name="n_3mainValue【認定こども園・幼稚園・保育所】&#10;一人当たり面積"/>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157243</xdr:rowOff>
    </xdr:from>
    <xdr:ext cx="469744" cy="259045"/>
    <xdr:sp macro="" textlink="">
      <xdr:nvSpPr>
        <xdr:cNvPr id="599" name="n_4mainValue【認定こども園・幼稚園・保育所】&#10;一人当たり面積"/>
        <xdr:cNvSpPr txBox="1"/>
      </xdr:nvSpPr>
      <xdr:spPr>
        <a:xfrm>
          <a:off x="184214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8"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639" name="楕円 638"/>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88282</xdr:rowOff>
    </xdr:from>
    <xdr:ext cx="405111" cy="259045"/>
    <xdr:sp macro="" textlink="">
      <xdr:nvSpPr>
        <xdr:cNvPr id="640" name="【学校施設】&#10;有形固定資産減価償却率該当値テキスト"/>
        <xdr:cNvSpPr txBox="1"/>
      </xdr:nvSpPr>
      <xdr:spPr>
        <a:xfrm>
          <a:off x="16357600"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641" name="楕円 640"/>
        <xdr:cNvSpPr/>
      </xdr:nvSpPr>
      <xdr:spPr>
        <a:xfrm>
          <a:off x="15430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61</xdr:row>
      <xdr:rowOff>116205</xdr:rowOff>
    </xdr:to>
    <xdr:cxnSp macro="">
      <xdr:nvCxnSpPr>
        <xdr:cNvPr id="642" name="直線コネクタ 641"/>
        <xdr:cNvCxnSpPr/>
      </xdr:nvCxnSpPr>
      <xdr:spPr>
        <a:xfrm>
          <a:off x="15481300" y="1053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43" name="楕円 642"/>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74295</xdr:rowOff>
    </xdr:from>
    <xdr:to>
      <xdr:col>81</xdr:col>
      <xdr:colOff>50800</xdr:colOff>
      <xdr:row>61</xdr:row>
      <xdr:rowOff>148590</xdr:rowOff>
    </xdr:to>
    <xdr:cxnSp macro="">
      <xdr:nvCxnSpPr>
        <xdr:cNvPr id="644" name="直線コネクタ 643"/>
        <xdr:cNvCxnSpPr/>
      </xdr:nvCxnSpPr>
      <xdr:spPr>
        <a:xfrm flipV="1">
          <a:off x="14592300" y="105327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45" name="楕円 644"/>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148590</xdr:rowOff>
    </xdr:to>
    <xdr:cxnSp macro="">
      <xdr:nvCxnSpPr>
        <xdr:cNvPr id="646" name="直線コネクタ 645"/>
        <xdr:cNvCxnSpPr/>
      </xdr:nvCxnSpPr>
      <xdr:spPr>
        <a:xfrm>
          <a:off x="13703300" y="10515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47" name="楕円 646"/>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102870</xdr:rowOff>
    </xdr:to>
    <xdr:cxnSp macro="">
      <xdr:nvCxnSpPr>
        <xdr:cNvPr id="648" name="直線コネクタ 647"/>
        <xdr:cNvCxnSpPr/>
      </xdr:nvCxnSpPr>
      <xdr:spPr>
        <a:xfrm flipV="1">
          <a:off x="12814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141622</xdr:rowOff>
    </xdr:from>
    <xdr:ext cx="405111" cy="259045"/>
    <xdr:sp macro="" textlink="">
      <xdr:nvSpPr>
        <xdr:cNvPr id="653" name="n_1mainValue【学校施設】&#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654" name="n_2mainValue【学校施設】&#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124477</xdr:rowOff>
    </xdr:from>
    <xdr:ext cx="405111" cy="259045"/>
    <xdr:sp macro="" textlink="">
      <xdr:nvSpPr>
        <xdr:cNvPr id="655" name="n_3mainValue【学校施設】&#10;有形固定資産減価償却率"/>
        <xdr:cNvSpPr txBox="1"/>
      </xdr:nvSpPr>
      <xdr:spPr>
        <a:xfrm>
          <a:off x="13500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170197</xdr:rowOff>
    </xdr:from>
    <xdr:ext cx="405111" cy="259045"/>
    <xdr:sp macro="" textlink="">
      <xdr:nvSpPr>
        <xdr:cNvPr id="656" name="n_4mainValue【学校施設】&#10;有形固定資産減価償却率"/>
        <xdr:cNvSpPr txBox="1"/>
      </xdr:nvSpPr>
      <xdr:spPr>
        <a:xfrm>
          <a:off x="12611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7"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38898</xdr:rowOff>
    </xdr:from>
    <xdr:to>
      <xdr:col>116</xdr:col>
      <xdr:colOff>114300</xdr:colOff>
      <xdr:row>63</xdr:row>
      <xdr:rowOff>140498</xdr:rowOff>
    </xdr:to>
    <xdr:sp macro="" textlink="">
      <xdr:nvSpPr>
        <xdr:cNvPr id="698" name="楕円 697"/>
        <xdr:cNvSpPr/>
      </xdr:nvSpPr>
      <xdr:spPr>
        <a:xfrm>
          <a:off x="221107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17325</xdr:rowOff>
    </xdr:from>
    <xdr:ext cx="469744" cy="259045"/>
    <xdr:sp macro="" textlink="">
      <xdr:nvSpPr>
        <xdr:cNvPr id="699" name="【学校施設】&#10;一人当たり面積該当値テキスト"/>
        <xdr:cNvSpPr txBox="1"/>
      </xdr:nvSpPr>
      <xdr:spPr>
        <a:xfrm>
          <a:off x="22199600" y="108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42164</xdr:rowOff>
    </xdr:from>
    <xdr:to>
      <xdr:col>112</xdr:col>
      <xdr:colOff>38100</xdr:colOff>
      <xdr:row>63</xdr:row>
      <xdr:rowOff>143764</xdr:rowOff>
    </xdr:to>
    <xdr:sp macro="" textlink="">
      <xdr:nvSpPr>
        <xdr:cNvPr id="700" name="楕円 699"/>
        <xdr:cNvSpPr/>
      </xdr:nvSpPr>
      <xdr:spPr>
        <a:xfrm>
          <a:off x="21272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89698</xdr:rowOff>
    </xdr:from>
    <xdr:to>
      <xdr:col>116</xdr:col>
      <xdr:colOff>63500</xdr:colOff>
      <xdr:row>63</xdr:row>
      <xdr:rowOff>92964</xdr:rowOff>
    </xdr:to>
    <xdr:cxnSp macro="">
      <xdr:nvCxnSpPr>
        <xdr:cNvPr id="701" name="直線コネクタ 700"/>
        <xdr:cNvCxnSpPr/>
      </xdr:nvCxnSpPr>
      <xdr:spPr>
        <a:xfrm flipV="1">
          <a:off x="21323300" y="1089104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20719</xdr:rowOff>
    </xdr:from>
    <xdr:to>
      <xdr:col>107</xdr:col>
      <xdr:colOff>101600</xdr:colOff>
      <xdr:row>63</xdr:row>
      <xdr:rowOff>122319</xdr:rowOff>
    </xdr:to>
    <xdr:sp macro="" textlink="">
      <xdr:nvSpPr>
        <xdr:cNvPr id="702" name="楕円 701"/>
        <xdr:cNvSpPr/>
      </xdr:nvSpPr>
      <xdr:spPr>
        <a:xfrm>
          <a:off x="20383500" y="108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71519</xdr:rowOff>
    </xdr:from>
    <xdr:to>
      <xdr:col>111</xdr:col>
      <xdr:colOff>177800</xdr:colOff>
      <xdr:row>63</xdr:row>
      <xdr:rowOff>92964</xdr:rowOff>
    </xdr:to>
    <xdr:cxnSp macro="">
      <xdr:nvCxnSpPr>
        <xdr:cNvPr id="703" name="直線コネクタ 702"/>
        <xdr:cNvCxnSpPr/>
      </xdr:nvCxnSpPr>
      <xdr:spPr>
        <a:xfrm>
          <a:off x="20434300" y="10872869"/>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149497</xdr:rowOff>
    </xdr:from>
    <xdr:to>
      <xdr:col>102</xdr:col>
      <xdr:colOff>165100</xdr:colOff>
      <xdr:row>63</xdr:row>
      <xdr:rowOff>79647</xdr:rowOff>
    </xdr:to>
    <xdr:sp macro="" textlink="">
      <xdr:nvSpPr>
        <xdr:cNvPr id="704" name="楕円 703"/>
        <xdr:cNvSpPr/>
      </xdr:nvSpPr>
      <xdr:spPr>
        <a:xfrm>
          <a:off x="19494500" y="107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28847</xdr:rowOff>
    </xdr:from>
    <xdr:to>
      <xdr:col>107</xdr:col>
      <xdr:colOff>50800</xdr:colOff>
      <xdr:row>63</xdr:row>
      <xdr:rowOff>71519</xdr:rowOff>
    </xdr:to>
    <xdr:cxnSp macro="">
      <xdr:nvCxnSpPr>
        <xdr:cNvPr id="705" name="直線コネクタ 704"/>
        <xdr:cNvCxnSpPr/>
      </xdr:nvCxnSpPr>
      <xdr:spPr>
        <a:xfrm>
          <a:off x="19545300" y="1083019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150151</xdr:rowOff>
    </xdr:from>
    <xdr:to>
      <xdr:col>98</xdr:col>
      <xdr:colOff>38100</xdr:colOff>
      <xdr:row>63</xdr:row>
      <xdr:rowOff>80301</xdr:rowOff>
    </xdr:to>
    <xdr:sp macro="" textlink="">
      <xdr:nvSpPr>
        <xdr:cNvPr id="706" name="楕円 705"/>
        <xdr:cNvSpPr/>
      </xdr:nvSpPr>
      <xdr:spPr>
        <a:xfrm>
          <a:off x="18605500" y="107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28847</xdr:rowOff>
    </xdr:from>
    <xdr:to>
      <xdr:col>102</xdr:col>
      <xdr:colOff>114300</xdr:colOff>
      <xdr:row>63</xdr:row>
      <xdr:rowOff>29501</xdr:rowOff>
    </xdr:to>
    <xdr:cxnSp macro="">
      <xdr:nvCxnSpPr>
        <xdr:cNvPr id="707" name="直線コネクタ 706"/>
        <xdr:cNvCxnSpPr/>
      </xdr:nvCxnSpPr>
      <xdr:spPr>
        <a:xfrm flipV="1">
          <a:off x="18656300" y="10830197"/>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8"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09"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710"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711"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160291</xdr:rowOff>
    </xdr:from>
    <xdr:ext cx="469744" cy="259045"/>
    <xdr:sp macro="" textlink="">
      <xdr:nvSpPr>
        <xdr:cNvPr id="712" name="n_1mainValue【学校施設】&#10;一人当たり面積"/>
        <xdr:cNvSpPr txBox="1"/>
      </xdr:nvSpPr>
      <xdr:spPr>
        <a:xfrm>
          <a:off x="21075727" y="106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138846</xdr:rowOff>
    </xdr:from>
    <xdr:ext cx="469744" cy="259045"/>
    <xdr:sp macro="" textlink="">
      <xdr:nvSpPr>
        <xdr:cNvPr id="713" name="n_2mainValue【学校施設】&#10;一人当たり面積"/>
        <xdr:cNvSpPr txBox="1"/>
      </xdr:nvSpPr>
      <xdr:spPr>
        <a:xfrm>
          <a:off x="20199427" y="10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96174</xdr:rowOff>
    </xdr:from>
    <xdr:ext cx="469744" cy="259045"/>
    <xdr:sp macro="" textlink="">
      <xdr:nvSpPr>
        <xdr:cNvPr id="714" name="n_3mainValue【学校施設】&#10;一人当たり面積"/>
        <xdr:cNvSpPr txBox="1"/>
      </xdr:nvSpPr>
      <xdr:spPr>
        <a:xfrm>
          <a:off x="19310427" y="105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96828</xdr:rowOff>
    </xdr:from>
    <xdr:ext cx="469744" cy="259045"/>
    <xdr:sp macro="" textlink="">
      <xdr:nvSpPr>
        <xdr:cNvPr id="715" name="n_4mainValue【学校施設】&#10;一人当たり面積"/>
        <xdr:cNvSpPr txBox="1"/>
      </xdr:nvSpPr>
      <xdr:spPr>
        <a:xfrm>
          <a:off x="18421427" y="1055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1" name="直線コネクタ 74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5" name="直線コネクタ 74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46"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7" name="フローチャート: 判断 746"/>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8" name="フローチャート: 判断 74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0" name="フローチャート: 判断 749"/>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51" name="フローチャート: 判断 750"/>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757" name="楕円 756"/>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758" name="【児童館】&#10;有形固定資産減価償却率該当値テキスト"/>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759" name="楕円 758"/>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59327</xdr:rowOff>
    </xdr:to>
    <xdr:cxnSp macro="">
      <xdr:nvCxnSpPr>
        <xdr:cNvPr id="760" name="直線コネクタ 759"/>
        <xdr:cNvCxnSpPr/>
      </xdr:nvCxnSpPr>
      <xdr:spPr>
        <a:xfrm>
          <a:off x="15481300" y="142374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61" name="楕円 760"/>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7076</xdr:rowOff>
    </xdr:from>
    <xdr:to>
      <xdr:col>81</xdr:col>
      <xdr:colOff>50800</xdr:colOff>
      <xdr:row>83</xdr:row>
      <xdr:rowOff>49530</xdr:rowOff>
    </xdr:to>
    <xdr:cxnSp macro="">
      <xdr:nvCxnSpPr>
        <xdr:cNvPr id="762" name="直線コネクタ 761"/>
        <xdr:cNvCxnSpPr/>
      </xdr:nvCxnSpPr>
      <xdr:spPr>
        <a:xfrm flipV="1">
          <a:off x="14592300" y="142374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763" name="楕円 762"/>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83</xdr:row>
      <xdr:rowOff>49530</xdr:rowOff>
    </xdr:to>
    <xdr:cxnSp macro="">
      <xdr:nvCxnSpPr>
        <xdr:cNvPr id="764" name="直線コネクタ 763"/>
        <xdr:cNvCxnSpPr/>
      </xdr:nvCxnSpPr>
      <xdr:spPr>
        <a:xfrm>
          <a:off x="13703300" y="14152518"/>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765" name="楕円 764"/>
        <xdr:cNvSpPr/>
      </xdr:nvSpPr>
      <xdr:spPr>
        <a:xfrm>
          <a:off x="1276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93618</xdr:rowOff>
    </xdr:from>
    <xdr:to>
      <xdr:col>71</xdr:col>
      <xdr:colOff>177800</xdr:colOff>
      <xdr:row>82</xdr:row>
      <xdr:rowOff>140970</xdr:rowOff>
    </xdr:to>
    <xdr:cxnSp macro="">
      <xdr:nvCxnSpPr>
        <xdr:cNvPr id="766" name="直線コネクタ 765"/>
        <xdr:cNvCxnSpPr/>
      </xdr:nvCxnSpPr>
      <xdr:spPr>
        <a:xfrm flipV="1">
          <a:off x="12814300" y="1415251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67"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69"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70" name="n_4ave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49003</xdr:rowOff>
    </xdr:from>
    <xdr:ext cx="405111" cy="259045"/>
    <xdr:sp macro="" textlink="">
      <xdr:nvSpPr>
        <xdr:cNvPr id="771" name="n_1mainValue【児童館】&#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72" name="n_2mainValue【児童館】&#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160945</xdr:rowOff>
    </xdr:from>
    <xdr:ext cx="405111" cy="259045"/>
    <xdr:sp macro="" textlink="">
      <xdr:nvSpPr>
        <xdr:cNvPr id="773" name="n_3mainValue【児童館】&#10;有形固定資産減価償却率"/>
        <xdr:cNvSpPr txBox="1"/>
      </xdr:nvSpPr>
      <xdr:spPr>
        <a:xfrm>
          <a:off x="13500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4" name="n_4mainValue【児童館】&#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6" name="直線コネクタ 795"/>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9"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0" name="直線コネクタ 79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801"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2" name="フローチャート: 判断 80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3" name="フローチャート: 判断 80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4" name="フローチャート: 判断 803"/>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5" name="フローチャート: 判断 804"/>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6" name="フローチャート: 判断 805"/>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10161</xdr:rowOff>
    </xdr:from>
    <xdr:to>
      <xdr:col>116</xdr:col>
      <xdr:colOff>114300</xdr:colOff>
      <xdr:row>80</xdr:row>
      <xdr:rowOff>111761</xdr:rowOff>
    </xdr:to>
    <xdr:sp macro="" textlink="">
      <xdr:nvSpPr>
        <xdr:cNvPr id="812" name="楕円 811"/>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33038</xdr:rowOff>
    </xdr:from>
    <xdr:ext cx="469744" cy="259045"/>
    <xdr:sp macro="" textlink="">
      <xdr:nvSpPr>
        <xdr:cNvPr id="813" name="【児童館】&#10;一人当たり面積該当値テキスト"/>
        <xdr:cNvSpPr txBox="1"/>
      </xdr:nvSpPr>
      <xdr:spPr>
        <a:xfrm>
          <a:off x="22199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33020</xdr:rowOff>
    </xdr:from>
    <xdr:to>
      <xdr:col>112</xdr:col>
      <xdr:colOff>38100</xdr:colOff>
      <xdr:row>80</xdr:row>
      <xdr:rowOff>134620</xdr:rowOff>
    </xdr:to>
    <xdr:sp macro="" textlink="">
      <xdr:nvSpPr>
        <xdr:cNvPr id="814" name="楕円 813"/>
        <xdr:cNvSpPr/>
      </xdr:nvSpPr>
      <xdr:spPr>
        <a:xfrm>
          <a:off x="2127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60961</xdr:rowOff>
    </xdr:from>
    <xdr:to>
      <xdr:col>116</xdr:col>
      <xdr:colOff>63500</xdr:colOff>
      <xdr:row>80</xdr:row>
      <xdr:rowOff>83820</xdr:rowOff>
    </xdr:to>
    <xdr:cxnSp macro="">
      <xdr:nvCxnSpPr>
        <xdr:cNvPr id="815" name="直線コネクタ 814"/>
        <xdr:cNvCxnSpPr/>
      </xdr:nvCxnSpPr>
      <xdr:spPr>
        <a:xfrm flipV="1">
          <a:off x="21323300" y="13776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16" name="楕円 815"/>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83820</xdr:rowOff>
    </xdr:from>
    <xdr:to>
      <xdr:col>111</xdr:col>
      <xdr:colOff>177800</xdr:colOff>
      <xdr:row>83</xdr:row>
      <xdr:rowOff>118111</xdr:rowOff>
    </xdr:to>
    <xdr:cxnSp macro="">
      <xdr:nvCxnSpPr>
        <xdr:cNvPr id="817" name="直線コネクタ 816"/>
        <xdr:cNvCxnSpPr/>
      </xdr:nvCxnSpPr>
      <xdr:spPr>
        <a:xfrm flipV="1">
          <a:off x="20434300" y="13799820"/>
          <a:ext cx="88900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18" name="楕円 817"/>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118111</xdr:rowOff>
    </xdr:to>
    <xdr:cxnSp macro="">
      <xdr:nvCxnSpPr>
        <xdr:cNvPr id="819" name="直線コネクタ 818"/>
        <xdr:cNvCxnSpPr/>
      </xdr:nvCxnSpPr>
      <xdr:spPr>
        <a:xfrm>
          <a:off x="19545300" y="14234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0" name="楕円 819"/>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140970</xdr:rowOff>
    </xdr:to>
    <xdr:cxnSp macro="">
      <xdr:nvCxnSpPr>
        <xdr:cNvPr id="821" name="直線コネクタ 820"/>
        <xdr:cNvCxnSpPr/>
      </xdr:nvCxnSpPr>
      <xdr:spPr>
        <a:xfrm flipV="1">
          <a:off x="18656300" y="142341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822"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151147</xdr:rowOff>
    </xdr:from>
    <xdr:ext cx="469744" cy="259045"/>
    <xdr:sp macro="" textlink="">
      <xdr:nvSpPr>
        <xdr:cNvPr id="826" name="n_1mainValue【児童館】&#10;一人当たり面積"/>
        <xdr:cNvSpPr txBox="1"/>
      </xdr:nvSpPr>
      <xdr:spPr>
        <a:xfrm>
          <a:off x="210757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27" name="n_2main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828" name="n_3mainValue【児童館】&#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9" name="n_4mainValue【児童館】&#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5" name="直線コネクタ 854"/>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6"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7" name="直線コネクタ 856"/>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60"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1" name="フローチャート: 判断 860"/>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2" name="フローチャート: 判断 861"/>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3" name="フローチャート: 判断 862"/>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4" name="フローチャート: 判断 863"/>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65" name="フローチャート: 判断 864"/>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871" name="楕円 870"/>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872" name="【公民館】&#10;有形固定資産減価償却率該当値テキスト"/>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873" name="楕円 872"/>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1088</xdr:rowOff>
    </xdr:to>
    <xdr:cxnSp macro="">
      <xdr:nvCxnSpPr>
        <xdr:cNvPr id="874" name="直線コネクタ 873"/>
        <xdr:cNvCxnSpPr/>
      </xdr:nvCxnSpPr>
      <xdr:spPr>
        <a:xfrm>
          <a:off x="15481300" y="181502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875" name="楕円 874"/>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148045</xdr:rowOff>
    </xdr:from>
    <xdr:to>
      <xdr:col>81</xdr:col>
      <xdr:colOff>50800</xdr:colOff>
      <xdr:row>106</xdr:row>
      <xdr:rowOff>2721</xdr:rowOff>
    </xdr:to>
    <xdr:cxnSp macro="">
      <xdr:nvCxnSpPr>
        <xdr:cNvPr id="876" name="直線コネクタ 875"/>
        <xdr:cNvCxnSpPr/>
      </xdr:nvCxnSpPr>
      <xdr:spPr>
        <a:xfrm flipV="1">
          <a:off x="14592300" y="181502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7" name="楕円 876"/>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106</xdr:row>
      <xdr:rowOff>2721</xdr:rowOff>
    </xdr:to>
    <xdr:cxnSp macro="">
      <xdr:nvCxnSpPr>
        <xdr:cNvPr id="878" name="直線コネクタ 877"/>
        <xdr:cNvCxnSpPr/>
      </xdr:nvCxnSpPr>
      <xdr:spPr>
        <a:xfrm>
          <a:off x="13703300" y="1810131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79" name="楕円 878"/>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115388</xdr:rowOff>
    </xdr:to>
    <xdr:cxnSp macro="">
      <xdr:nvCxnSpPr>
        <xdr:cNvPr id="880" name="直線コネクタ 879"/>
        <xdr:cNvCxnSpPr/>
      </xdr:nvCxnSpPr>
      <xdr:spPr>
        <a:xfrm flipV="1">
          <a:off x="12814300" y="181013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81"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2"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83"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84"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885" name="n_1mainValue【公民館】&#10;有形固定資産減価償却率"/>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886" name="n_2main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87" name="n_3main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88" name="n_4mainValue【公民館】&#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0" name="直線コネクタ 909"/>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2" name="直線コネクタ 91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3"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4" name="直線コネクタ 913"/>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915"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6" name="フローチャート: 判断 915"/>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7" name="フローチャート: 判断 916"/>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8" name="フローチャート: 判断 91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9" name="フローチャート: 判断 91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0" name="フローチャート: 判断 919"/>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107696</xdr:rowOff>
    </xdr:from>
    <xdr:to>
      <xdr:col>116</xdr:col>
      <xdr:colOff>114300</xdr:colOff>
      <xdr:row>101</xdr:row>
      <xdr:rowOff>37846</xdr:rowOff>
    </xdr:to>
    <xdr:sp macro="" textlink="">
      <xdr:nvSpPr>
        <xdr:cNvPr id="926" name="楕円 925"/>
        <xdr:cNvSpPr/>
      </xdr:nvSpPr>
      <xdr:spPr>
        <a:xfrm>
          <a:off x="221107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60723</xdr:rowOff>
    </xdr:from>
    <xdr:ext cx="469744" cy="259045"/>
    <xdr:sp macro="" textlink="">
      <xdr:nvSpPr>
        <xdr:cNvPr id="927" name="【公民館】&#10;一人当たり面積該当値テキスト"/>
        <xdr:cNvSpPr txBox="1"/>
      </xdr:nvSpPr>
      <xdr:spPr>
        <a:xfrm>
          <a:off x="22199600" y="1720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128270</xdr:rowOff>
    </xdr:from>
    <xdr:to>
      <xdr:col>112</xdr:col>
      <xdr:colOff>38100</xdr:colOff>
      <xdr:row>101</xdr:row>
      <xdr:rowOff>58420</xdr:rowOff>
    </xdr:to>
    <xdr:sp macro="" textlink="">
      <xdr:nvSpPr>
        <xdr:cNvPr id="928" name="楕円 927"/>
        <xdr:cNvSpPr/>
      </xdr:nvSpPr>
      <xdr:spPr>
        <a:xfrm>
          <a:off x="2127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158496</xdr:rowOff>
    </xdr:from>
    <xdr:to>
      <xdr:col>116</xdr:col>
      <xdr:colOff>63500</xdr:colOff>
      <xdr:row>101</xdr:row>
      <xdr:rowOff>7620</xdr:rowOff>
    </xdr:to>
    <xdr:cxnSp macro="">
      <xdr:nvCxnSpPr>
        <xdr:cNvPr id="929" name="直線コネクタ 928"/>
        <xdr:cNvCxnSpPr/>
      </xdr:nvCxnSpPr>
      <xdr:spPr>
        <a:xfrm flipV="1">
          <a:off x="21323300" y="1730349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41402</xdr:rowOff>
    </xdr:from>
    <xdr:to>
      <xdr:col>107</xdr:col>
      <xdr:colOff>101600</xdr:colOff>
      <xdr:row>100</xdr:row>
      <xdr:rowOff>143002</xdr:rowOff>
    </xdr:to>
    <xdr:sp macro="" textlink="">
      <xdr:nvSpPr>
        <xdr:cNvPr id="930" name="楕円 929"/>
        <xdr:cNvSpPr/>
      </xdr:nvSpPr>
      <xdr:spPr>
        <a:xfrm>
          <a:off x="20383500" y="171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92202</xdr:rowOff>
    </xdr:from>
    <xdr:to>
      <xdr:col>111</xdr:col>
      <xdr:colOff>177800</xdr:colOff>
      <xdr:row>101</xdr:row>
      <xdr:rowOff>7620</xdr:rowOff>
    </xdr:to>
    <xdr:cxnSp macro="">
      <xdr:nvCxnSpPr>
        <xdr:cNvPr id="931" name="直線コネクタ 930"/>
        <xdr:cNvCxnSpPr/>
      </xdr:nvCxnSpPr>
      <xdr:spPr>
        <a:xfrm>
          <a:off x="20434300" y="172372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39115</xdr:rowOff>
    </xdr:from>
    <xdr:to>
      <xdr:col>102</xdr:col>
      <xdr:colOff>165100</xdr:colOff>
      <xdr:row>100</xdr:row>
      <xdr:rowOff>140715</xdr:rowOff>
    </xdr:to>
    <xdr:sp macro="" textlink="">
      <xdr:nvSpPr>
        <xdr:cNvPr id="932" name="楕円 931"/>
        <xdr:cNvSpPr/>
      </xdr:nvSpPr>
      <xdr:spPr>
        <a:xfrm>
          <a:off x="19494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89915</xdr:rowOff>
    </xdr:from>
    <xdr:to>
      <xdr:col>107</xdr:col>
      <xdr:colOff>50800</xdr:colOff>
      <xdr:row>100</xdr:row>
      <xdr:rowOff>92202</xdr:rowOff>
    </xdr:to>
    <xdr:cxnSp macro="">
      <xdr:nvCxnSpPr>
        <xdr:cNvPr id="933" name="直線コネクタ 932"/>
        <xdr:cNvCxnSpPr/>
      </xdr:nvCxnSpPr>
      <xdr:spPr>
        <a:xfrm>
          <a:off x="19545300" y="17234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52832</xdr:rowOff>
    </xdr:from>
    <xdr:to>
      <xdr:col>98</xdr:col>
      <xdr:colOff>38100</xdr:colOff>
      <xdr:row>100</xdr:row>
      <xdr:rowOff>154432</xdr:rowOff>
    </xdr:to>
    <xdr:sp macro="" textlink="">
      <xdr:nvSpPr>
        <xdr:cNvPr id="934" name="楕円 933"/>
        <xdr:cNvSpPr/>
      </xdr:nvSpPr>
      <xdr:spPr>
        <a:xfrm>
          <a:off x="18605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89915</xdr:rowOff>
    </xdr:from>
    <xdr:to>
      <xdr:col>102</xdr:col>
      <xdr:colOff>114300</xdr:colOff>
      <xdr:row>100</xdr:row>
      <xdr:rowOff>103632</xdr:rowOff>
    </xdr:to>
    <xdr:cxnSp macro="">
      <xdr:nvCxnSpPr>
        <xdr:cNvPr id="935" name="直線コネクタ 934"/>
        <xdr:cNvCxnSpPr/>
      </xdr:nvCxnSpPr>
      <xdr:spPr>
        <a:xfrm flipV="1">
          <a:off x="18656300" y="17234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936"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937"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8"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939" name="n_4ave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74947</xdr:rowOff>
    </xdr:from>
    <xdr:ext cx="469744" cy="259045"/>
    <xdr:sp macro="" textlink="">
      <xdr:nvSpPr>
        <xdr:cNvPr id="940" name="n_1mainValue【公民館】&#10;一人当たり面積"/>
        <xdr:cNvSpPr txBox="1"/>
      </xdr:nvSpPr>
      <xdr:spPr>
        <a:xfrm>
          <a:off x="210757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159529</xdr:rowOff>
    </xdr:from>
    <xdr:ext cx="469744" cy="259045"/>
    <xdr:sp macro="" textlink="">
      <xdr:nvSpPr>
        <xdr:cNvPr id="941" name="n_2mainValue【公民館】&#10;一人当たり面積"/>
        <xdr:cNvSpPr txBox="1"/>
      </xdr:nvSpPr>
      <xdr:spPr>
        <a:xfrm>
          <a:off x="20199427" y="169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157242</xdr:rowOff>
    </xdr:from>
    <xdr:ext cx="469744" cy="259045"/>
    <xdr:sp macro="" textlink="">
      <xdr:nvSpPr>
        <xdr:cNvPr id="942" name="n_3mainValue【公民館】&#10;一人当たり面積"/>
        <xdr:cNvSpPr txBox="1"/>
      </xdr:nvSpPr>
      <xdr:spPr>
        <a:xfrm>
          <a:off x="193104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170959</xdr:rowOff>
    </xdr:from>
    <xdr:ext cx="469744" cy="259045"/>
    <xdr:sp macro="" textlink="">
      <xdr:nvSpPr>
        <xdr:cNvPr id="943" name="n_4mainValue【公民館】&#10;一人当たり面積"/>
        <xdr:cNvSpPr txBox="1"/>
      </xdr:nvSpPr>
      <xdr:spPr>
        <a:xfrm>
          <a:off x="1842142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類似団体と比較して、特に有形固定資産減価償却率が高くなっている施設は道路である。当市は類似団体内においても最大級の面積を持ち、管理する道路も広域にわたり総延長は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ｋｍを越え、建設後数十年経過している路線が多いため、全ての道路を更新することは不可能である。舗装・橋梁・トンネルについては長寿命化計画に基づき、通行の安全確保、ライフサイクルコストの縮減及び予算の平準化を行っていく。</a:t>
          </a:r>
          <a:endParaRPr lang="ja-JP" altLang="ja-JP" sz="1400">
            <a:effectLst/>
          </a:endParaRPr>
        </a:p>
        <a:p>
          <a:r>
            <a:rPr kumimoji="1" lang="ja-JP" altLang="ja-JP" sz="1100">
              <a:solidFill>
                <a:schemeClr val="dk1"/>
              </a:solidFill>
              <a:effectLst/>
              <a:latin typeface="+mn-lt"/>
              <a:ea typeface="+mn-ea"/>
              <a:cs typeface="+mn-cs"/>
            </a:rPr>
            <a:t>一人当たり有形固定資産（償却資産）額と一人当たり面積について、多くの施設で類似団体より高くなっているが、これは９市町村による合併で、各地区に同種・同機能の施設が数多くあることが考えられる。公営住宅については、需要状況や人口動向等を勘案し、それに見合った縮減・集約化も検討するため、今後減少する可能性もある。学校施設については、統廃合が進んだことにより休廃校となっている施設も増加しており、除却や地区・民間の利用可能な施設は、転用、貸付け、譲渡や売却等を行い、有効活用を推進していくため、今後は一人当たり面積が減少していく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149497</xdr:rowOff>
    </xdr:from>
    <xdr:to>
      <xdr:col>24</xdr:col>
      <xdr:colOff>114300</xdr:colOff>
      <xdr:row>40</xdr:row>
      <xdr:rowOff>79647</xdr:rowOff>
    </xdr:to>
    <xdr:sp macro="" textlink="">
      <xdr:nvSpPr>
        <xdr:cNvPr id="74" name="楕円 73"/>
        <xdr:cNvSpPr/>
      </xdr:nvSpPr>
      <xdr:spPr>
        <a:xfrm>
          <a:off x="4584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924</xdr:rowOff>
    </xdr:from>
    <xdr:ext cx="405111" cy="259045"/>
    <xdr:sp macro="" textlink="">
      <xdr:nvSpPr>
        <xdr:cNvPr id="75" name="【図書館】&#10;有形固定資産減価償却率該当値テキスト"/>
        <xdr:cNvSpPr txBox="1"/>
      </xdr:nvSpPr>
      <xdr:spPr>
        <a:xfrm>
          <a:off x="4673600" y="6687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6" name="楕円 75"/>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28847</xdr:rowOff>
    </xdr:to>
    <xdr:cxnSp macro="">
      <xdr:nvCxnSpPr>
        <xdr:cNvPr id="77" name="直線コネクタ 76"/>
        <xdr:cNvCxnSpPr/>
      </xdr:nvCxnSpPr>
      <xdr:spPr>
        <a:xfrm>
          <a:off x="3797300" y="68541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141333</xdr:rowOff>
    </xdr:from>
    <xdr:to>
      <xdr:col>15</xdr:col>
      <xdr:colOff>101600</xdr:colOff>
      <xdr:row>40</xdr:row>
      <xdr:rowOff>71483</xdr:rowOff>
    </xdr:to>
    <xdr:sp macro="" textlink="">
      <xdr:nvSpPr>
        <xdr:cNvPr id="78" name="楕円 77"/>
        <xdr:cNvSpPr/>
      </xdr:nvSpPr>
      <xdr:spPr>
        <a:xfrm>
          <a:off x="2857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20683</xdr:rowOff>
    </xdr:to>
    <xdr:cxnSp macro="">
      <xdr:nvCxnSpPr>
        <xdr:cNvPr id="79" name="直線コネクタ 78"/>
        <xdr:cNvCxnSpPr/>
      </xdr:nvCxnSpPr>
      <xdr:spPr>
        <a:xfrm flipV="1">
          <a:off x="2908300" y="68541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121738</xdr:rowOff>
    </xdr:from>
    <xdr:to>
      <xdr:col>10</xdr:col>
      <xdr:colOff>165100</xdr:colOff>
      <xdr:row>40</xdr:row>
      <xdr:rowOff>51888</xdr:rowOff>
    </xdr:to>
    <xdr:sp macro="" textlink="">
      <xdr:nvSpPr>
        <xdr:cNvPr id="80" name="楕円 79"/>
        <xdr:cNvSpPr/>
      </xdr:nvSpPr>
      <xdr:spPr>
        <a:xfrm>
          <a:off x="1968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xdr:rowOff>
    </xdr:from>
    <xdr:to>
      <xdr:col>15</xdr:col>
      <xdr:colOff>50800</xdr:colOff>
      <xdr:row>40</xdr:row>
      <xdr:rowOff>20683</xdr:rowOff>
    </xdr:to>
    <xdr:cxnSp macro="">
      <xdr:nvCxnSpPr>
        <xdr:cNvPr id="81" name="直線コネクタ 80"/>
        <xdr:cNvCxnSpPr/>
      </xdr:nvCxnSpPr>
      <xdr:spPr>
        <a:xfrm>
          <a:off x="2019300" y="6859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97246</xdr:rowOff>
    </xdr:from>
    <xdr:to>
      <xdr:col>6</xdr:col>
      <xdr:colOff>38100</xdr:colOff>
      <xdr:row>40</xdr:row>
      <xdr:rowOff>27396</xdr:rowOff>
    </xdr:to>
    <xdr:sp macro="" textlink="">
      <xdr:nvSpPr>
        <xdr:cNvPr id="82" name="楕円 81"/>
        <xdr:cNvSpPr/>
      </xdr:nvSpPr>
      <xdr:spPr>
        <a:xfrm>
          <a:off x="1079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148046</xdr:rowOff>
    </xdr:from>
    <xdr:to>
      <xdr:col>10</xdr:col>
      <xdr:colOff>114300</xdr:colOff>
      <xdr:row>40</xdr:row>
      <xdr:rowOff>1088</xdr:rowOff>
    </xdr:to>
    <xdr:cxnSp macro="">
      <xdr:nvCxnSpPr>
        <xdr:cNvPr id="83" name="直線コネクタ 82"/>
        <xdr:cNvCxnSpPr/>
      </xdr:nvCxnSpPr>
      <xdr:spPr>
        <a:xfrm>
          <a:off x="1130300" y="68345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8" name="n_1mainValue【図書館】&#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62610</xdr:rowOff>
    </xdr:from>
    <xdr:ext cx="405111" cy="259045"/>
    <xdr:sp macro="" textlink="">
      <xdr:nvSpPr>
        <xdr:cNvPr id="89" name="n_2mainValue【図書館】&#10;有形固定資産減価償却率"/>
        <xdr:cNvSpPr txBox="1"/>
      </xdr:nvSpPr>
      <xdr:spPr>
        <a:xfrm>
          <a:off x="2705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43015</xdr:rowOff>
    </xdr:from>
    <xdr:ext cx="405111" cy="259045"/>
    <xdr:sp macro="" textlink="">
      <xdr:nvSpPr>
        <xdr:cNvPr id="90" name="n_3mainValue【図書館】&#10;有形固定資産減価償却率"/>
        <xdr:cNvSpPr txBox="1"/>
      </xdr:nvSpPr>
      <xdr:spPr>
        <a:xfrm>
          <a:off x="1816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18523</xdr:rowOff>
    </xdr:from>
    <xdr:ext cx="405111" cy="259045"/>
    <xdr:sp macro="" textlink="">
      <xdr:nvSpPr>
        <xdr:cNvPr id="91" name="n_4mainValue【図書館】&#10;有形固定資産減価償却率"/>
        <xdr:cNvSpPr txBox="1"/>
      </xdr:nvSpPr>
      <xdr:spPr>
        <a:xfrm>
          <a:off x="927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31" name="楕円 130"/>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156227</xdr:rowOff>
    </xdr:from>
    <xdr:ext cx="469744" cy="259045"/>
    <xdr:sp macro="" textlink="">
      <xdr:nvSpPr>
        <xdr:cNvPr id="132" name="【図書館】&#10;一人当たり面積該当値テキスト"/>
        <xdr:cNvSpPr txBox="1"/>
      </xdr:nvSpPr>
      <xdr:spPr>
        <a:xfrm>
          <a:off x="105156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33" name="楕円 132"/>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57150</xdr:rowOff>
    </xdr:to>
    <xdr:cxnSp macro="">
      <xdr:nvCxnSpPr>
        <xdr:cNvPr id="134" name="直線コネクタ 133"/>
        <xdr:cNvCxnSpPr/>
      </xdr:nvCxnSpPr>
      <xdr:spPr>
        <a:xfrm>
          <a:off x="9639300" y="691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40</xdr:row>
      <xdr:rowOff>57150</xdr:rowOff>
    </xdr:to>
    <xdr:cxnSp macro="">
      <xdr:nvCxnSpPr>
        <xdr:cNvPr id="136" name="直線コネクタ 135"/>
        <xdr:cNvCxnSpPr/>
      </xdr:nvCxnSpPr>
      <xdr:spPr>
        <a:xfrm>
          <a:off x="8750300" y="6781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37" name="楕円 136"/>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114300</xdr:rowOff>
    </xdr:to>
    <xdr:cxnSp macro="">
      <xdr:nvCxnSpPr>
        <xdr:cNvPr id="138" name="直線コネクタ 137"/>
        <xdr:cNvCxnSpPr/>
      </xdr:nvCxnSpPr>
      <xdr:spPr>
        <a:xfrm flipV="1">
          <a:off x="7861300" y="678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39" name="楕円 138"/>
        <xdr:cNvSpPr/>
      </xdr:nvSpPr>
      <xdr:spPr>
        <a:xfrm>
          <a:off x="692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114300</xdr:rowOff>
    </xdr:from>
    <xdr:to>
      <xdr:col>41</xdr:col>
      <xdr:colOff>50800</xdr:colOff>
      <xdr:row>39</xdr:row>
      <xdr:rowOff>114300</xdr:rowOff>
    </xdr:to>
    <xdr:cxnSp macro="">
      <xdr:nvCxnSpPr>
        <xdr:cNvPr id="140" name="直線コネクタ 139"/>
        <xdr:cNvCxnSpPr/>
      </xdr:nvCxnSpPr>
      <xdr:spPr>
        <a:xfrm>
          <a:off x="6972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45"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6"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47" name="n_3main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156227</xdr:rowOff>
    </xdr:from>
    <xdr:ext cx="469744" cy="259045"/>
    <xdr:sp macro="" textlink="">
      <xdr:nvSpPr>
        <xdr:cNvPr id="148" name="n_4mainValue【図書館】&#10;一人当たり面積"/>
        <xdr:cNvSpPr txBox="1"/>
      </xdr:nvSpPr>
      <xdr:spPr>
        <a:xfrm>
          <a:off x="6737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9" name="楕円 188"/>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90"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1" name="楕円 19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68580</xdr:rowOff>
    </xdr:to>
    <xdr:cxnSp macro="">
      <xdr:nvCxnSpPr>
        <xdr:cNvPr id="192" name="直線コネクタ 191"/>
        <xdr:cNvCxnSpPr/>
      </xdr:nvCxnSpPr>
      <xdr:spPr>
        <a:xfrm>
          <a:off x="3797300" y="10490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193" name="楕円 192"/>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62</xdr:row>
      <xdr:rowOff>36195</xdr:rowOff>
    </xdr:to>
    <xdr:cxnSp macro="">
      <xdr:nvCxnSpPr>
        <xdr:cNvPr id="194" name="直線コネクタ 193"/>
        <xdr:cNvCxnSpPr/>
      </xdr:nvCxnSpPr>
      <xdr:spPr>
        <a:xfrm flipV="1">
          <a:off x="2908300" y="1049083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5" name="楕円 194"/>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62</xdr:row>
      <xdr:rowOff>36195</xdr:rowOff>
    </xdr:to>
    <xdr:cxnSp macro="">
      <xdr:nvCxnSpPr>
        <xdr:cNvPr id="196" name="直線コネクタ 195"/>
        <xdr:cNvCxnSpPr/>
      </xdr:nvCxnSpPr>
      <xdr:spPr>
        <a:xfrm>
          <a:off x="2019300" y="1047178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197" name="楕円 196"/>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139065</xdr:rowOff>
    </xdr:to>
    <xdr:cxnSp macro="">
      <xdr:nvCxnSpPr>
        <xdr:cNvPr id="198" name="直線コネクタ 197"/>
        <xdr:cNvCxnSpPr/>
      </xdr:nvCxnSpPr>
      <xdr:spPr>
        <a:xfrm flipV="1">
          <a:off x="1130300" y="1047178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3" name="n_1mainValue【体育館・プー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204" name="n_2mainValue【体育館・プール】&#10;有形固定資産減価償却率"/>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55262</xdr:rowOff>
    </xdr:from>
    <xdr:ext cx="405111" cy="259045"/>
    <xdr:sp macro="" textlink="">
      <xdr:nvSpPr>
        <xdr:cNvPr id="205" name="n_3mainValue【体育館・プール】&#10;有形固定資産減価償却率"/>
        <xdr:cNvSpPr txBox="1"/>
      </xdr:nvSpPr>
      <xdr:spPr>
        <a:xfrm>
          <a:off x="1816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206" name="n_4mainValue【体育館・プール】&#10;有形固定資産減価償却率"/>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120650</xdr:rowOff>
    </xdr:from>
    <xdr:to>
      <xdr:col>55</xdr:col>
      <xdr:colOff>50800</xdr:colOff>
      <xdr:row>61</xdr:row>
      <xdr:rowOff>50800</xdr:rowOff>
    </xdr:to>
    <xdr:sp macro="" textlink="">
      <xdr:nvSpPr>
        <xdr:cNvPr id="246" name="楕円 245"/>
        <xdr:cNvSpPr/>
      </xdr:nvSpPr>
      <xdr:spPr>
        <a:xfrm>
          <a:off x="10426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143527</xdr:rowOff>
    </xdr:from>
    <xdr:ext cx="469744" cy="259045"/>
    <xdr:sp macro="" textlink="">
      <xdr:nvSpPr>
        <xdr:cNvPr id="247" name="【体育館・プール】&#10;一人当たり面積該当値テキスト"/>
        <xdr:cNvSpPr txBox="1"/>
      </xdr:nvSpPr>
      <xdr:spPr>
        <a:xfrm>
          <a:off x="10515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48" name="楕円 247"/>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0</xdr:rowOff>
    </xdr:from>
    <xdr:to>
      <xdr:col>55</xdr:col>
      <xdr:colOff>0</xdr:colOff>
      <xdr:row>61</xdr:row>
      <xdr:rowOff>8890</xdr:rowOff>
    </xdr:to>
    <xdr:cxnSp macro="">
      <xdr:nvCxnSpPr>
        <xdr:cNvPr id="249" name="直線コネクタ 248"/>
        <xdr:cNvCxnSpPr/>
      </xdr:nvCxnSpPr>
      <xdr:spPr>
        <a:xfrm flipV="1">
          <a:off x="9639300" y="104584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69850</xdr:rowOff>
    </xdr:from>
    <xdr:to>
      <xdr:col>46</xdr:col>
      <xdr:colOff>38100</xdr:colOff>
      <xdr:row>61</xdr:row>
      <xdr:rowOff>0</xdr:rowOff>
    </xdr:to>
    <xdr:sp macro="" textlink="">
      <xdr:nvSpPr>
        <xdr:cNvPr id="250" name="楕円 249"/>
        <xdr:cNvSpPr/>
      </xdr:nvSpPr>
      <xdr:spPr>
        <a:xfrm>
          <a:off x="8699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120650</xdr:rowOff>
    </xdr:from>
    <xdr:to>
      <xdr:col>50</xdr:col>
      <xdr:colOff>114300</xdr:colOff>
      <xdr:row>61</xdr:row>
      <xdr:rowOff>8890</xdr:rowOff>
    </xdr:to>
    <xdr:cxnSp macro="">
      <xdr:nvCxnSpPr>
        <xdr:cNvPr id="251" name="直線コネクタ 250"/>
        <xdr:cNvCxnSpPr/>
      </xdr:nvCxnSpPr>
      <xdr:spPr>
        <a:xfrm>
          <a:off x="8750300" y="1040765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52" name="楕円 251"/>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120650</xdr:rowOff>
    </xdr:from>
    <xdr:to>
      <xdr:col>45</xdr:col>
      <xdr:colOff>177800</xdr:colOff>
      <xdr:row>62</xdr:row>
      <xdr:rowOff>3810</xdr:rowOff>
    </xdr:to>
    <xdr:cxnSp macro="">
      <xdr:nvCxnSpPr>
        <xdr:cNvPr id="253" name="直線コネクタ 252"/>
        <xdr:cNvCxnSpPr/>
      </xdr:nvCxnSpPr>
      <xdr:spPr>
        <a:xfrm flipV="1">
          <a:off x="7861300" y="10407650"/>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4" name="楕円 253"/>
        <xdr:cNvSpPr/>
      </xdr:nvSpPr>
      <xdr:spPr>
        <a:xfrm>
          <a:off x="692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152400</xdr:rowOff>
    </xdr:from>
    <xdr:to>
      <xdr:col>41</xdr:col>
      <xdr:colOff>50800</xdr:colOff>
      <xdr:row>62</xdr:row>
      <xdr:rowOff>3810</xdr:rowOff>
    </xdr:to>
    <xdr:cxnSp macro="">
      <xdr:nvCxnSpPr>
        <xdr:cNvPr id="255" name="直線コネクタ 254"/>
        <xdr:cNvCxnSpPr/>
      </xdr:nvCxnSpPr>
      <xdr:spPr>
        <a:xfrm>
          <a:off x="6972300" y="104394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76217</xdr:rowOff>
    </xdr:from>
    <xdr:ext cx="469744" cy="259045"/>
    <xdr:sp macro="" textlink="">
      <xdr:nvSpPr>
        <xdr:cNvPr id="260" name="n_1mainValue【体育館・プール】&#10;一人当たり面積"/>
        <xdr:cNvSpPr txBox="1"/>
      </xdr:nvSpPr>
      <xdr:spPr>
        <a:xfrm>
          <a:off x="9391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16527</xdr:rowOff>
    </xdr:from>
    <xdr:ext cx="469744" cy="259045"/>
    <xdr:sp macro="" textlink="">
      <xdr:nvSpPr>
        <xdr:cNvPr id="261" name="n_2mainValue【体育館・プール】&#10;一人当たり面積"/>
        <xdr:cNvSpPr txBox="1"/>
      </xdr:nvSpPr>
      <xdr:spPr>
        <a:xfrm>
          <a:off x="85154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71137</xdr:rowOff>
    </xdr:from>
    <xdr:ext cx="469744" cy="259045"/>
    <xdr:sp macro="" textlink="">
      <xdr:nvSpPr>
        <xdr:cNvPr id="262" name="n_3mainValue【体育館・プール】&#10;一人当たり面積"/>
        <xdr:cNvSpPr txBox="1"/>
      </xdr:nvSpPr>
      <xdr:spPr>
        <a:xfrm>
          <a:off x="7626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3" name="n_4mainValue【体育館・プール】&#10;一人当たり面積"/>
        <xdr:cNvSpPr txBox="1"/>
      </xdr:nvSpPr>
      <xdr:spPr>
        <a:xfrm>
          <a:off x="6737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305" name="楕円 304"/>
        <xdr:cNvSpPr/>
      </xdr:nvSpPr>
      <xdr:spPr>
        <a:xfrm>
          <a:off x="4584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23240</xdr:rowOff>
    </xdr:from>
    <xdr:ext cx="405111" cy="259045"/>
    <xdr:sp macro="" textlink="">
      <xdr:nvSpPr>
        <xdr:cNvPr id="306" name="【福祉施設】&#10;有形固定資産減価償却率該当値テキスト"/>
        <xdr:cNvSpPr txBox="1"/>
      </xdr:nvSpPr>
      <xdr:spPr>
        <a:xfrm>
          <a:off x="4673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144055</xdr:rowOff>
    </xdr:from>
    <xdr:to>
      <xdr:col>20</xdr:col>
      <xdr:colOff>38100</xdr:colOff>
      <xdr:row>82</xdr:row>
      <xdr:rowOff>74205</xdr:rowOff>
    </xdr:to>
    <xdr:sp macro="" textlink="">
      <xdr:nvSpPr>
        <xdr:cNvPr id="307" name="楕円 306"/>
        <xdr:cNvSpPr/>
      </xdr:nvSpPr>
      <xdr:spPr>
        <a:xfrm>
          <a:off x="3746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23405</xdr:rowOff>
    </xdr:from>
    <xdr:to>
      <xdr:col>24</xdr:col>
      <xdr:colOff>63500</xdr:colOff>
      <xdr:row>82</xdr:row>
      <xdr:rowOff>51163</xdr:rowOff>
    </xdr:to>
    <xdr:cxnSp macro="">
      <xdr:nvCxnSpPr>
        <xdr:cNvPr id="308" name="直線コネクタ 307"/>
        <xdr:cNvCxnSpPr/>
      </xdr:nvCxnSpPr>
      <xdr:spPr>
        <a:xfrm>
          <a:off x="3797300" y="140823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309" name="楕円 308"/>
        <xdr:cNvSpPr/>
      </xdr:nvSpPr>
      <xdr:spPr>
        <a:xfrm>
          <a:off x="2857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88719</xdr:rowOff>
    </xdr:to>
    <xdr:cxnSp macro="">
      <xdr:nvCxnSpPr>
        <xdr:cNvPr id="310" name="直線コネクタ 309"/>
        <xdr:cNvCxnSpPr/>
      </xdr:nvCxnSpPr>
      <xdr:spPr>
        <a:xfrm flipV="1">
          <a:off x="2908300" y="1408230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311" name="楕円 310"/>
        <xdr:cNvSpPr/>
      </xdr:nvSpPr>
      <xdr:spPr>
        <a:xfrm>
          <a:off x="1968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56062</xdr:rowOff>
    </xdr:from>
    <xdr:to>
      <xdr:col>15</xdr:col>
      <xdr:colOff>50800</xdr:colOff>
      <xdr:row>82</xdr:row>
      <xdr:rowOff>88719</xdr:rowOff>
    </xdr:to>
    <xdr:cxnSp macro="">
      <xdr:nvCxnSpPr>
        <xdr:cNvPr id="312" name="直線コネクタ 311"/>
        <xdr:cNvCxnSpPr/>
      </xdr:nvCxnSpPr>
      <xdr:spPr>
        <a:xfrm>
          <a:off x="2019300" y="1411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313" name="楕円 312"/>
        <xdr:cNvSpPr/>
      </xdr:nvSpPr>
      <xdr:spPr>
        <a:xfrm>
          <a:off x="1079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20138</xdr:rowOff>
    </xdr:from>
    <xdr:to>
      <xdr:col>10</xdr:col>
      <xdr:colOff>114300</xdr:colOff>
      <xdr:row>82</xdr:row>
      <xdr:rowOff>56062</xdr:rowOff>
    </xdr:to>
    <xdr:cxnSp macro="">
      <xdr:nvCxnSpPr>
        <xdr:cNvPr id="314" name="直線コネクタ 313"/>
        <xdr:cNvCxnSpPr/>
      </xdr:nvCxnSpPr>
      <xdr:spPr>
        <a:xfrm>
          <a:off x="1130300" y="140790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90732</xdr:rowOff>
    </xdr:from>
    <xdr:ext cx="405111" cy="259045"/>
    <xdr:sp macro="" textlink="">
      <xdr:nvSpPr>
        <xdr:cNvPr id="319" name="n_1mainValue【福祉施設】&#10;有形固定資産減価償却率"/>
        <xdr:cNvSpPr txBox="1"/>
      </xdr:nvSpPr>
      <xdr:spPr>
        <a:xfrm>
          <a:off x="3582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130646</xdr:rowOff>
    </xdr:from>
    <xdr:ext cx="405111" cy="259045"/>
    <xdr:sp macro="" textlink="">
      <xdr:nvSpPr>
        <xdr:cNvPr id="320" name="n_2mainValue【福祉施設】&#10;有形固定資産減価償却率"/>
        <xdr:cNvSpPr txBox="1"/>
      </xdr:nvSpPr>
      <xdr:spPr>
        <a:xfrm>
          <a:off x="2705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97989</xdr:rowOff>
    </xdr:from>
    <xdr:ext cx="405111" cy="259045"/>
    <xdr:sp macro="" textlink="">
      <xdr:nvSpPr>
        <xdr:cNvPr id="321" name="n_3mainValue【福祉施設】&#10;有形固定資産減価償却率"/>
        <xdr:cNvSpPr txBox="1"/>
      </xdr:nvSpPr>
      <xdr:spPr>
        <a:xfrm>
          <a:off x="1816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62065</xdr:rowOff>
    </xdr:from>
    <xdr:ext cx="405111" cy="259045"/>
    <xdr:sp macro="" textlink="">
      <xdr:nvSpPr>
        <xdr:cNvPr id="322" name="n_4mainValue【福祉施設】&#10;有形固定資産減価償却率"/>
        <xdr:cNvSpPr txBox="1"/>
      </xdr:nvSpPr>
      <xdr:spPr>
        <a:xfrm>
          <a:off x="927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76200</xdr:rowOff>
    </xdr:from>
    <xdr:to>
      <xdr:col>54</xdr:col>
      <xdr:colOff>189865</xdr:colOff>
      <xdr:row>86</xdr:row>
      <xdr:rowOff>102870</xdr:rowOff>
    </xdr:to>
    <xdr:cxnSp macro="">
      <xdr:nvCxnSpPr>
        <xdr:cNvPr id="346" name="直線コネクタ 345"/>
        <xdr:cNvCxnSpPr/>
      </xdr:nvCxnSpPr>
      <xdr:spPr>
        <a:xfrm flipV="1">
          <a:off x="10476865" y="14135100"/>
          <a:ext cx="0" cy="7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4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48" name="直線コネクタ 34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22877</xdr:rowOff>
    </xdr:from>
    <xdr:ext cx="469744" cy="259045"/>
    <xdr:sp macro="" textlink="">
      <xdr:nvSpPr>
        <xdr:cNvPr id="349" name="【福祉施設】&#10;一人当たり面積最大値テキスト"/>
        <xdr:cNvSpPr txBox="1"/>
      </xdr:nvSpPr>
      <xdr:spPr>
        <a:xfrm>
          <a:off x="10515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76200</xdr:rowOff>
    </xdr:from>
    <xdr:to>
      <xdr:col>55</xdr:col>
      <xdr:colOff>88900</xdr:colOff>
      <xdr:row>82</xdr:row>
      <xdr:rowOff>76200</xdr:rowOff>
    </xdr:to>
    <xdr:cxnSp macro="">
      <xdr:nvCxnSpPr>
        <xdr:cNvPr id="350" name="直線コネクタ 349"/>
        <xdr:cNvCxnSpPr/>
      </xdr:nvCxnSpPr>
      <xdr:spPr>
        <a:xfrm>
          <a:off x="10388600" y="1413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3827</xdr:rowOff>
    </xdr:from>
    <xdr:ext cx="469744" cy="259045"/>
    <xdr:sp macro="" textlink="">
      <xdr:nvSpPr>
        <xdr:cNvPr id="351" name="【福祉施設】&#10;一人当たり面積平均値テキスト"/>
        <xdr:cNvSpPr txBox="1"/>
      </xdr:nvSpPr>
      <xdr:spPr>
        <a:xfrm>
          <a:off x="10515600" y="1457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52" name="フローチャート: 判断 351"/>
        <xdr:cNvSpPr/>
      </xdr:nvSpPr>
      <xdr:spPr>
        <a:xfrm>
          <a:off x="10426700" y="1459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31114</xdr:rowOff>
    </xdr:from>
    <xdr:to>
      <xdr:col>50</xdr:col>
      <xdr:colOff>165100</xdr:colOff>
      <xdr:row>85</xdr:row>
      <xdr:rowOff>132714</xdr:rowOff>
    </xdr:to>
    <xdr:sp macro="" textlink="">
      <xdr:nvSpPr>
        <xdr:cNvPr id="353" name="フローチャート: 判断 352"/>
        <xdr:cNvSpPr/>
      </xdr:nvSpPr>
      <xdr:spPr>
        <a:xfrm>
          <a:off x="9588500" y="146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54" name="フローチャート: 判断 353"/>
        <xdr:cNvSpPr/>
      </xdr:nvSpPr>
      <xdr:spPr>
        <a:xfrm>
          <a:off x="8699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10161</xdr:rowOff>
    </xdr:from>
    <xdr:to>
      <xdr:col>41</xdr:col>
      <xdr:colOff>101600</xdr:colOff>
      <xdr:row>85</xdr:row>
      <xdr:rowOff>111761</xdr:rowOff>
    </xdr:to>
    <xdr:sp macro="" textlink="">
      <xdr:nvSpPr>
        <xdr:cNvPr id="355" name="フローチャート: 判断 354"/>
        <xdr:cNvSpPr/>
      </xdr:nvSpPr>
      <xdr:spPr>
        <a:xfrm>
          <a:off x="7810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6" name="フローチャート: 判断 355"/>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62" name="楕円 361"/>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59707</xdr:rowOff>
    </xdr:from>
    <xdr:ext cx="469744" cy="259045"/>
    <xdr:sp macro="" textlink="">
      <xdr:nvSpPr>
        <xdr:cNvPr id="363" name="【福祉施設】&#10;一人当たり面積該当値テキスト"/>
        <xdr:cNvSpPr txBox="1"/>
      </xdr:nvSpPr>
      <xdr:spPr>
        <a:xfrm>
          <a:off x="10515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46355</xdr:rowOff>
    </xdr:from>
    <xdr:to>
      <xdr:col>50</xdr:col>
      <xdr:colOff>165100</xdr:colOff>
      <xdr:row>83</xdr:row>
      <xdr:rowOff>147955</xdr:rowOff>
    </xdr:to>
    <xdr:sp macro="" textlink="">
      <xdr:nvSpPr>
        <xdr:cNvPr id="364" name="楕円 363"/>
        <xdr:cNvSpPr/>
      </xdr:nvSpPr>
      <xdr:spPr>
        <a:xfrm>
          <a:off x="958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87630</xdr:rowOff>
    </xdr:from>
    <xdr:to>
      <xdr:col>55</xdr:col>
      <xdr:colOff>0</xdr:colOff>
      <xdr:row>83</xdr:row>
      <xdr:rowOff>97155</xdr:rowOff>
    </xdr:to>
    <xdr:cxnSp macro="">
      <xdr:nvCxnSpPr>
        <xdr:cNvPr id="365" name="直線コネクタ 364"/>
        <xdr:cNvCxnSpPr/>
      </xdr:nvCxnSpPr>
      <xdr:spPr>
        <a:xfrm flipV="1">
          <a:off x="9639300" y="143179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19686</xdr:rowOff>
    </xdr:from>
    <xdr:to>
      <xdr:col>46</xdr:col>
      <xdr:colOff>38100</xdr:colOff>
      <xdr:row>82</xdr:row>
      <xdr:rowOff>121286</xdr:rowOff>
    </xdr:to>
    <xdr:sp macro="" textlink="">
      <xdr:nvSpPr>
        <xdr:cNvPr id="366" name="楕円 365"/>
        <xdr:cNvSpPr/>
      </xdr:nvSpPr>
      <xdr:spPr>
        <a:xfrm>
          <a:off x="869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70486</xdr:rowOff>
    </xdr:from>
    <xdr:to>
      <xdr:col>50</xdr:col>
      <xdr:colOff>114300</xdr:colOff>
      <xdr:row>83</xdr:row>
      <xdr:rowOff>97155</xdr:rowOff>
    </xdr:to>
    <xdr:cxnSp macro="">
      <xdr:nvCxnSpPr>
        <xdr:cNvPr id="367" name="直線コネクタ 366"/>
        <xdr:cNvCxnSpPr/>
      </xdr:nvCxnSpPr>
      <xdr:spPr>
        <a:xfrm>
          <a:off x="8750300" y="14129386"/>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133986</xdr:rowOff>
    </xdr:from>
    <xdr:to>
      <xdr:col>41</xdr:col>
      <xdr:colOff>101600</xdr:colOff>
      <xdr:row>79</xdr:row>
      <xdr:rowOff>64136</xdr:rowOff>
    </xdr:to>
    <xdr:sp macro="" textlink="">
      <xdr:nvSpPr>
        <xdr:cNvPr id="368" name="楕円 367"/>
        <xdr:cNvSpPr/>
      </xdr:nvSpPr>
      <xdr:spPr>
        <a:xfrm>
          <a:off x="7810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13336</xdr:rowOff>
    </xdr:from>
    <xdr:to>
      <xdr:col>45</xdr:col>
      <xdr:colOff>177800</xdr:colOff>
      <xdr:row>82</xdr:row>
      <xdr:rowOff>70486</xdr:rowOff>
    </xdr:to>
    <xdr:cxnSp macro="">
      <xdr:nvCxnSpPr>
        <xdr:cNvPr id="369" name="直線コネクタ 368"/>
        <xdr:cNvCxnSpPr/>
      </xdr:nvCxnSpPr>
      <xdr:spPr>
        <a:xfrm>
          <a:off x="7861300" y="13557886"/>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170180</xdr:rowOff>
    </xdr:from>
    <xdr:to>
      <xdr:col>36</xdr:col>
      <xdr:colOff>165100</xdr:colOff>
      <xdr:row>79</xdr:row>
      <xdr:rowOff>100330</xdr:rowOff>
    </xdr:to>
    <xdr:sp macro="" textlink="">
      <xdr:nvSpPr>
        <xdr:cNvPr id="370" name="楕円 369"/>
        <xdr:cNvSpPr/>
      </xdr:nvSpPr>
      <xdr:spPr>
        <a:xfrm>
          <a:off x="692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13336</xdr:rowOff>
    </xdr:from>
    <xdr:to>
      <xdr:col>41</xdr:col>
      <xdr:colOff>50800</xdr:colOff>
      <xdr:row>79</xdr:row>
      <xdr:rowOff>49530</xdr:rowOff>
    </xdr:to>
    <xdr:cxnSp macro="">
      <xdr:nvCxnSpPr>
        <xdr:cNvPr id="371" name="直線コネクタ 370"/>
        <xdr:cNvCxnSpPr/>
      </xdr:nvCxnSpPr>
      <xdr:spPr>
        <a:xfrm flipV="1">
          <a:off x="6972300" y="13557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123841</xdr:rowOff>
    </xdr:from>
    <xdr:ext cx="469744" cy="259045"/>
    <xdr:sp macro="" textlink="">
      <xdr:nvSpPr>
        <xdr:cNvPr id="372" name="n_1aveValue【福祉施設】&#10;一人当たり面積"/>
        <xdr:cNvSpPr txBox="1"/>
      </xdr:nvSpPr>
      <xdr:spPr>
        <a:xfrm>
          <a:off x="9391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73" name="n_2aveValue【福祉施設】&#10;一人当たり面積"/>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74" name="n_3aveValue【福祉施設】&#10;一人当たり面積"/>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5" name="n_4ave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164482</xdr:rowOff>
    </xdr:from>
    <xdr:ext cx="469744" cy="259045"/>
    <xdr:sp macro="" textlink="">
      <xdr:nvSpPr>
        <xdr:cNvPr id="376" name="n_1mainValue【福祉施設】&#10;一人当たり面積"/>
        <xdr:cNvSpPr txBox="1"/>
      </xdr:nvSpPr>
      <xdr:spPr>
        <a:xfrm>
          <a:off x="939172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137813</xdr:rowOff>
    </xdr:from>
    <xdr:ext cx="469744" cy="259045"/>
    <xdr:sp macro="" textlink="">
      <xdr:nvSpPr>
        <xdr:cNvPr id="377" name="n_2mainValue【福祉施設】&#10;一人当たり面積"/>
        <xdr:cNvSpPr txBox="1"/>
      </xdr:nvSpPr>
      <xdr:spPr>
        <a:xfrm>
          <a:off x="8515427" y="138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80663</xdr:rowOff>
    </xdr:from>
    <xdr:ext cx="469744" cy="259045"/>
    <xdr:sp macro="" textlink="">
      <xdr:nvSpPr>
        <xdr:cNvPr id="378" name="n_3mainValue【福祉施設】&#10;一人当たり面積"/>
        <xdr:cNvSpPr txBox="1"/>
      </xdr:nvSpPr>
      <xdr:spPr>
        <a:xfrm>
          <a:off x="76264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116857</xdr:rowOff>
    </xdr:from>
    <xdr:ext cx="469744" cy="259045"/>
    <xdr:sp macro="" textlink="">
      <xdr:nvSpPr>
        <xdr:cNvPr id="379" name="n_4mainValue【福祉施設】&#10;一人当たり面積"/>
        <xdr:cNvSpPr txBox="1"/>
      </xdr:nvSpPr>
      <xdr:spPr>
        <a:xfrm>
          <a:off x="6737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159294</xdr:rowOff>
    </xdr:from>
    <xdr:to>
      <xdr:col>24</xdr:col>
      <xdr:colOff>114300</xdr:colOff>
      <xdr:row>106</xdr:row>
      <xdr:rowOff>89444</xdr:rowOff>
    </xdr:to>
    <xdr:sp macro="" textlink="">
      <xdr:nvSpPr>
        <xdr:cNvPr id="421" name="楕円 420"/>
        <xdr:cNvSpPr/>
      </xdr:nvSpPr>
      <xdr:spPr>
        <a:xfrm>
          <a:off x="4584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137721</xdr:rowOff>
    </xdr:from>
    <xdr:ext cx="405111" cy="259045"/>
    <xdr:sp macro="" textlink="">
      <xdr:nvSpPr>
        <xdr:cNvPr id="422" name="【市民会館】&#10;有形固定資産減価償却率該当値テキスト"/>
        <xdr:cNvSpPr txBox="1"/>
      </xdr:nvSpPr>
      <xdr:spPr>
        <a:xfrm>
          <a:off x="4673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423" name="楕円 422"/>
        <xdr:cNvSpPr/>
      </xdr:nvSpPr>
      <xdr:spPr>
        <a:xfrm>
          <a:off x="3746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38644</xdr:rowOff>
    </xdr:from>
    <xdr:to>
      <xdr:col>24</xdr:col>
      <xdr:colOff>63500</xdr:colOff>
      <xdr:row>106</xdr:row>
      <xdr:rowOff>54973</xdr:rowOff>
    </xdr:to>
    <xdr:cxnSp macro="">
      <xdr:nvCxnSpPr>
        <xdr:cNvPr id="424" name="直線コネクタ 423"/>
        <xdr:cNvCxnSpPr/>
      </xdr:nvCxnSpPr>
      <xdr:spPr>
        <a:xfrm flipV="1">
          <a:off x="3797300" y="1821234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425" name="楕円 424"/>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141514</xdr:rowOff>
    </xdr:from>
    <xdr:to>
      <xdr:col>19</xdr:col>
      <xdr:colOff>177800</xdr:colOff>
      <xdr:row>106</xdr:row>
      <xdr:rowOff>54973</xdr:rowOff>
    </xdr:to>
    <xdr:cxnSp macro="">
      <xdr:nvCxnSpPr>
        <xdr:cNvPr id="426" name="直線コネクタ 425"/>
        <xdr:cNvCxnSpPr/>
      </xdr:nvCxnSpPr>
      <xdr:spPr>
        <a:xfrm>
          <a:off x="2908300" y="17629414"/>
          <a:ext cx="889000" cy="59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123371</xdr:rowOff>
    </xdr:from>
    <xdr:to>
      <xdr:col>10</xdr:col>
      <xdr:colOff>165100</xdr:colOff>
      <xdr:row>106</xdr:row>
      <xdr:rowOff>53521</xdr:rowOff>
    </xdr:to>
    <xdr:sp macro="" textlink="">
      <xdr:nvSpPr>
        <xdr:cNvPr id="427" name="楕円 426"/>
        <xdr:cNvSpPr/>
      </xdr:nvSpPr>
      <xdr:spPr>
        <a:xfrm>
          <a:off x="196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141514</xdr:rowOff>
    </xdr:from>
    <xdr:to>
      <xdr:col>15</xdr:col>
      <xdr:colOff>50800</xdr:colOff>
      <xdr:row>106</xdr:row>
      <xdr:rowOff>2721</xdr:rowOff>
    </xdr:to>
    <xdr:cxnSp macro="">
      <xdr:nvCxnSpPr>
        <xdr:cNvPr id="428" name="直線コネクタ 427"/>
        <xdr:cNvCxnSpPr/>
      </xdr:nvCxnSpPr>
      <xdr:spPr>
        <a:xfrm flipV="1">
          <a:off x="2019300" y="17629414"/>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164193</xdr:rowOff>
    </xdr:from>
    <xdr:to>
      <xdr:col>6</xdr:col>
      <xdr:colOff>38100</xdr:colOff>
      <xdr:row>102</xdr:row>
      <xdr:rowOff>94343</xdr:rowOff>
    </xdr:to>
    <xdr:sp macro="" textlink="">
      <xdr:nvSpPr>
        <xdr:cNvPr id="429" name="楕円 428"/>
        <xdr:cNvSpPr/>
      </xdr:nvSpPr>
      <xdr:spPr>
        <a:xfrm>
          <a:off x="1079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43543</xdr:rowOff>
    </xdr:from>
    <xdr:to>
      <xdr:col>10</xdr:col>
      <xdr:colOff>114300</xdr:colOff>
      <xdr:row>106</xdr:row>
      <xdr:rowOff>2721</xdr:rowOff>
    </xdr:to>
    <xdr:cxnSp macro="">
      <xdr:nvCxnSpPr>
        <xdr:cNvPr id="430" name="直線コネクタ 429"/>
        <xdr:cNvCxnSpPr/>
      </xdr:nvCxnSpPr>
      <xdr:spPr>
        <a:xfrm>
          <a:off x="1130300" y="17531443"/>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96900</xdr:rowOff>
    </xdr:from>
    <xdr:ext cx="405111" cy="259045"/>
    <xdr:sp macro="" textlink="">
      <xdr:nvSpPr>
        <xdr:cNvPr id="435" name="n_1mainValue【市民会館】&#10;有形固定資産減価償却率"/>
        <xdr:cNvSpPr txBox="1"/>
      </xdr:nvSpPr>
      <xdr:spPr>
        <a:xfrm>
          <a:off x="3582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436"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44648</xdr:rowOff>
    </xdr:from>
    <xdr:ext cx="405111" cy="259045"/>
    <xdr:sp macro="" textlink="">
      <xdr:nvSpPr>
        <xdr:cNvPr id="437" name="n_3mainValue【市民会館】&#10;有形固定資産減価償却率"/>
        <xdr:cNvSpPr txBox="1"/>
      </xdr:nvSpPr>
      <xdr:spPr>
        <a:xfrm>
          <a:off x="1816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110870</xdr:rowOff>
    </xdr:from>
    <xdr:ext cx="405111" cy="259045"/>
    <xdr:sp macro="" textlink="">
      <xdr:nvSpPr>
        <xdr:cNvPr id="438" name="n_4mainValue【市民会館】&#10;有形固定資産減価償却率"/>
        <xdr:cNvSpPr txBox="1"/>
      </xdr:nvSpPr>
      <xdr:spPr>
        <a:xfrm>
          <a:off x="927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57404</xdr:rowOff>
    </xdr:from>
    <xdr:to>
      <xdr:col>55</xdr:col>
      <xdr:colOff>50800</xdr:colOff>
      <xdr:row>104</xdr:row>
      <xdr:rowOff>159004</xdr:rowOff>
    </xdr:to>
    <xdr:sp macro="" textlink="">
      <xdr:nvSpPr>
        <xdr:cNvPr id="476" name="楕円 475"/>
        <xdr:cNvSpPr/>
      </xdr:nvSpPr>
      <xdr:spPr>
        <a:xfrm>
          <a:off x="10426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80281</xdr:rowOff>
    </xdr:from>
    <xdr:ext cx="469744" cy="259045"/>
    <xdr:sp macro="" textlink="">
      <xdr:nvSpPr>
        <xdr:cNvPr id="477" name="【市民会館】&#10;一人当たり面積該当値テキスト"/>
        <xdr:cNvSpPr txBox="1"/>
      </xdr:nvSpPr>
      <xdr:spPr>
        <a:xfrm>
          <a:off x="10515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8" name="楕円 477"/>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108204</xdr:rowOff>
    </xdr:from>
    <xdr:to>
      <xdr:col>55</xdr:col>
      <xdr:colOff>0</xdr:colOff>
      <xdr:row>104</xdr:row>
      <xdr:rowOff>121920</xdr:rowOff>
    </xdr:to>
    <xdr:cxnSp macro="">
      <xdr:nvCxnSpPr>
        <xdr:cNvPr id="479" name="直線コネクタ 478"/>
        <xdr:cNvCxnSpPr/>
      </xdr:nvCxnSpPr>
      <xdr:spPr>
        <a:xfrm flipV="1">
          <a:off x="9639300" y="17939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xdr:rowOff>
    </xdr:from>
    <xdr:to>
      <xdr:col>46</xdr:col>
      <xdr:colOff>38100</xdr:colOff>
      <xdr:row>107</xdr:row>
      <xdr:rowOff>106426</xdr:rowOff>
    </xdr:to>
    <xdr:sp macro="" textlink="">
      <xdr:nvSpPr>
        <xdr:cNvPr id="480" name="楕円 479"/>
        <xdr:cNvSpPr/>
      </xdr:nvSpPr>
      <xdr:spPr>
        <a:xfrm>
          <a:off x="8699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107</xdr:row>
      <xdr:rowOff>55626</xdr:rowOff>
    </xdr:to>
    <xdr:cxnSp macro="">
      <xdr:nvCxnSpPr>
        <xdr:cNvPr id="481" name="直線コネクタ 480"/>
        <xdr:cNvCxnSpPr/>
      </xdr:nvCxnSpPr>
      <xdr:spPr>
        <a:xfrm flipV="1">
          <a:off x="8750300" y="1795272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89408</xdr:rowOff>
    </xdr:from>
    <xdr:to>
      <xdr:col>41</xdr:col>
      <xdr:colOff>101600</xdr:colOff>
      <xdr:row>105</xdr:row>
      <xdr:rowOff>19558</xdr:rowOff>
    </xdr:to>
    <xdr:sp macro="" textlink="">
      <xdr:nvSpPr>
        <xdr:cNvPr id="482" name="楕円 481"/>
        <xdr:cNvSpPr/>
      </xdr:nvSpPr>
      <xdr:spPr>
        <a:xfrm>
          <a:off x="781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140208</xdr:rowOff>
    </xdr:from>
    <xdr:to>
      <xdr:col>45</xdr:col>
      <xdr:colOff>177800</xdr:colOff>
      <xdr:row>107</xdr:row>
      <xdr:rowOff>55626</xdr:rowOff>
    </xdr:to>
    <xdr:cxnSp macro="">
      <xdr:nvCxnSpPr>
        <xdr:cNvPr id="483" name="直線コネクタ 482"/>
        <xdr:cNvCxnSpPr/>
      </xdr:nvCxnSpPr>
      <xdr:spPr>
        <a:xfrm>
          <a:off x="7861300" y="1797100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84" name="楕円 483"/>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140208</xdr:rowOff>
    </xdr:from>
    <xdr:to>
      <xdr:col>41</xdr:col>
      <xdr:colOff>50800</xdr:colOff>
      <xdr:row>107</xdr:row>
      <xdr:rowOff>60198</xdr:rowOff>
    </xdr:to>
    <xdr:cxnSp macro="">
      <xdr:nvCxnSpPr>
        <xdr:cNvPr id="485" name="直線コネクタ 484"/>
        <xdr:cNvCxnSpPr/>
      </xdr:nvCxnSpPr>
      <xdr:spPr>
        <a:xfrm flipV="1">
          <a:off x="6972300" y="1797100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90"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97553</xdr:rowOff>
    </xdr:from>
    <xdr:ext cx="469744" cy="259045"/>
    <xdr:sp macro="" textlink="">
      <xdr:nvSpPr>
        <xdr:cNvPr id="491" name="n_2mainValue【市民会館】&#10;一人当たり面積"/>
        <xdr:cNvSpPr txBox="1"/>
      </xdr:nvSpPr>
      <xdr:spPr>
        <a:xfrm>
          <a:off x="8515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36085</xdr:rowOff>
    </xdr:from>
    <xdr:ext cx="469744" cy="259045"/>
    <xdr:sp macro="" textlink="">
      <xdr:nvSpPr>
        <xdr:cNvPr id="492" name="n_3mainValue【市民会館】&#10;一人当たり面積"/>
        <xdr:cNvSpPr txBox="1"/>
      </xdr:nvSpPr>
      <xdr:spPr>
        <a:xfrm>
          <a:off x="7626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93" name="n_4mainValue【市民会館】&#10;一人当たり面積"/>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35" name="楕円 534"/>
        <xdr:cNvSpPr/>
      </xdr:nvSpPr>
      <xdr:spPr>
        <a:xfrm>
          <a:off x="16268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17253</xdr:rowOff>
    </xdr:from>
    <xdr:ext cx="405111" cy="259045"/>
    <xdr:sp macro="" textlink="">
      <xdr:nvSpPr>
        <xdr:cNvPr id="536" name="【一般廃棄物処理施設】&#10;有形固定資産減価償却率該当値テキスト"/>
        <xdr:cNvSpPr txBox="1"/>
      </xdr:nvSpPr>
      <xdr:spPr>
        <a:xfrm>
          <a:off x="16357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37" name="楕円 536"/>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45176</xdr:rowOff>
    </xdr:to>
    <xdr:cxnSp macro="">
      <xdr:nvCxnSpPr>
        <xdr:cNvPr id="538" name="直線コネクタ 537"/>
        <xdr:cNvCxnSpPr/>
      </xdr:nvCxnSpPr>
      <xdr:spPr>
        <a:xfrm>
          <a:off x="15481300" y="65227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539" name="楕円 538"/>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7620</xdr:rowOff>
    </xdr:to>
    <xdr:cxnSp macro="">
      <xdr:nvCxnSpPr>
        <xdr:cNvPr id="540" name="直線コネクタ 539"/>
        <xdr:cNvCxnSpPr/>
      </xdr:nvCxnSpPr>
      <xdr:spPr>
        <a:xfrm>
          <a:off x="14592300" y="64802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56424</xdr:rowOff>
    </xdr:from>
    <xdr:to>
      <xdr:col>72</xdr:col>
      <xdr:colOff>38100</xdr:colOff>
      <xdr:row>37</xdr:row>
      <xdr:rowOff>158024</xdr:rowOff>
    </xdr:to>
    <xdr:sp macro="" textlink="">
      <xdr:nvSpPr>
        <xdr:cNvPr id="541" name="楕円 540"/>
        <xdr:cNvSpPr/>
      </xdr:nvSpPr>
      <xdr:spPr>
        <a:xfrm>
          <a:off x="1365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107224</xdr:rowOff>
    </xdr:from>
    <xdr:to>
      <xdr:col>76</xdr:col>
      <xdr:colOff>114300</xdr:colOff>
      <xdr:row>37</xdr:row>
      <xdr:rowOff>136616</xdr:rowOff>
    </xdr:to>
    <xdr:cxnSp macro="">
      <xdr:nvCxnSpPr>
        <xdr:cNvPr id="542" name="直線コネクタ 541"/>
        <xdr:cNvCxnSpPr/>
      </xdr:nvCxnSpPr>
      <xdr:spPr>
        <a:xfrm>
          <a:off x="13703300" y="645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543" name="楕円 542"/>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107224</xdr:rowOff>
    </xdr:to>
    <xdr:cxnSp macro="">
      <xdr:nvCxnSpPr>
        <xdr:cNvPr id="544" name="直線コネクタ 543"/>
        <xdr:cNvCxnSpPr/>
      </xdr:nvCxnSpPr>
      <xdr:spPr>
        <a:xfrm>
          <a:off x="12814300" y="64182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549"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550" name="n_2mainValue【一般廃棄物処理施設】&#10;有形固定資産減価償却率"/>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3101</xdr:rowOff>
    </xdr:from>
    <xdr:ext cx="405111" cy="259045"/>
    <xdr:sp macro="" textlink="">
      <xdr:nvSpPr>
        <xdr:cNvPr id="551" name="n_3mainValue【一般廃棄物処理施設】&#10;有形固定資産減価償却率"/>
        <xdr:cNvSpPr txBox="1"/>
      </xdr:nvSpPr>
      <xdr:spPr>
        <a:xfrm>
          <a:off x="13500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552" name="n_4mainValue【一般廃棄物処理施設】&#10;有形固定資産減価償却率"/>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29030</xdr:rowOff>
    </xdr:from>
    <xdr:to>
      <xdr:col>116</xdr:col>
      <xdr:colOff>114300</xdr:colOff>
      <xdr:row>39</xdr:row>
      <xdr:rowOff>130630</xdr:rowOff>
    </xdr:to>
    <xdr:sp macro="" textlink="">
      <xdr:nvSpPr>
        <xdr:cNvPr id="590" name="楕円 589"/>
        <xdr:cNvSpPr/>
      </xdr:nvSpPr>
      <xdr:spPr>
        <a:xfrm>
          <a:off x="22110700" y="67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7457</xdr:rowOff>
    </xdr:from>
    <xdr:ext cx="534377" cy="259045"/>
    <xdr:sp macro="" textlink="">
      <xdr:nvSpPr>
        <xdr:cNvPr id="591" name="【一般廃棄物処理施設】&#10;一人当たり有形固定資産（償却資産）額該当値テキスト"/>
        <xdr:cNvSpPr txBox="1"/>
      </xdr:nvSpPr>
      <xdr:spPr>
        <a:xfrm>
          <a:off x="22199600" y="66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37932</xdr:rowOff>
    </xdr:from>
    <xdr:to>
      <xdr:col>112</xdr:col>
      <xdr:colOff>38100</xdr:colOff>
      <xdr:row>39</xdr:row>
      <xdr:rowOff>139532</xdr:rowOff>
    </xdr:to>
    <xdr:sp macro="" textlink="">
      <xdr:nvSpPr>
        <xdr:cNvPr id="592" name="楕円 591"/>
        <xdr:cNvSpPr/>
      </xdr:nvSpPr>
      <xdr:spPr>
        <a:xfrm>
          <a:off x="21272500" y="6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79830</xdr:rowOff>
    </xdr:from>
    <xdr:to>
      <xdr:col>116</xdr:col>
      <xdr:colOff>63500</xdr:colOff>
      <xdr:row>39</xdr:row>
      <xdr:rowOff>88732</xdr:rowOff>
    </xdr:to>
    <xdr:cxnSp macro="">
      <xdr:nvCxnSpPr>
        <xdr:cNvPr id="593" name="直線コネクタ 592"/>
        <xdr:cNvCxnSpPr/>
      </xdr:nvCxnSpPr>
      <xdr:spPr>
        <a:xfrm flipV="1">
          <a:off x="21323300" y="6766380"/>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42705</xdr:rowOff>
    </xdr:from>
    <xdr:to>
      <xdr:col>107</xdr:col>
      <xdr:colOff>101600</xdr:colOff>
      <xdr:row>39</xdr:row>
      <xdr:rowOff>144305</xdr:rowOff>
    </xdr:to>
    <xdr:sp macro="" textlink="">
      <xdr:nvSpPr>
        <xdr:cNvPr id="594" name="楕円 593"/>
        <xdr:cNvSpPr/>
      </xdr:nvSpPr>
      <xdr:spPr>
        <a:xfrm>
          <a:off x="20383500" y="67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88732</xdr:rowOff>
    </xdr:from>
    <xdr:to>
      <xdr:col>111</xdr:col>
      <xdr:colOff>177800</xdr:colOff>
      <xdr:row>39</xdr:row>
      <xdr:rowOff>93505</xdr:rowOff>
    </xdr:to>
    <xdr:cxnSp macro="">
      <xdr:nvCxnSpPr>
        <xdr:cNvPr id="595" name="直線コネクタ 594"/>
        <xdr:cNvCxnSpPr/>
      </xdr:nvCxnSpPr>
      <xdr:spPr>
        <a:xfrm flipV="1">
          <a:off x="20434300" y="6775282"/>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55164</xdr:rowOff>
    </xdr:from>
    <xdr:to>
      <xdr:col>102</xdr:col>
      <xdr:colOff>165100</xdr:colOff>
      <xdr:row>39</xdr:row>
      <xdr:rowOff>156764</xdr:rowOff>
    </xdr:to>
    <xdr:sp macro="" textlink="">
      <xdr:nvSpPr>
        <xdr:cNvPr id="596" name="楕円 595"/>
        <xdr:cNvSpPr/>
      </xdr:nvSpPr>
      <xdr:spPr>
        <a:xfrm>
          <a:off x="19494500" y="6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93505</xdr:rowOff>
    </xdr:from>
    <xdr:to>
      <xdr:col>107</xdr:col>
      <xdr:colOff>50800</xdr:colOff>
      <xdr:row>39</xdr:row>
      <xdr:rowOff>105964</xdr:rowOff>
    </xdr:to>
    <xdr:cxnSp macro="">
      <xdr:nvCxnSpPr>
        <xdr:cNvPr id="597" name="直線コネクタ 596"/>
        <xdr:cNvCxnSpPr/>
      </xdr:nvCxnSpPr>
      <xdr:spPr>
        <a:xfrm flipV="1">
          <a:off x="19545300" y="678005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54131</xdr:rowOff>
    </xdr:from>
    <xdr:to>
      <xdr:col>98</xdr:col>
      <xdr:colOff>38100</xdr:colOff>
      <xdr:row>39</xdr:row>
      <xdr:rowOff>155731</xdr:rowOff>
    </xdr:to>
    <xdr:sp macro="" textlink="">
      <xdr:nvSpPr>
        <xdr:cNvPr id="598" name="楕円 597"/>
        <xdr:cNvSpPr/>
      </xdr:nvSpPr>
      <xdr:spPr>
        <a:xfrm>
          <a:off x="18605500" y="67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104931</xdr:rowOff>
    </xdr:from>
    <xdr:to>
      <xdr:col>102</xdr:col>
      <xdr:colOff>114300</xdr:colOff>
      <xdr:row>39</xdr:row>
      <xdr:rowOff>105964</xdr:rowOff>
    </xdr:to>
    <xdr:cxnSp macro="">
      <xdr:nvCxnSpPr>
        <xdr:cNvPr id="599" name="直線コネクタ 598"/>
        <xdr:cNvCxnSpPr/>
      </xdr:nvCxnSpPr>
      <xdr:spPr>
        <a:xfrm>
          <a:off x="18656300" y="6791481"/>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1"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2"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603" name="n_4aveValue【一般廃棄物処理施設】&#10;一人当たり有形固定資産（償却資産）額"/>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130659</xdr:rowOff>
    </xdr:from>
    <xdr:ext cx="534377" cy="259045"/>
    <xdr:sp macro="" textlink="">
      <xdr:nvSpPr>
        <xdr:cNvPr id="604" name="n_1mainValue【一般廃棄物処理施設】&#10;一人当たり有形固定資産（償却資産）額"/>
        <xdr:cNvSpPr txBox="1"/>
      </xdr:nvSpPr>
      <xdr:spPr>
        <a:xfrm>
          <a:off x="21043411" y="68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160832</xdr:rowOff>
    </xdr:from>
    <xdr:ext cx="534377" cy="259045"/>
    <xdr:sp macro="" textlink="">
      <xdr:nvSpPr>
        <xdr:cNvPr id="605" name="n_2mainValue【一般廃棄物処理施設】&#10;一人当たり有形固定資産（償却資産）額"/>
        <xdr:cNvSpPr txBox="1"/>
      </xdr:nvSpPr>
      <xdr:spPr>
        <a:xfrm>
          <a:off x="20167111" y="65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1841</xdr:rowOff>
    </xdr:from>
    <xdr:ext cx="534377" cy="259045"/>
    <xdr:sp macro="" textlink="">
      <xdr:nvSpPr>
        <xdr:cNvPr id="606" name="n_3mainValue【一般廃棄物処理施設】&#10;一人当たり有形固定資産（償却資産）額"/>
        <xdr:cNvSpPr txBox="1"/>
      </xdr:nvSpPr>
      <xdr:spPr>
        <a:xfrm>
          <a:off x="19278111" y="65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808</xdr:rowOff>
    </xdr:from>
    <xdr:ext cx="534377" cy="259045"/>
    <xdr:sp macro="" textlink="">
      <xdr:nvSpPr>
        <xdr:cNvPr id="607" name="n_4mainValue【一般廃棄物処理施設】&#10;一人当たり有形固定資産（償却資産）額"/>
        <xdr:cNvSpPr txBox="1"/>
      </xdr:nvSpPr>
      <xdr:spPr>
        <a:xfrm>
          <a:off x="18389111" y="65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49" name="楕円 648"/>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72951</xdr:rowOff>
    </xdr:from>
    <xdr:ext cx="405111" cy="259045"/>
    <xdr:sp macro="" textlink="">
      <xdr:nvSpPr>
        <xdr:cNvPr id="650" name="【保健センター・保健所】&#10;有形固定資産減価償却率該当値テキスト"/>
        <xdr:cNvSpPr txBox="1"/>
      </xdr:nvSpPr>
      <xdr:spPr>
        <a:xfrm>
          <a:off x="16357600"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1" name="楕円 650"/>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52" name="直線コネクタ 651"/>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56969</xdr:rowOff>
    </xdr:from>
    <xdr:to>
      <xdr:col>76</xdr:col>
      <xdr:colOff>165100</xdr:colOff>
      <xdr:row>59</xdr:row>
      <xdr:rowOff>158569</xdr:rowOff>
    </xdr:to>
    <xdr:sp macro="" textlink="">
      <xdr:nvSpPr>
        <xdr:cNvPr id="653" name="楕円 652"/>
        <xdr:cNvSpPr/>
      </xdr:nvSpPr>
      <xdr:spPr>
        <a:xfrm>
          <a:off x="14541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107769</xdr:rowOff>
    </xdr:from>
    <xdr:to>
      <xdr:col>81</xdr:col>
      <xdr:colOff>50800</xdr:colOff>
      <xdr:row>59</xdr:row>
      <xdr:rowOff>109401</xdr:rowOff>
    </xdr:to>
    <xdr:cxnSp macro="">
      <xdr:nvCxnSpPr>
        <xdr:cNvPr id="654" name="直線コネクタ 653"/>
        <xdr:cNvCxnSpPr/>
      </xdr:nvCxnSpPr>
      <xdr:spPr>
        <a:xfrm>
          <a:off x="14592300" y="102233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55" name="楕円 654"/>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70213</xdr:rowOff>
    </xdr:from>
    <xdr:to>
      <xdr:col>76</xdr:col>
      <xdr:colOff>114300</xdr:colOff>
      <xdr:row>59</xdr:row>
      <xdr:rowOff>107769</xdr:rowOff>
    </xdr:to>
    <xdr:cxnSp macro="">
      <xdr:nvCxnSpPr>
        <xdr:cNvPr id="656" name="直線コネクタ 655"/>
        <xdr:cNvCxnSpPr/>
      </xdr:nvCxnSpPr>
      <xdr:spPr>
        <a:xfrm>
          <a:off x="13703300" y="1018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153307</xdr:rowOff>
    </xdr:from>
    <xdr:to>
      <xdr:col>67</xdr:col>
      <xdr:colOff>101600</xdr:colOff>
      <xdr:row>59</xdr:row>
      <xdr:rowOff>83457</xdr:rowOff>
    </xdr:to>
    <xdr:sp macro="" textlink="">
      <xdr:nvSpPr>
        <xdr:cNvPr id="657" name="楕円 656"/>
        <xdr:cNvSpPr/>
      </xdr:nvSpPr>
      <xdr:spPr>
        <a:xfrm>
          <a:off x="12763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32657</xdr:rowOff>
    </xdr:from>
    <xdr:to>
      <xdr:col>71</xdr:col>
      <xdr:colOff>177800</xdr:colOff>
      <xdr:row>59</xdr:row>
      <xdr:rowOff>70213</xdr:rowOff>
    </xdr:to>
    <xdr:cxnSp macro="">
      <xdr:nvCxnSpPr>
        <xdr:cNvPr id="658" name="直線コネクタ 657"/>
        <xdr:cNvCxnSpPr/>
      </xdr:nvCxnSpPr>
      <xdr:spPr>
        <a:xfrm>
          <a:off x="12814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0"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3"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149696</xdr:rowOff>
    </xdr:from>
    <xdr:ext cx="405111" cy="259045"/>
    <xdr:sp macro="" textlink="">
      <xdr:nvSpPr>
        <xdr:cNvPr id="664" name="n_2mainValue【保健センター・保健所】&#10;有形固定資産減価償却率"/>
        <xdr:cNvSpPr txBox="1"/>
      </xdr:nvSpPr>
      <xdr:spPr>
        <a:xfrm>
          <a:off x="143897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65"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99984</xdr:rowOff>
    </xdr:from>
    <xdr:ext cx="405111" cy="259045"/>
    <xdr:sp macro="" textlink="">
      <xdr:nvSpPr>
        <xdr:cNvPr id="666" name="n_4mainValue【保健センター・保健所】&#10;有形固定資産減価償却率"/>
        <xdr:cNvSpPr txBox="1"/>
      </xdr:nvSpPr>
      <xdr:spPr>
        <a:xfrm>
          <a:off x="12611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25400</xdr:rowOff>
    </xdr:from>
    <xdr:to>
      <xdr:col>116</xdr:col>
      <xdr:colOff>114300</xdr:colOff>
      <xdr:row>58</xdr:row>
      <xdr:rowOff>127000</xdr:rowOff>
    </xdr:to>
    <xdr:sp macro="" textlink="">
      <xdr:nvSpPr>
        <xdr:cNvPr id="706" name="楕円 705"/>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48277</xdr:rowOff>
    </xdr:from>
    <xdr:ext cx="469744" cy="259045"/>
    <xdr:sp macro="" textlink="">
      <xdr:nvSpPr>
        <xdr:cNvPr id="707" name="【保健センター・保健所】&#10;一人当たり面積該当値テキスト"/>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708" name="楕円 707"/>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76200</xdr:rowOff>
    </xdr:from>
    <xdr:to>
      <xdr:col>116</xdr:col>
      <xdr:colOff>63500</xdr:colOff>
      <xdr:row>58</xdr:row>
      <xdr:rowOff>91440</xdr:rowOff>
    </xdr:to>
    <xdr:cxnSp macro="">
      <xdr:nvCxnSpPr>
        <xdr:cNvPr id="709" name="直線コネクタ 708"/>
        <xdr:cNvCxnSpPr/>
      </xdr:nvCxnSpPr>
      <xdr:spPr>
        <a:xfrm flipV="1">
          <a:off x="21323300" y="10020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109220</xdr:rowOff>
    </xdr:from>
    <xdr:to>
      <xdr:col>107</xdr:col>
      <xdr:colOff>101600</xdr:colOff>
      <xdr:row>57</xdr:row>
      <xdr:rowOff>39370</xdr:rowOff>
    </xdr:to>
    <xdr:sp macro="" textlink="">
      <xdr:nvSpPr>
        <xdr:cNvPr id="710" name="楕円 709"/>
        <xdr:cNvSpPr/>
      </xdr:nvSpPr>
      <xdr:spPr>
        <a:xfrm>
          <a:off x="2038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58</xdr:row>
      <xdr:rowOff>91440</xdr:rowOff>
    </xdr:to>
    <xdr:cxnSp macro="">
      <xdr:nvCxnSpPr>
        <xdr:cNvPr id="711" name="直線コネクタ 710"/>
        <xdr:cNvCxnSpPr/>
      </xdr:nvCxnSpPr>
      <xdr:spPr>
        <a:xfrm>
          <a:off x="20434300" y="9761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132080</xdr:rowOff>
    </xdr:from>
    <xdr:to>
      <xdr:col>102</xdr:col>
      <xdr:colOff>165100</xdr:colOff>
      <xdr:row>57</xdr:row>
      <xdr:rowOff>62230</xdr:rowOff>
    </xdr:to>
    <xdr:sp macro="" textlink="">
      <xdr:nvSpPr>
        <xdr:cNvPr id="712" name="楕円 711"/>
        <xdr:cNvSpPr/>
      </xdr:nvSpPr>
      <xdr:spPr>
        <a:xfrm>
          <a:off x="19494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160020</xdr:rowOff>
    </xdr:from>
    <xdr:to>
      <xdr:col>107</xdr:col>
      <xdr:colOff>50800</xdr:colOff>
      <xdr:row>57</xdr:row>
      <xdr:rowOff>11430</xdr:rowOff>
    </xdr:to>
    <xdr:cxnSp macro="">
      <xdr:nvCxnSpPr>
        <xdr:cNvPr id="713" name="直線コネクタ 712"/>
        <xdr:cNvCxnSpPr/>
      </xdr:nvCxnSpPr>
      <xdr:spPr>
        <a:xfrm flipV="1">
          <a:off x="19545300" y="976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147320</xdr:rowOff>
    </xdr:from>
    <xdr:to>
      <xdr:col>98</xdr:col>
      <xdr:colOff>38100</xdr:colOff>
      <xdr:row>57</xdr:row>
      <xdr:rowOff>77470</xdr:rowOff>
    </xdr:to>
    <xdr:sp macro="" textlink="">
      <xdr:nvSpPr>
        <xdr:cNvPr id="714" name="楕円 713"/>
        <xdr:cNvSpPr/>
      </xdr:nvSpPr>
      <xdr:spPr>
        <a:xfrm>
          <a:off x="18605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11430</xdr:rowOff>
    </xdr:from>
    <xdr:to>
      <xdr:col>102</xdr:col>
      <xdr:colOff>114300</xdr:colOff>
      <xdr:row>57</xdr:row>
      <xdr:rowOff>26670</xdr:rowOff>
    </xdr:to>
    <xdr:cxnSp macro="">
      <xdr:nvCxnSpPr>
        <xdr:cNvPr id="715" name="直線コネクタ 714"/>
        <xdr:cNvCxnSpPr/>
      </xdr:nvCxnSpPr>
      <xdr:spPr>
        <a:xfrm flipV="1">
          <a:off x="18656300" y="978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8"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720"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55897</xdr:rowOff>
    </xdr:from>
    <xdr:ext cx="469744" cy="259045"/>
    <xdr:sp macro="" textlink="">
      <xdr:nvSpPr>
        <xdr:cNvPr id="721" name="n_2mainValue【保健センター・保健所】&#10;一人当たり面積"/>
        <xdr:cNvSpPr txBox="1"/>
      </xdr:nvSpPr>
      <xdr:spPr>
        <a:xfrm>
          <a:off x="20199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78757</xdr:rowOff>
    </xdr:from>
    <xdr:ext cx="469744" cy="259045"/>
    <xdr:sp macro="" textlink="">
      <xdr:nvSpPr>
        <xdr:cNvPr id="722" name="n_3mainValue【保健センター・保健所】&#10;一人当たり面積"/>
        <xdr:cNvSpPr txBox="1"/>
      </xdr:nvSpPr>
      <xdr:spPr>
        <a:xfrm>
          <a:off x="193104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93997</xdr:rowOff>
    </xdr:from>
    <xdr:ext cx="469744" cy="259045"/>
    <xdr:sp macro="" textlink="">
      <xdr:nvSpPr>
        <xdr:cNvPr id="723" name="n_4mainValue【保健センター・保健所】&#10;一人当たり面積"/>
        <xdr:cNvSpPr txBox="1"/>
      </xdr:nvSpPr>
      <xdr:spPr>
        <a:xfrm>
          <a:off x="18421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75474</xdr:rowOff>
    </xdr:from>
    <xdr:to>
      <xdr:col>85</xdr:col>
      <xdr:colOff>177800</xdr:colOff>
      <xdr:row>84</xdr:row>
      <xdr:rowOff>5624</xdr:rowOff>
    </xdr:to>
    <xdr:sp macro="" textlink="">
      <xdr:nvSpPr>
        <xdr:cNvPr id="765" name="楕円 764"/>
        <xdr:cNvSpPr/>
      </xdr:nvSpPr>
      <xdr:spPr>
        <a:xfrm>
          <a:off x="16268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53901</xdr:rowOff>
    </xdr:from>
    <xdr:ext cx="405111" cy="259045"/>
    <xdr:sp macro="" textlink="">
      <xdr:nvSpPr>
        <xdr:cNvPr id="766" name="【消防施設】&#10;有形固定資産減価償却率該当値テキスト"/>
        <xdr:cNvSpPr txBox="1"/>
      </xdr:nvSpPr>
      <xdr:spPr>
        <a:xfrm>
          <a:off x="16357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767" name="楕円 766"/>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126274</xdr:rowOff>
    </xdr:to>
    <xdr:cxnSp macro="">
      <xdr:nvCxnSpPr>
        <xdr:cNvPr id="768" name="直線コネクタ 767"/>
        <xdr:cNvCxnSpPr/>
      </xdr:nvCxnSpPr>
      <xdr:spPr>
        <a:xfrm>
          <a:off x="15481300" y="143304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769" name="楕円 768"/>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129539</xdr:rowOff>
    </xdr:to>
    <xdr:cxnSp macro="">
      <xdr:nvCxnSpPr>
        <xdr:cNvPr id="770" name="直線コネクタ 769"/>
        <xdr:cNvCxnSpPr/>
      </xdr:nvCxnSpPr>
      <xdr:spPr>
        <a:xfrm flipV="1">
          <a:off x="14592300" y="143304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771" name="楕円 770"/>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93618</xdr:rowOff>
    </xdr:from>
    <xdr:to>
      <xdr:col>76</xdr:col>
      <xdr:colOff>114300</xdr:colOff>
      <xdr:row>83</xdr:row>
      <xdr:rowOff>129539</xdr:rowOff>
    </xdr:to>
    <xdr:cxnSp macro="">
      <xdr:nvCxnSpPr>
        <xdr:cNvPr id="772" name="直線コネクタ 771"/>
        <xdr:cNvCxnSpPr/>
      </xdr:nvCxnSpPr>
      <xdr:spPr>
        <a:xfrm>
          <a:off x="13703300" y="13809618"/>
          <a:ext cx="889000" cy="5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73" name="楕円 772"/>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93618</xdr:rowOff>
    </xdr:from>
    <xdr:to>
      <xdr:col>71</xdr:col>
      <xdr:colOff>177800</xdr:colOff>
      <xdr:row>83</xdr:row>
      <xdr:rowOff>72389</xdr:rowOff>
    </xdr:to>
    <xdr:cxnSp macro="">
      <xdr:nvCxnSpPr>
        <xdr:cNvPr id="774" name="直線コネクタ 773"/>
        <xdr:cNvCxnSpPr/>
      </xdr:nvCxnSpPr>
      <xdr:spPr>
        <a:xfrm flipV="1">
          <a:off x="12814300" y="13809618"/>
          <a:ext cx="889000" cy="49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7"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779" name="n_1mainValue【消防施設】&#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780" name="n_2mainValue【消防施設】&#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781"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139716</xdr:rowOff>
    </xdr:from>
    <xdr:ext cx="405111" cy="259045"/>
    <xdr:sp macro="" textlink="">
      <xdr:nvSpPr>
        <xdr:cNvPr id="782" name="n_4mainValue【消防施設】&#10;有形固定資産減価償却率"/>
        <xdr:cNvSpPr txBox="1"/>
      </xdr:nvSpPr>
      <xdr:spPr>
        <a:xfrm>
          <a:off x="12611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820" name="楕円 819"/>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821"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xdr:rowOff>
    </xdr:from>
    <xdr:to>
      <xdr:col>112</xdr:col>
      <xdr:colOff>38100</xdr:colOff>
      <xdr:row>82</xdr:row>
      <xdr:rowOff>116332</xdr:rowOff>
    </xdr:to>
    <xdr:sp macro="" textlink="">
      <xdr:nvSpPr>
        <xdr:cNvPr id="822" name="楕円 821"/>
        <xdr:cNvSpPr/>
      </xdr:nvSpPr>
      <xdr:spPr>
        <a:xfrm>
          <a:off x="21272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65532</xdr:rowOff>
    </xdr:to>
    <xdr:cxnSp macro="">
      <xdr:nvCxnSpPr>
        <xdr:cNvPr id="823" name="直線コネクタ 822"/>
        <xdr:cNvCxnSpPr/>
      </xdr:nvCxnSpPr>
      <xdr:spPr>
        <a:xfrm flipV="1">
          <a:off x="21323300" y="141152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42163</xdr:rowOff>
    </xdr:from>
    <xdr:to>
      <xdr:col>107</xdr:col>
      <xdr:colOff>101600</xdr:colOff>
      <xdr:row>82</xdr:row>
      <xdr:rowOff>143763</xdr:rowOff>
    </xdr:to>
    <xdr:sp macro="" textlink="">
      <xdr:nvSpPr>
        <xdr:cNvPr id="824" name="楕円 823"/>
        <xdr:cNvSpPr/>
      </xdr:nvSpPr>
      <xdr:spPr>
        <a:xfrm>
          <a:off x="20383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65532</xdr:rowOff>
    </xdr:from>
    <xdr:to>
      <xdr:col>111</xdr:col>
      <xdr:colOff>177800</xdr:colOff>
      <xdr:row>82</xdr:row>
      <xdr:rowOff>92963</xdr:rowOff>
    </xdr:to>
    <xdr:cxnSp macro="">
      <xdr:nvCxnSpPr>
        <xdr:cNvPr id="825" name="直線コネクタ 824"/>
        <xdr:cNvCxnSpPr/>
      </xdr:nvCxnSpPr>
      <xdr:spPr>
        <a:xfrm flipV="1">
          <a:off x="20434300" y="141244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140463</xdr:rowOff>
    </xdr:from>
    <xdr:to>
      <xdr:col>102</xdr:col>
      <xdr:colOff>165100</xdr:colOff>
      <xdr:row>82</xdr:row>
      <xdr:rowOff>70613</xdr:rowOff>
    </xdr:to>
    <xdr:sp macro="" textlink="">
      <xdr:nvSpPr>
        <xdr:cNvPr id="826" name="楕円 825"/>
        <xdr:cNvSpPr/>
      </xdr:nvSpPr>
      <xdr:spPr>
        <a:xfrm>
          <a:off x="19494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19813</xdr:rowOff>
    </xdr:from>
    <xdr:to>
      <xdr:col>107</xdr:col>
      <xdr:colOff>50800</xdr:colOff>
      <xdr:row>82</xdr:row>
      <xdr:rowOff>92963</xdr:rowOff>
    </xdr:to>
    <xdr:cxnSp macro="">
      <xdr:nvCxnSpPr>
        <xdr:cNvPr id="827" name="直線コネクタ 826"/>
        <xdr:cNvCxnSpPr/>
      </xdr:nvCxnSpPr>
      <xdr:spPr>
        <a:xfrm>
          <a:off x="19545300" y="140787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828" name="楕円 827"/>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19813</xdr:rowOff>
    </xdr:from>
    <xdr:to>
      <xdr:col>102</xdr:col>
      <xdr:colOff>114300</xdr:colOff>
      <xdr:row>82</xdr:row>
      <xdr:rowOff>79248</xdr:rowOff>
    </xdr:to>
    <xdr:cxnSp macro="">
      <xdr:nvCxnSpPr>
        <xdr:cNvPr id="829" name="直線コネクタ 828"/>
        <xdr:cNvCxnSpPr/>
      </xdr:nvCxnSpPr>
      <xdr:spPr>
        <a:xfrm flipV="1">
          <a:off x="18656300" y="140787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132859</xdr:rowOff>
    </xdr:from>
    <xdr:ext cx="469744" cy="259045"/>
    <xdr:sp macro="" textlink="">
      <xdr:nvSpPr>
        <xdr:cNvPr id="834" name="n_1mainValue【消防施設】&#10;一人当たり面積"/>
        <xdr:cNvSpPr txBox="1"/>
      </xdr:nvSpPr>
      <xdr:spPr>
        <a:xfrm>
          <a:off x="210757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160290</xdr:rowOff>
    </xdr:from>
    <xdr:ext cx="469744" cy="259045"/>
    <xdr:sp macro="" textlink="">
      <xdr:nvSpPr>
        <xdr:cNvPr id="835" name="n_2mainValue【消防施設】&#10;一人当たり面積"/>
        <xdr:cNvSpPr txBox="1"/>
      </xdr:nvSpPr>
      <xdr:spPr>
        <a:xfrm>
          <a:off x="20199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87140</xdr:rowOff>
    </xdr:from>
    <xdr:ext cx="469744" cy="259045"/>
    <xdr:sp macro="" textlink="">
      <xdr:nvSpPr>
        <xdr:cNvPr id="836" name="n_3mainValue【消防施設】&#10;一人当たり面積"/>
        <xdr:cNvSpPr txBox="1"/>
      </xdr:nvSpPr>
      <xdr:spPr>
        <a:xfrm>
          <a:off x="19310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837" name="n_4mainValue【消防施設】&#10;一人当たり面積"/>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8"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79" name="楕円 878"/>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880" name="【庁舎】&#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881" name="楕円 880"/>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144780</xdr:rowOff>
    </xdr:to>
    <xdr:cxnSp macro="">
      <xdr:nvCxnSpPr>
        <xdr:cNvPr id="882" name="直線コネクタ 881"/>
        <xdr:cNvCxnSpPr/>
      </xdr:nvCxnSpPr>
      <xdr:spPr>
        <a:xfrm>
          <a:off x="15481300" y="1776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883" name="楕円 882"/>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134982</xdr:rowOff>
    </xdr:to>
    <xdr:cxnSp macro="">
      <xdr:nvCxnSpPr>
        <xdr:cNvPr id="884" name="直線コネクタ 883"/>
        <xdr:cNvCxnSpPr/>
      </xdr:nvCxnSpPr>
      <xdr:spPr>
        <a:xfrm flipV="1">
          <a:off x="14592300" y="177698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85" name="楕円 884"/>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134982</xdr:rowOff>
    </xdr:to>
    <xdr:cxnSp macro="">
      <xdr:nvCxnSpPr>
        <xdr:cNvPr id="886" name="直線コネクタ 885"/>
        <xdr:cNvCxnSpPr/>
      </xdr:nvCxnSpPr>
      <xdr:spPr>
        <a:xfrm>
          <a:off x="13703300" y="177633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22134</xdr:rowOff>
    </xdr:from>
    <xdr:to>
      <xdr:col>67</xdr:col>
      <xdr:colOff>101600</xdr:colOff>
      <xdr:row>103</xdr:row>
      <xdr:rowOff>123734</xdr:rowOff>
    </xdr:to>
    <xdr:sp macro="" textlink="">
      <xdr:nvSpPr>
        <xdr:cNvPr id="887" name="楕円 886"/>
        <xdr:cNvSpPr/>
      </xdr:nvSpPr>
      <xdr:spPr>
        <a:xfrm>
          <a:off x="12763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72934</xdr:rowOff>
    </xdr:from>
    <xdr:to>
      <xdr:col>71</xdr:col>
      <xdr:colOff>177800</xdr:colOff>
      <xdr:row>103</xdr:row>
      <xdr:rowOff>103958</xdr:rowOff>
    </xdr:to>
    <xdr:cxnSp macro="">
      <xdr:nvCxnSpPr>
        <xdr:cNvPr id="888" name="直線コネクタ 887"/>
        <xdr:cNvCxnSpPr/>
      </xdr:nvCxnSpPr>
      <xdr:spPr>
        <a:xfrm>
          <a:off x="12814300" y="177322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893" name="n_1main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894" name="n_2mainValue【庁舎】&#10;有形固定資産減価償却率"/>
        <xdr:cNvSpPr txBox="1"/>
      </xdr:nvSpPr>
      <xdr:spPr>
        <a:xfrm>
          <a:off x="14389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95" name="n_3mainValue【庁舎】&#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140261</xdr:rowOff>
    </xdr:from>
    <xdr:ext cx="405111" cy="259045"/>
    <xdr:sp macro="" textlink="">
      <xdr:nvSpPr>
        <xdr:cNvPr id="896" name="n_4mainValue【庁舎】&#10;有形固定資産減価償却率"/>
        <xdr:cNvSpPr txBox="1"/>
      </xdr:nvSpPr>
      <xdr:spPr>
        <a:xfrm>
          <a:off x="12611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133169</xdr:rowOff>
    </xdr:from>
    <xdr:to>
      <xdr:col>116</xdr:col>
      <xdr:colOff>114300</xdr:colOff>
      <xdr:row>104</xdr:row>
      <xdr:rowOff>63319</xdr:rowOff>
    </xdr:to>
    <xdr:sp macro="" textlink="">
      <xdr:nvSpPr>
        <xdr:cNvPr id="938" name="楕円 937"/>
        <xdr:cNvSpPr/>
      </xdr:nvSpPr>
      <xdr:spPr>
        <a:xfrm>
          <a:off x="22110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156046</xdr:rowOff>
    </xdr:from>
    <xdr:ext cx="469744" cy="259045"/>
    <xdr:sp macro="" textlink="">
      <xdr:nvSpPr>
        <xdr:cNvPr id="939" name="【庁舎】&#10;一人当たり面積該当値テキスト"/>
        <xdr:cNvSpPr txBox="1"/>
      </xdr:nvSpPr>
      <xdr:spPr>
        <a:xfrm>
          <a:off x="22199600" y="17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146231</xdr:rowOff>
    </xdr:from>
    <xdr:to>
      <xdr:col>112</xdr:col>
      <xdr:colOff>38100</xdr:colOff>
      <xdr:row>104</xdr:row>
      <xdr:rowOff>76381</xdr:rowOff>
    </xdr:to>
    <xdr:sp macro="" textlink="">
      <xdr:nvSpPr>
        <xdr:cNvPr id="940" name="楕円 939"/>
        <xdr:cNvSpPr/>
      </xdr:nvSpPr>
      <xdr:spPr>
        <a:xfrm>
          <a:off x="2127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12519</xdr:rowOff>
    </xdr:from>
    <xdr:to>
      <xdr:col>116</xdr:col>
      <xdr:colOff>63500</xdr:colOff>
      <xdr:row>104</xdr:row>
      <xdr:rowOff>25581</xdr:rowOff>
    </xdr:to>
    <xdr:cxnSp macro="">
      <xdr:nvCxnSpPr>
        <xdr:cNvPr id="941" name="直線コネクタ 940"/>
        <xdr:cNvCxnSpPr/>
      </xdr:nvCxnSpPr>
      <xdr:spPr>
        <a:xfrm flipV="1">
          <a:off x="21323300" y="178433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41729</xdr:rowOff>
    </xdr:from>
    <xdr:to>
      <xdr:col>107</xdr:col>
      <xdr:colOff>101600</xdr:colOff>
      <xdr:row>104</xdr:row>
      <xdr:rowOff>143329</xdr:rowOff>
    </xdr:to>
    <xdr:sp macro="" textlink="">
      <xdr:nvSpPr>
        <xdr:cNvPr id="942" name="楕円 941"/>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25581</xdr:rowOff>
    </xdr:from>
    <xdr:to>
      <xdr:col>111</xdr:col>
      <xdr:colOff>177800</xdr:colOff>
      <xdr:row>104</xdr:row>
      <xdr:rowOff>92529</xdr:rowOff>
    </xdr:to>
    <xdr:cxnSp macro="">
      <xdr:nvCxnSpPr>
        <xdr:cNvPr id="943" name="直線コネクタ 942"/>
        <xdr:cNvCxnSpPr/>
      </xdr:nvCxnSpPr>
      <xdr:spPr>
        <a:xfrm flipV="1">
          <a:off x="20434300" y="1785638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38463</xdr:rowOff>
    </xdr:from>
    <xdr:to>
      <xdr:col>102</xdr:col>
      <xdr:colOff>165100</xdr:colOff>
      <xdr:row>104</xdr:row>
      <xdr:rowOff>140063</xdr:rowOff>
    </xdr:to>
    <xdr:sp macro="" textlink="">
      <xdr:nvSpPr>
        <xdr:cNvPr id="944" name="楕円 943"/>
        <xdr:cNvSpPr/>
      </xdr:nvSpPr>
      <xdr:spPr>
        <a:xfrm>
          <a:off x="19494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89263</xdr:rowOff>
    </xdr:from>
    <xdr:to>
      <xdr:col>107</xdr:col>
      <xdr:colOff>50800</xdr:colOff>
      <xdr:row>104</xdr:row>
      <xdr:rowOff>92529</xdr:rowOff>
    </xdr:to>
    <xdr:cxnSp macro="">
      <xdr:nvCxnSpPr>
        <xdr:cNvPr id="945" name="直線コネクタ 944"/>
        <xdr:cNvCxnSpPr/>
      </xdr:nvCxnSpPr>
      <xdr:spPr>
        <a:xfrm>
          <a:off x="19545300" y="179200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49893</xdr:rowOff>
    </xdr:from>
    <xdr:to>
      <xdr:col>98</xdr:col>
      <xdr:colOff>38100</xdr:colOff>
      <xdr:row>104</xdr:row>
      <xdr:rowOff>151493</xdr:rowOff>
    </xdr:to>
    <xdr:sp macro="" textlink="">
      <xdr:nvSpPr>
        <xdr:cNvPr id="946" name="楕円 945"/>
        <xdr:cNvSpPr/>
      </xdr:nvSpPr>
      <xdr:spPr>
        <a:xfrm>
          <a:off x="18605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89263</xdr:rowOff>
    </xdr:from>
    <xdr:to>
      <xdr:col>102</xdr:col>
      <xdr:colOff>114300</xdr:colOff>
      <xdr:row>104</xdr:row>
      <xdr:rowOff>100693</xdr:rowOff>
    </xdr:to>
    <xdr:cxnSp macro="">
      <xdr:nvCxnSpPr>
        <xdr:cNvPr id="947" name="直線コネクタ 946"/>
        <xdr:cNvCxnSpPr/>
      </xdr:nvCxnSpPr>
      <xdr:spPr>
        <a:xfrm flipV="1">
          <a:off x="18656300" y="179200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50"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92908</xdr:rowOff>
    </xdr:from>
    <xdr:ext cx="469744" cy="259045"/>
    <xdr:sp macro="" textlink="">
      <xdr:nvSpPr>
        <xdr:cNvPr id="952" name="n_1mainValue【庁舎】&#10;一人当たり面積"/>
        <xdr:cNvSpPr txBox="1"/>
      </xdr:nvSpPr>
      <xdr:spPr>
        <a:xfrm>
          <a:off x="21075727" y="175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953" name="n_2mainValue【庁舎】&#10;一人当たり面積"/>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156590</xdr:rowOff>
    </xdr:from>
    <xdr:ext cx="469744" cy="259045"/>
    <xdr:sp macro="" textlink="">
      <xdr:nvSpPr>
        <xdr:cNvPr id="954" name="n_3mainValue【庁舎】&#10;一人当たり面積"/>
        <xdr:cNvSpPr txBox="1"/>
      </xdr:nvSpPr>
      <xdr:spPr>
        <a:xfrm>
          <a:off x="193104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168020</xdr:rowOff>
    </xdr:from>
    <xdr:ext cx="469744" cy="259045"/>
    <xdr:sp macro="" textlink="">
      <xdr:nvSpPr>
        <xdr:cNvPr id="955" name="n_4mainValue【庁舎】&#10;一人当たり面積"/>
        <xdr:cNvSpPr txBox="1"/>
      </xdr:nvSpPr>
      <xdr:spPr>
        <a:xfrm>
          <a:off x="184214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、体育館・プールである。</a:t>
          </a:r>
          <a:r>
            <a:rPr kumimoji="1" lang="ja-JP" altLang="en-US" sz="1100">
              <a:solidFill>
                <a:schemeClr val="dk1"/>
              </a:solidFill>
              <a:effectLst/>
              <a:latin typeface="+mn-lt"/>
              <a:ea typeface="+mn-ea"/>
              <a:cs typeface="+mn-cs"/>
            </a:rPr>
            <a:t>市民会館については、建築から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近く経過しているため、新たに市民会館機能、地域交流センター機能、子育世代活動支援機能を併せ持つ複合施設である「さいき城山さくらホール」を整備し、今後の市民活動の拠点として有効活用及び適正な管理を進めていく。また、旧館の立地場所は佐伯城三の丸跡地であるため、歴史的意義も高いことから、地域活性化や市民意識の高揚のため有効な活用を図る。</a:t>
          </a:r>
          <a:r>
            <a:rPr kumimoji="1" lang="ja-JP" altLang="ja-JP" sz="1100">
              <a:solidFill>
                <a:schemeClr val="dk1"/>
              </a:solidFill>
              <a:effectLst/>
              <a:latin typeface="+mn-lt"/>
              <a:ea typeface="+mn-ea"/>
              <a:cs typeface="+mn-cs"/>
            </a:rPr>
            <a:t>体育館・プールについては、総合運動公園をスポーツ交流の拠点として長寿命化計画に基づく修繕・更新を進めているが、建設後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年又は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老朽化が進んでいる体育館が各地区に数多くあるため、有形固定資産減価償却率が高くなっている。各地区の体育館は地域の実情や利用状況を勘案して今後の在り方を検討していく予定である。図書館については、類似団体</a:t>
          </a:r>
          <a:r>
            <a:rPr kumimoji="1" lang="ja-JP" altLang="en-US" sz="1100">
              <a:solidFill>
                <a:schemeClr val="dk1"/>
              </a:solidFill>
              <a:effectLst/>
              <a:latin typeface="+mn-lt"/>
              <a:ea typeface="+mn-ea"/>
              <a:cs typeface="+mn-cs"/>
            </a:rPr>
            <a:t>に比べると低いが、</a:t>
          </a:r>
          <a:r>
            <a:rPr kumimoji="1" lang="ja-JP" altLang="ja-JP" sz="1100">
              <a:solidFill>
                <a:schemeClr val="dk1"/>
              </a:solidFill>
              <a:effectLst/>
              <a:latin typeface="+mn-lt"/>
              <a:ea typeface="+mn-ea"/>
              <a:cs typeface="+mn-cs"/>
            </a:rPr>
            <a:t>建設から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年以上経過しており老朽化が進んでいるため、公共施設等総合管理計画に基づき、適正な維持管理に取り組んでいく。</a:t>
          </a:r>
          <a:endParaRPr lang="ja-JP" altLang="ja-JP" sz="1400">
            <a:effectLst/>
          </a:endParaRPr>
        </a:p>
        <a:p>
          <a:r>
            <a:rPr kumimoji="1" lang="ja-JP" altLang="ja-JP" sz="1100">
              <a:solidFill>
                <a:schemeClr val="dk1"/>
              </a:solidFill>
              <a:effectLst/>
              <a:latin typeface="+mn-lt"/>
              <a:ea typeface="+mn-ea"/>
              <a:cs typeface="+mn-cs"/>
            </a:rPr>
            <a:t>一人当たり面積は、福祉施設、保健センター・保健所、庁舎が類似団体と比較して特に高くなっている。これらの要因としては、９市町村による合併で、各地区にそれぞれの施設が残っていることが考えられる。</a:t>
          </a:r>
          <a:endParaRPr lang="ja-JP" altLang="ja-JP" sz="1400">
            <a:effectLst/>
          </a:endParaRPr>
        </a:p>
        <a:p>
          <a:r>
            <a:rPr kumimoji="1" lang="ja-JP" altLang="ja-JP" sz="1100">
              <a:solidFill>
                <a:schemeClr val="dk1"/>
              </a:solidFill>
              <a:effectLst/>
              <a:latin typeface="+mn-lt"/>
              <a:ea typeface="+mn-ea"/>
              <a:cs typeface="+mn-cs"/>
            </a:rPr>
            <a:t>今後、個別施設計画において各施設ごとに大規模改修・集約・あり方検討を行い、適正配置に取組むこととしている。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の減少や市内に中心となる産業が少ないことから、主たる自主財源である税収が乏しい。また広大な市域を抱えていることで行政経費が嵩むなど、財政基盤が弱く、財政力指数は類似団体の平均を下回っている。佐伯市行政経営プランに則り、定員の管理、給与の適正化、組織機構の見直し、及び投資的経費の抑制による歳出の削減を行うとともに、自主財源の根幹をなす市税の徴収強化を中心とす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る数値で年々増加している。人件費及び公債費が主たる要因となっている。扶助費の減少は見込まれにくいため、今後も投資的経費の見直しによる新発債の抑制、定員管理、給与の適正化、組織機構の見直し等歳出の削減に努め、起債の償還方法についても十分な検討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57513</xdr:rowOff>
    </xdr:from>
    <xdr:to>
      <xdr:col>23</xdr:col>
      <xdr:colOff>133350</xdr:colOff>
      <xdr:row>65</xdr:row>
      <xdr:rowOff>140244</xdr:rowOff>
    </xdr:to>
    <xdr:cxnSp macro="">
      <xdr:nvCxnSpPr>
        <xdr:cNvPr id="134" name="直線コネクタ 133"/>
        <xdr:cNvCxnSpPr/>
      </xdr:nvCxnSpPr>
      <xdr:spPr>
        <a:xfrm>
          <a:off x="4114800" y="1120176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16147</xdr:rowOff>
    </xdr:from>
    <xdr:to>
      <xdr:col>19</xdr:col>
      <xdr:colOff>133350</xdr:colOff>
      <xdr:row>65</xdr:row>
      <xdr:rowOff>57513</xdr:rowOff>
    </xdr:to>
    <xdr:cxnSp macro="">
      <xdr:nvCxnSpPr>
        <xdr:cNvPr id="137" name="直線コネクタ 136"/>
        <xdr:cNvCxnSpPr/>
      </xdr:nvCxnSpPr>
      <xdr:spPr>
        <a:xfrm>
          <a:off x="3225800" y="111603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56606</xdr:rowOff>
    </xdr:from>
    <xdr:to>
      <xdr:col>15</xdr:col>
      <xdr:colOff>82550</xdr:colOff>
      <xdr:row>65</xdr:row>
      <xdr:rowOff>16147</xdr:rowOff>
    </xdr:to>
    <xdr:cxnSp macro="">
      <xdr:nvCxnSpPr>
        <xdr:cNvPr id="140" name="直線コネクタ 139"/>
        <xdr:cNvCxnSpPr/>
      </xdr:nvCxnSpPr>
      <xdr:spPr>
        <a:xfrm>
          <a:off x="2336800" y="1102940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56606</xdr:rowOff>
    </xdr:to>
    <xdr:cxnSp macro="">
      <xdr:nvCxnSpPr>
        <xdr:cNvPr id="143" name="直線コネクタ 142"/>
        <xdr:cNvCxnSpPr/>
      </xdr:nvCxnSpPr>
      <xdr:spPr>
        <a:xfrm>
          <a:off x="1447800" y="1084326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89444</xdr:rowOff>
    </xdr:from>
    <xdr:to>
      <xdr:col>23</xdr:col>
      <xdr:colOff>184150</xdr:colOff>
      <xdr:row>66</xdr:row>
      <xdr:rowOff>19594</xdr:rowOff>
    </xdr:to>
    <xdr:sp macro="" textlink="">
      <xdr:nvSpPr>
        <xdr:cNvPr id="153" name="楕円 152"/>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156771</xdr:rowOff>
    </xdr:from>
    <xdr:ext cx="762000" cy="259045"/>
    <xdr:sp macro="" textlink="">
      <xdr:nvSpPr>
        <xdr:cNvPr id="154" name="財政構造の弾力性該当値テキスト"/>
        <xdr:cNvSpPr txBox="1"/>
      </xdr:nvSpPr>
      <xdr:spPr>
        <a:xfrm>
          <a:off x="5041900" y="1112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6713</xdr:rowOff>
    </xdr:from>
    <xdr:to>
      <xdr:col>19</xdr:col>
      <xdr:colOff>184150</xdr:colOff>
      <xdr:row>65</xdr:row>
      <xdr:rowOff>108313</xdr:rowOff>
    </xdr:to>
    <xdr:sp macro="" textlink="">
      <xdr:nvSpPr>
        <xdr:cNvPr id="155" name="楕円 154"/>
        <xdr:cNvSpPr/>
      </xdr:nvSpPr>
      <xdr:spPr>
        <a:xfrm>
          <a:off x="4064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93090</xdr:rowOff>
    </xdr:from>
    <xdr:ext cx="736600" cy="259045"/>
    <xdr:sp macro="" textlink="">
      <xdr:nvSpPr>
        <xdr:cNvPr id="156" name="テキスト ボックス 155"/>
        <xdr:cNvSpPr txBox="1"/>
      </xdr:nvSpPr>
      <xdr:spPr>
        <a:xfrm>
          <a:off x="3733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136797</xdr:rowOff>
    </xdr:from>
    <xdr:to>
      <xdr:col>15</xdr:col>
      <xdr:colOff>133350</xdr:colOff>
      <xdr:row>65</xdr:row>
      <xdr:rowOff>66947</xdr:rowOff>
    </xdr:to>
    <xdr:sp macro="" textlink="">
      <xdr:nvSpPr>
        <xdr:cNvPr id="157" name="楕円 156"/>
        <xdr:cNvSpPr/>
      </xdr:nvSpPr>
      <xdr:spPr>
        <a:xfrm>
          <a:off x="3175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51724</xdr:rowOff>
    </xdr:from>
    <xdr:ext cx="762000" cy="259045"/>
    <xdr:sp macro="" textlink="">
      <xdr:nvSpPr>
        <xdr:cNvPr id="158" name="テキスト ボックス 157"/>
        <xdr:cNvSpPr txBox="1"/>
      </xdr:nvSpPr>
      <xdr:spPr>
        <a:xfrm>
          <a:off x="2844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5806</xdr:rowOff>
    </xdr:from>
    <xdr:to>
      <xdr:col>11</xdr:col>
      <xdr:colOff>82550</xdr:colOff>
      <xdr:row>64</xdr:row>
      <xdr:rowOff>107406</xdr:rowOff>
    </xdr:to>
    <xdr:sp macro="" textlink="">
      <xdr:nvSpPr>
        <xdr:cNvPr id="159" name="楕円 158"/>
        <xdr:cNvSpPr/>
      </xdr:nvSpPr>
      <xdr:spPr>
        <a:xfrm>
          <a:off x="2286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92183</xdr:rowOff>
    </xdr:from>
    <xdr:ext cx="762000" cy="259045"/>
    <xdr:sp macro="" textlink="">
      <xdr:nvSpPr>
        <xdr:cNvPr id="160" name="テキスト ボックス 159"/>
        <xdr:cNvSpPr txBox="1"/>
      </xdr:nvSpPr>
      <xdr:spPr>
        <a:xfrm>
          <a:off x="1955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数値となっている。人件費については、類似団体の中で職員数が比較的多いことなどが要因となっている。物件費については、各種施設等の維持管理等の経費が嵩んでいることなど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類似団体と比べて市域が特に広大で、行政コストが嵩みやすい部分はあるが、今後財政状況が厳しくなることが予想されるため、各経費について随時見直しを行いコストカットに努める。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108925</xdr:rowOff>
    </xdr:from>
    <xdr:to>
      <xdr:col>23</xdr:col>
      <xdr:colOff>133350</xdr:colOff>
      <xdr:row>86</xdr:row>
      <xdr:rowOff>136385</xdr:rowOff>
    </xdr:to>
    <xdr:cxnSp macro="">
      <xdr:nvCxnSpPr>
        <xdr:cNvPr id="195" name="直線コネクタ 194"/>
        <xdr:cNvCxnSpPr/>
      </xdr:nvCxnSpPr>
      <xdr:spPr>
        <a:xfrm>
          <a:off x="4114800" y="14853625"/>
          <a:ext cx="8382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61525</xdr:rowOff>
    </xdr:from>
    <xdr:to>
      <xdr:col>19</xdr:col>
      <xdr:colOff>133350</xdr:colOff>
      <xdr:row>86</xdr:row>
      <xdr:rowOff>108925</xdr:rowOff>
    </xdr:to>
    <xdr:cxnSp macro="">
      <xdr:nvCxnSpPr>
        <xdr:cNvPr id="198" name="直線コネクタ 197"/>
        <xdr:cNvCxnSpPr/>
      </xdr:nvCxnSpPr>
      <xdr:spPr>
        <a:xfrm>
          <a:off x="3225800" y="14806225"/>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145286</xdr:rowOff>
    </xdr:from>
    <xdr:to>
      <xdr:col>15</xdr:col>
      <xdr:colOff>82550</xdr:colOff>
      <xdr:row>86</xdr:row>
      <xdr:rowOff>61525</xdr:rowOff>
    </xdr:to>
    <xdr:cxnSp macro="">
      <xdr:nvCxnSpPr>
        <xdr:cNvPr id="201" name="直線コネクタ 200"/>
        <xdr:cNvCxnSpPr/>
      </xdr:nvCxnSpPr>
      <xdr:spPr>
        <a:xfrm>
          <a:off x="2336800" y="14718536"/>
          <a:ext cx="889000" cy="8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68785</xdr:rowOff>
    </xdr:from>
    <xdr:to>
      <xdr:col>11</xdr:col>
      <xdr:colOff>31750</xdr:colOff>
      <xdr:row>85</xdr:row>
      <xdr:rowOff>145286</xdr:rowOff>
    </xdr:to>
    <xdr:cxnSp macro="">
      <xdr:nvCxnSpPr>
        <xdr:cNvPr id="204" name="直線コネクタ 203"/>
        <xdr:cNvCxnSpPr/>
      </xdr:nvCxnSpPr>
      <xdr:spPr>
        <a:xfrm>
          <a:off x="1447800" y="14642035"/>
          <a:ext cx="889000" cy="7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85585</xdr:rowOff>
    </xdr:from>
    <xdr:to>
      <xdr:col>23</xdr:col>
      <xdr:colOff>184150</xdr:colOff>
      <xdr:row>87</xdr:row>
      <xdr:rowOff>15735</xdr:rowOff>
    </xdr:to>
    <xdr:sp macro="" textlink="">
      <xdr:nvSpPr>
        <xdr:cNvPr id="214" name="楕円 213"/>
        <xdr:cNvSpPr/>
      </xdr:nvSpPr>
      <xdr:spPr>
        <a:xfrm>
          <a:off x="4902200" y="148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57662</xdr:rowOff>
    </xdr:from>
    <xdr:ext cx="762000" cy="259045"/>
    <xdr:sp macro="" textlink="">
      <xdr:nvSpPr>
        <xdr:cNvPr id="215" name="人件費・物件費等の状況該当値テキスト"/>
        <xdr:cNvSpPr txBox="1"/>
      </xdr:nvSpPr>
      <xdr:spPr>
        <a:xfrm>
          <a:off x="5041900" y="1480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58125</xdr:rowOff>
    </xdr:from>
    <xdr:to>
      <xdr:col>19</xdr:col>
      <xdr:colOff>184150</xdr:colOff>
      <xdr:row>86</xdr:row>
      <xdr:rowOff>159725</xdr:rowOff>
    </xdr:to>
    <xdr:sp macro="" textlink="">
      <xdr:nvSpPr>
        <xdr:cNvPr id="216" name="楕円 215"/>
        <xdr:cNvSpPr/>
      </xdr:nvSpPr>
      <xdr:spPr>
        <a:xfrm>
          <a:off x="4064000" y="148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144502</xdr:rowOff>
    </xdr:from>
    <xdr:ext cx="736600" cy="259045"/>
    <xdr:sp macro="" textlink="">
      <xdr:nvSpPr>
        <xdr:cNvPr id="217" name="テキスト ボックス 216"/>
        <xdr:cNvSpPr txBox="1"/>
      </xdr:nvSpPr>
      <xdr:spPr>
        <a:xfrm>
          <a:off x="3733800" y="1488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10725</xdr:rowOff>
    </xdr:from>
    <xdr:to>
      <xdr:col>15</xdr:col>
      <xdr:colOff>133350</xdr:colOff>
      <xdr:row>86</xdr:row>
      <xdr:rowOff>112325</xdr:rowOff>
    </xdr:to>
    <xdr:sp macro="" textlink="">
      <xdr:nvSpPr>
        <xdr:cNvPr id="218" name="楕円 217"/>
        <xdr:cNvSpPr/>
      </xdr:nvSpPr>
      <xdr:spPr>
        <a:xfrm>
          <a:off x="3175000" y="14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97102</xdr:rowOff>
    </xdr:from>
    <xdr:ext cx="762000" cy="259045"/>
    <xdr:sp macro="" textlink="">
      <xdr:nvSpPr>
        <xdr:cNvPr id="219" name="テキスト ボックス 218"/>
        <xdr:cNvSpPr txBox="1"/>
      </xdr:nvSpPr>
      <xdr:spPr>
        <a:xfrm>
          <a:off x="2844800" y="1484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94486</xdr:rowOff>
    </xdr:from>
    <xdr:to>
      <xdr:col>11</xdr:col>
      <xdr:colOff>82550</xdr:colOff>
      <xdr:row>86</xdr:row>
      <xdr:rowOff>24636</xdr:rowOff>
    </xdr:to>
    <xdr:sp macro="" textlink="">
      <xdr:nvSpPr>
        <xdr:cNvPr id="220" name="楕円 219"/>
        <xdr:cNvSpPr/>
      </xdr:nvSpPr>
      <xdr:spPr>
        <a:xfrm>
          <a:off x="2286000" y="146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9413</xdr:rowOff>
    </xdr:from>
    <xdr:ext cx="762000" cy="259045"/>
    <xdr:sp macro="" textlink="">
      <xdr:nvSpPr>
        <xdr:cNvPr id="221" name="テキスト ボックス 220"/>
        <xdr:cNvSpPr txBox="1"/>
      </xdr:nvSpPr>
      <xdr:spPr>
        <a:xfrm>
          <a:off x="1955800" y="147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17985</xdr:rowOff>
    </xdr:from>
    <xdr:to>
      <xdr:col>7</xdr:col>
      <xdr:colOff>31750</xdr:colOff>
      <xdr:row>85</xdr:row>
      <xdr:rowOff>119585</xdr:rowOff>
    </xdr:to>
    <xdr:sp macro="" textlink="">
      <xdr:nvSpPr>
        <xdr:cNvPr id="222" name="楕円 221"/>
        <xdr:cNvSpPr/>
      </xdr:nvSpPr>
      <xdr:spPr>
        <a:xfrm>
          <a:off x="1397000" y="145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104362</xdr:rowOff>
    </xdr:from>
    <xdr:ext cx="762000" cy="259045"/>
    <xdr:sp macro="" textlink="">
      <xdr:nvSpPr>
        <xdr:cNvPr id="223" name="テキスト ボックス 222"/>
        <xdr:cNvSpPr txBox="1"/>
      </xdr:nvSpPr>
      <xdr:spPr>
        <a:xfrm>
          <a:off x="1066800" y="1467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功的な体系であり、上位級の級別構成比が比較的高いため、類似団体平均を上回る数値になっている。今後は級別構成比率の適正管理及び給料水準の見直しを図り、ラスパイレス指数が適正なもの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103414</xdr:rowOff>
    </xdr:to>
    <xdr:cxnSp macro="">
      <xdr:nvCxnSpPr>
        <xdr:cNvPr id="259" name="直線コネクタ 258"/>
        <xdr:cNvCxnSpPr/>
      </xdr:nvCxnSpPr>
      <xdr:spPr>
        <a:xfrm>
          <a:off x="16179800" y="151737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35379</xdr:rowOff>
    </xdr:to>
    <xdr:cxnSp macro="">
      <xdr:nvCxnSpPr>
        <xdr:cNvPr id="262" name="直線コネクタ 261"/>
        <xdr:cNvCxnSpPr/>
      </xdr:nvCxnSpPr>
      <xdr:spPr>
        <a:xfrm flipV="1">
          <a:off x="15290800" y="151737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5" name="直線コネクタ 264"/>
        <xdr:cNvCxnSpPr/>
      </xdr:nvCxnSpPr>
      <xdr:spPr>
        <a:xfrm>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68" name="直線コネクタ 267"/>
        <xdr:cNvCxnSpPr/>
      </xdr:nvCxnSpPr>
      <xdr:spPr>
        <a:xfrm flipV="1">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8" name="楕円 277"/>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9"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6" name="楕円 285"/>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7" name="テキスト ボックス 286"/>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肥大化した組織のスリム化に取り組んできたが、いまだ類似団体平均を上回る数値である。９つの市町村の合併により誕生し、広大な市域を持つ当市において、定員管理は重要な課題である。佐伯市行政経営プランに則り組織機構の見直しによる職員数の精査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74083</xdr:rowOff>
    </xdr:from>
    <xdr:to>
      <xdr:col>81</xdr:col>
      <xdr:colOff>44450</xdr:colOff>
      <xdr:row>63</xdr:row>
      <xdr:rowOff>84425</xdr:rowOff>
    </xdr:to>
    <xdr:cxnSp macro="">
      <xdr:nvCxnSpPr>
        <xdr:cNvPr id="324" name="直線コネクタ 323"/>
        <xdr:cNvCxnSpPr/>
      </xdr:nvCxnSpPr>
      <xdr:spPr>
        <a:xfrm>
          <a:off x="16179800" y="1087543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64891</xdr:rowOff>
    </xdr:from>
    <xdr:to>
      <xdr:col>77</xdr:col>
      <xdr:colOff>44450</xdr:colOff>
      <xdr:row>63</xdr:row>
      <xdr:rowOff>74083</xdr:rowOff>
    </xdr:to>
    <xdr:cxnSp macro="">
      <xdr:nvCxnSpPr>
        <xdr:cNvPr id="327" name="直線コネクタ 326"/>
        <xdr:cNvCxnSpPr/>
      </xdr:nvCxnSpPr>
      <xdr:spPr>
        <a:xfrm>
          <a:off x="15290800" y="108662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64891</xdr:rowOff>
    </xdr:to>
    <xdr:cxnSp macro="">
      <xdr:nvCxnSpPr>
        <xdr:cNvPr id="330" name="直線コネクタ 329"/>
        <xdr:cNvCxnSpPr/>
      </xdr:nvCxnSpPr>
      <xdr:spPr>
        <a:xfrm>
          <a:off x="14401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29270</xdr:rowOff>
    </xdr:from>
    <xdr:to>
      <xdr:col>68</xdr:col>
      <xdr:colOff>152400</xdr:colOff>
      <xdr:row>63</xdr:row>
      <xdr:rowOff>41910</xdr:rowOff>
    </xdr:to>
    <xdr:cxnSp macro="">
      <xdr:nvCxnSpPr>
        <xdr:cNvPr id="333" name="直線コネクタ 332"/>
        <xdr:cNvCxnSpPr/>
      </xdr:nvCxnSpPr>
      <xdr:spPr>
        <a:xfrm>
          <a:off x="13512800" y="1083062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33625</xdr:rowOff>
    </xdr:from>
    <xdr:to>
      <xdr:col>81</xdr:col>
      <xdr:colOff>95250</xdr:colOff>
      <xdr:row>63</xdr:row>
      <xdr:rowOff>135225</xdr:rowOff>
    </xdr:to>
    <xdr:sp macro="" textlink="">
      <xdr:nvSpPr>
        <xdr:cNvPr id="343" name="楕円 342"/>
        <xdr:cNvSpPr/>
      </xdr:nvSpPr>
      <xdr:spPr>
        <a:xfrm>
          <a:off x="169672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5702</xdr:rowOff>
    </xdr:from>
    <xdr:ext cx="762000" cy="259045"/>
    <xdr:sp macro="" textlink="">
      <xdr:nvSpPr>
        <xdr:cNvPr id="344" name="定員管理の状況該当値テキスト"/>
        <xdr:cNvSpPr txBox="1"/>
      </xdr:nvSpPr>
      <xdr:spPr>
        <a:xfrm>
          <a:off x="17106900" y="108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23283</xdr:rowOff>
    </xdr:from>
    <xdr:to>
      <xdr:col>77</xdr:col>
      <xdr:colOff>95250</xdr:colOff>
      <xdr:row>63</xdr:row>
      <xdr:rowOff>124883</xdr:rowOff>
    </xdr:to>
    <xdr:sp macro="" textlink="">
      <xdr:nvSpPr>
        <xdr:cNvPr id="345" name="楕円 344"/>
        <xdr:cNvSpPr/>
      </xdr:nvSpPr>
      <xdr:spPr>
        <a:xfrm>
          <a:off x="16129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109660</xdr:rowOff>
    </xdr:from>
    <xdr:ext cx="736600" cy="259045"/>
    <xdr:sp macro="" textlink="">
      <xdr:nvSpPr>
        <xdr:cNvPr id="346" name="テキスト ボックス 345"/>
        <xdr:cNvSpPr txBox="1"/>
      </xdr:nvSpPr>
      <xdr:spPr>
        <a:xfrm>
          <a:off x="15798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14091</xdr:rowOff>
    </xdr:from>
    <xdr:to>
      <xdr:col>73</xdr:col>
      <xdr:colOff>44450</xdr:colOff>
      <xdr:row>63</xdr:row>
      <xdr:rowOff>115691</xdr:rowOff>
    </xdr:to>
    <xdr:sp macro="" textlink="">
      <xdr:nvSpPr>
        <xdr:cNvPr id="347" name="楕円 346"/>
        <xdr:cNvSpPr/>
      </xdr:nvSpPr>
      <xdr:spPr>
        <a:xfrm>
          <a:off x="15240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100468</xdr:rowOff>
    </xdr:from>
    <xdr:ext cx="762000" cy="259045"/>
    <xdr:sp macro="" textlink="">
      <xdr:nvSpPr>
        <xdr:cNvPr id="348" name="テキスト ボックス 347"/>
        <xdr:cNvSpPr txBox="1"/>
      </xdr:nvSpPr>
      <xdr:spPr>
        <a:xfrm>
          <a:off x="14909800" y="109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9" name="楕円 348"/>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50" name="テキスト ボックス 349"/>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149920</xdr:rowOff>
    </xdr:from>
    <xdr:to>
      <xdr:col>64</xdr:col>
      <xdr:colOff>152400</xdr:colOff>
      <xdr:row>63</xdr:row>
      <xdr:rowOff>80070</xdr:rowOff>
    </xdr:to>
    <xdr:sp macro="" textlink="">
      <xdr:nvSpPr>
        <xdr:cNvPr id="351" name="楕円 350"/>
        <xdr:cNvSpPr/>
      </xdr:nvSpPr>
      <xdr:spPr>
        <a:xfrm>
          <a:off x="13462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64847</xdr:rowOff>
    </xdr:from>
    <xdr:ext cx="762000" cy="259045"/>
    <xdr:sp macro="" textlink="">
      <xdr:nvSpPr>
        <xdr:cNvPr id="352" name="テキスト ボックス 351"/>
        <xdr:cNvSpPr txBox="1"/>
      </xdr:nvSpPr>
      <xdr:spPr>
        <a:xfrm>
          <a:off x="13131800" y="108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これまで地方債の新規発行を抑制し、元利償還金の抑制に努めてきたことで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、実質公債費比率は類似団体と近い水準になっている。今後は大型事業で借り入れた起債の償還が始まるため、より一層、起債（残高）の適正管理に努めていきたい。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116417</xdr:rowOff>
    </xdr:to>
    <xdr:cxnSp macro="">
      <xdr:nvCxnSpPr>
        <xdr:cNvPr id="388" name="直線コネクタ 387"/>
        <xdr:cNvCxnSpPr/>
      </xdr:nvCxnSpPr>
      <xdr:spPr>
        <a:xfrm flipV="1">
          <a:off x="16179800" y="70884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91" name="直線コネクタ 390"/>
        <xdr:cNvCxnSpPr/>
      </xdr:nvCxnSpPr>
      <xdr:spPr>
        <a:xfrm>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70455</xdr:rowOff>
    </xdr:to>
    <xdr:cxnSp macro="">
      <xdr:nvCxnSpPr>
        <xdr:cNvPr id="394" name="直線コネクタ 393"/>
        <xdr:cNvCxnSpPr/>
      </xdr:nvCxnSpPr>
      <xdr:spPr>
        <a:xfrm>
          <a:off x="14401800" y="70654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70455</xdr:rowOff>
    </xdr:to>
    <xdr:cxnSp macro="">
      <xdr:nvCxnSpPr>
        <xdr:cNvPr id="397" name="直線コネクタ 396"/>
        <xdr:cNvCxnSpPr/>
      </xdr:nvCxnSpPr>
      <xdr:spPr>
        <a:xfrm flipV="1">
          <a:off x="13512800" y="70654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7" name="楕円 406"/>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8"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9" name="楕円 408"/>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0" name="テキスト ボックス 409"/>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1" name="楕円 41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2" name="テキスト ボックス 411"/>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3" name="楕円 412"/>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4" name="テキスト ボックス 41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5" name="楕円 414"/>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6" name="テキスト ボックス 415"/>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減債基金の取崩しにより基金が減額になっているが、新発債の抑制による地方債現在高の減額等により、類似団体平均と比べ良好な数値になっている。今後も公債費削減に向けて事業の見直しや償還方式等についての検討等を行う。</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域が広大で行政コストが嵩みやすく類似団体に比べて職員数が多いことから、人件費にかかる経常収支比率は類似団体平均を上回っている。今後は佐伯市行政経営プランに則り、定員の管理、給与の適正化及び組織機構の見直し等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54610</xdr:rowOff>
    </xdr:to>
    <xdr:cxnSp macro="">
      <xdr:nvCxnSpPr>
        <xdr:cNvPr id="66" name="直線コネクタ 65"/>
        <xdr:cNvCxnSpPr/>
      </xdr:nvCxnSpPr>
      <xdr:spPr>
        <a:xfrm>
          <a:off x="3987800" y="664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127000</xdr:rowOff>
    </xdr:to>
    <xdr:cxnSp macro="">
      <xdr:nvCxnSpPr>
        <xdr:cNvPr id="69" name="直線コネクタ 68"/>
        <xdr:cNvCxnSpPr/>
      </xdr:nvCxnSpPr>
      <xdr:spPr>
        <a:xfrm>
          <a:off x="3098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104140</xdr:rowOff>
    </xdr:to>
    <xdr:cxnSp macro="">
      <xdr:nvCxnSpPr>
        <xdr:cNvPr id="72" name="直線コネクタ 71"/>
        <xdr:cNvCxnSpPr/>
      </xdr:nvCxnSpPr>
      <xdr:spPr>
        <a:xfrm>
          <a:off x="2209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12700</xdr:rowOff>
    </xdr:to>
    <xdr:cxnSp macro="">
      <xdr:nvCxnSpPr>
        <xdr:cNvPr id="75" name="直線コネクタ 74"/>
        <xdr:cNvCxnSpPr/>
      </xdr:nvCxnSpPr>
      <xdr:spPr>
        <a:xfrm>
          <a:off x="1320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各種施設の維持管理等の経費が嵩んでいることで、緩やかではあるが上昇傾向にある。</a:t>
          </a:r>
        </a:p>
        <a:p>
          <a:r>
            <a:rPr kumimoji="1" lang="ja-JP" altLang="en-US" sz="1300">
              <a:latin typeface="ＭＳ Ｐゴシック" panose="020B0600070205080204" pitchFamily="50" charset="-128"/>
              <a:ea typeface="ＭＳ Ｐゴシック" panose="020B0600070205080204" pitchFamily="50" charset="-128"/>
            </a:rPr>
            <a:t>今後は施設の統廃合や民間委託について十分な検討を行い、事務の効率化による経費の削減に努める。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122428</xdr:rowOff>
    </xdr:to>
    <xdr:cxnSp macro="">
      <xdr:nvCxnSpPr>
        <xdr:cNvPr id="125" name="直線コネクタ 124"/>
        <xdr:cNvCxnSpPr/>
      </xdr:nvCxnSpPr>
      <xdr:spPr>
        <a:xfrm flipV="1">
          <a:off x="15671800" y="2829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122428</xdr:rowOff>
    </xdr:to>
    <xdr:cxnSp macro="">
      <xdr:nvCxnSpPr>
        <xdr:cNvPr id="128" name="直線コネクタ 127"/>
        <xdr:cNvCxnSpPr/>
      </xdr:nvCxnSpPr>
      <xdr:spPr>
        <a:xfrm>
          <a:off x="14782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94996</xdr:rowOff>
    </xdr:to>
    <xdr:cxnSp macro="">
      <xdr:nvCxnSpPr>
        <xdr:cNvPr id="131" name="直線コネクタ 130"/>
        <xdr:cNvCxnSpPr/>
      </xdr:nvCxnSpPr>
      <xdr:spPr>
        <a:xfrm flipV="1">
          <a:off x="13893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94996</xdr:rowOff>
    </xdr:to>
    <xdr:cxnSp macro="">
      <xdr:nvCxnSpPr>
        <xdr:cNvPr id="134" name="直線コネクタ 133"/>
        <xdr:cNvCxnSpPr/>
      </xdr:nvCxnSpPr>
      <xdr:spPr>
        <a:xfrm>
          <a:off x="13004800" y="2783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7129</xdr:rowOff>
    </xdr:from>
    <xdr:ext cx="762000" cy="259045"/>
    <xdr:sp macro="" textlink="">
      <xdr:nvSpPr>
        <xdr:cNvPr id="145"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6" name="楕円 145"/>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47" name="テキスト ボックス 146"/>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49" name="テキスト ボックス 148"/>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2" name="楕円 151"/>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53" name="テキスト ボックス 152"/>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上昇しているが、類似団体平均を下回っている。生活保護費の負担は横ばいだが、児童福祉に係る経費や障害福祉に係る経費が増加しており、今後も増加することが見込まれるため、引き続き適正な給付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119380</xdr:rowOff>
    </xdr:to>
    <xdr:cxnSp macro="">
      <xdr:nvCxnSpPr>
        <xdr:cNvPr id="186" name="直線コネクタ 185"/>
        <xdr:cNvCxnSpPr/>
      </xdr:nvCxnSpPr>
      <xdr:spPr>
        <a:xfrm>
          <a:off x="3987800" y="931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58420</xdr:rowOff>
    </xdr:to>
    <xdr:cxnSp macro="">
      <xdr:nvCxnSpPr>
        <xdr:cNvPr id="189" name="直線コネクタ 188"/>
        <xdr:cNvCxnSpPr/>
      </xdr:nvCxnSpPr>
      <xdr:spPr>
        <a:xfrm>
          <a:off x="3098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xdr:rowOff>
    </xdr:from>
    <xdr:to>
      <xdr:col>15</xdr:col>
      <xdr:colOff>98425</xdr:colOff>
      <xdr:row>54</xdr:row>
      <xdr:rowOff>35560</xdr:rowOff>
    </xdr:to>
    <xdr:cxnSp macro="">
      <xdr:nvCxnSpPr>
        <xdr:cNvPr id="192" name="直線コネクタ 191"/>
        <xdr:cNvCxnSpPr/>
      </xdr:nvCxnSpPr>
      <xdr:spPr>
        <a:xfrm>
          <a:off x="2209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54</xdr:row>
      <xdr:rowOff>5080</xdr:rowOff>
    </xdr:to>
    <xdr:cxnSp macro="">
      <xdr:nvCxnSpPr>
        <xdr:cNvPr id="195" name="直線コネクタ 194"/>
        <xdr:cNvCxnSpPr/>
      </xdr:nvCxnSpPr>
      <xdr:spPr>
        <a:xfrm>
          <a:off x="1320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68580</xdr:rowOff>
    </xdr:from>
    <xdr:to>
      <xdr:col>24</xdr:col>
      <xdr:colOff>76200</xdr:colOff>
      <xdr:row>54</xdr:row>
      <xdr:rowOff>170180</xdr:rowOff>
    </xdr:to>
    <xdr:sp macro="" textlink="">
      <xdr:nvSpPr>
        <xdr:cNvPr id="205" name="楕円 204"/>
        <xdr:cNvSpPr/>
      </xdr:nvSpPr>
      <xdr:spPr>
        <a:xfrm>
          <a:off x="4775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85107</xdr:rowOff>
    </xdr:from>
    <xdr:ext cx="762000" cy="259045"/>
    <xdr:sp macro="" textlink="">
      <xdr:nvSpPr>
        <xdr:cNvPr id="206" name="扶助費該当値テキスト"/>
        <xdr:cNvSpPr txBox="1"/>
      </xdr:nvSpPr>
      <xdr:spPr>
        <a:xfrm>
          <a:off x="4914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7" name="楕円 206"/>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08" name="テキスト ボックス 207"/>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125730</xdr:rowOff>
    </xdr:from>
    <xdr:to>
      <xdr:col>11</xdr:col>
      <xdr:colOff>60325</xdr:colOff>
      <xdr:row>54</xdr:row>
      <xdr:rowOff>55880</xdr:rowOff>
    </xdr:to>
    <xdr:sp macro="" textlink="">
      <xdr:nvSpPr>
        <xdr:cNvPr id="211" name="楕円 210"/>
        <xdr:cNvSpPr/>
      </xdr:nvSpPr>
      <xdr:spPr>
        <a:xfrm>
          <a:off x="2159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66057</xdr:rowOff>
    </xdr:from>
    <xdr:ext cx="762000" cy="259045"/>
    <xdr:sp macro="" textlink="">
      <xdr:nvSpPr>
        <xdr:cNvPr id="212" name="テキスト ボックス 211"/>
        <xdr:cNvSpPr txBox="1"/>
      </xdr:nvSpPr>
      <xdr:spPr>
        <a:xfrm>
          <a:off x="1828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102870</xdr:rowOff>
    </xdr:from>
    <xdr:to>
      <xdr:col>6</xdr:col>
      <xdr:colOff>171450</xdr:colOff>
      <xdr:row>54</xdr:row>
      <xdr:rowOff>33020</xdr:rowOff>
    </xdr:to>
    <xdr:sp macro="" textlink="">
      <xdr:nvSpPr>
        <xdr:cNvPr id="213" name="楕円 212"/>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43197</xdr:rowOff>
    </xdr:from>
    <xdr:ext cx="762000" cy="259045"/>
    <xdr:sp macro="" textlink="">
      <xdr:nvSpPr>
        <xdr:cNvPr id="214" name="テキスト ボックス 213"/>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今後は介護保険事業の給付費増加に伴う繰出金の増加や、市が保有する施設の老朽化に伴う維持補修費の増加が見込まれる。繰出金については保険料の適正化により普通会計の負担を減らすよう努め、維持補修費については計画的な執行による経費の平準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84546</xdr:rowOff>
    </xdr:to>
    <xdr:cxnSp macro="">
      <xdr:nvCxnSpPr>
        <xdr:cNvPr id="249" name="直線コネクタ 248"/>
        <xdr:cNvCxnSpPr/>
      </xdr:nvCxnSpPr>
      <xdr:spPr>
        <a:xfrm>
          <a:off x="15671800" y="96465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45357</xdr:rowOff>
    </xdr:to>
    <xdr:cxnSp macro="">
      <xdr:nvCxnSpPr>
        <xdr:cNvPr id="252" name="直線コネクタ 251"/>
        <xdr:cNvCxnSpPr/>
      </xdr:nvCxnSpPr>
      <xdr:spPr>
        <a:xfrm>
          <a:off x="14782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51888</xdr:rowOff>
    </xdr:to>
    <xdr:cxnSp macro="">
      <xdr:nvCxnSpPr>
        <xdr:cNvPr id="255" name="直線コネクタ 254"/>
        <xdr:cNvCxnSpPr/>
      </xdr:nvCxnSpPr>
      <xdr:spPr>
        <a:xfrm flipV="1">
          <a:off x="13893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51888</xdr:rowOff>
    </xdr:to>
    <xdr:cxnSp macro="">
      <xdr:nvCxnSpPr>
        <xdr:cNvPr id="258" name="直線コネクタ 257"/>
        <xdr:cNvCxnSpPr/>
      </xdr:nvCxnSpPr>
      <xdr:spPr>
        <a:xfrm>
          <a:off x="13004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33746</xdr:rowOff>
    </xdr:from>
    <xdr:to>
      <xdr:col>82</xdr:col>
      <xdr:colOff>158750</xdr:colOff>
      <xdr:row>56</xdr:row>
      <xdr:rowOff>135346</xdr:rowOff>
    </xdr:to>
    <xdr:sp macro="" textlink="">
      <xdr:nvSpPr>
        <xdr:cNvPr id="268" name="楕円 267"/>
        <xdr:cNvSpPr/>
      </xdr:nvSpPr>
      <xdr:spPr>
        <a:xfrm>
          <a:off x="164592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5823</xdr:rowOff>
    </xdr:from>
    <xdr:ext cx="762000" cy="259045"/>
    <xdr:sp macro="" textlink="">
      <xdr:nvSpPr>
        <xdr:cNvPr id="269" name="その他該当値テキスト"/>
        <xdr:cNvSpPr txBox="1"/>
      </xdr:nvSpPr>
      <xdr:spPr>
        <a:xfrm>
          <a:off x="16598900" y="960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2" name="楕円 271"/>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3" name="テキスト ボックス 272"/>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4" name="楕円 273"/>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5" name="テキスト ボックス 274"/>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類似団体平均に比べて低い数値となっている。今後も行政サービスの公平性、公益性及び透明性、費用対効果の観点から、見直しが必要な補助金については是正を行っていき、適正な執行に努める。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127000</xdr:rowOff>
    </xdr:to>
    <xdr:cxnSp macro="">
      <xdr:nvCxnSpPr>
        <xdr:cNvPr id="307" name="直線コネクタ 306"/>
        <xdr:cNvCxnSpPr/>
      </xdr:nvCxnSpPr>
      <xdr:spPr>
        <a:xfrm>
          <a:off x="15671800" y="5942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113284</xdr:rowOff>
    </xdr:to>
    <xdr:cxnSp macro="">
      <xdr:nvCxnSpPr>
        <xdr:cNvPr id="310" name="直線コネクタ 309"/>
        <xdr:cNvCxnSpPr/>
      </xdr:nvCxnSpPr>
      <xdr:spPr>
        <a:xfrm>
          <a:off x="14782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94996</xdr:rowOff>
    </xdr:to>
    <xdr:cxnSp macro="">
      <xdr:nvCxnSpPr>
        <xdr:cNvPr id="313" name="直線コネクタ 312"/>
        <xdr:cNvCxnSpPr/>
      </xdr:nvCxnSpPr>
      <xdr:spPr>
        <a:xfrm>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113284</xdr:rowOff>
    </xdr:to>
    <xdr:cxnSp macro="">
      <xdr:nvCxnSpPr>
        <xdr:cNvPr id="316" name="直線コネクタ 315"/>
        <xdr:cNvCxnSpPr/>
      </xdr:nvCxnSpPr>
      <xdr:spPr>
        <a:xfrm flipV="1">
          <a:off x="13004800" y="59197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6" name="楕円 325"/>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7"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8" name="楕円 327"/>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9" name="テキスト ボックス 328"/>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0" name="楕円 329"/>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1" name="テキスト ボックス 330"/>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2" name="楕円 331"/>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3" name="テキスト ボックス 332"/>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が相次いだため公債費の負担は依然として重いものとなっている。また、普通交付税の合併算定替の加算額が引き下げられ、厳しい財政運営が求められるため、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169455</xdr:rowOff>
    </xdr:to>
    <xdr:cxnSp macro="">
      <xdr:nvCxnSpPr>
        <xdr:cNvPr id="370" name="直線コネクタ 369"/>
        <xdr:cNvCxnSpPr/>
      </xdr:nvCxnSpPr>
      <xdr:spPr>
        <a:xfrm flipV="1">
          <a:off x="3987800" y="1379401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169455</xdr:rowOff>
    </xdr:from>
    <xdr:to>
      <xdr:col>19</xdr:col>
      <xdr:colOff>187325</xdr:colOff>
      <xdr:row>81</xdr:row>
      <xdr:rowOff>69850</xdr:rowOff>
    </xdr:to>
    <xdr:cxnSp macro="">
      <xdr:nvCxnSpPr>
        <xdr:cNvPr id="373" name="直線コネクタ 372"/>
        <xdr:cNvCxnSpPr/>
      </xdr:nvCxnSpPr>
      <xdr:spPr>
        <a:xfrm flipV="1">
          <a:off x="3098800" y="138854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69850</xdr:rowOff>
    </xdr:to>
    <xdr:cxnSp macro="">
      <xdr:nvCxnSpPr>
        <xdr:cNvPr id="376" name="直線コネクタ 375"/>
        <xdr:cNvCxnSpPr/>
      </xdr:nvCxnSpPr>
      <xdr:spPr>
        <a:xfrm>
          <a:off x="2209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97608</xdr:rowOff>
    </xdr:from>
    <xdr:to>
      <xdr:col>11</xdr:col>
      <xdr:colOff>9525</xdr:colOff>
      <xdr:row>81</xdr:row>
      <xdr:rowOff>24130</xdr:rowOff>
    </xdr:to>
    <xdr:cxnSp macro="">
      <xdr:nvCxnSpPr>
        <xdr:cNvPr id="379" name="直線コネクタ 378"/>
        <xdr:cNvCxnSpPr/>
      </xdr:nvCxnSpPr>
      <xdr:spPr>
        <a:xfrm>
          <a:off x="1320800" y="138136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89" name="楕円 388"/>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170741</xdr:rowOff>
    </xdr:from>
    <xdr:ext cx="762000" cy="259045"/>
    <xdr:sp macro="" textlink="">
      <xdr:nvSpPr>
        <xdr:cNvPr id="390" name="公債費該当値テキスト"/>
        <xdr:cNvSpPr txBox="1"/>
      </xdr:nvSpPr>
      <xdr:spPr>
        <a:xfrm>
          <a:off x="49149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118655</xdr:rowOff>
    </xdr:from>
    <xdr:to>
      <xdr:col>20</xdr:col>
      <xdr:colOff>38100</xdr:colOff>
      <xdr:row>81</xdr:row>
      <xdr:rowOff>48805</xdr:rowOff>
    </xdr:to>
    <xdr:sp macro="" textlink="">
      <xdr:nvSpPr>
        <xdr:cNvPr id="391" name="楕円 390"/>
        <xdr:cNvSpPr/>
      </xdr:nvSpPr>
      <xdr:spPr>
        <a:xfrm>
          <a:off x="3937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33582</xdr:rowOff>
    </xdr:from>
    <xdr:ext cx="736600" cy="259045"/>
    <xdr:sp macro="" textlink="">
      <xdr:nvSpPr>
        <xdr:cNvPr id="392" name="テキスト ボックス 391"/>
        <xdr:cNvSpPr txBox="1"/>
      </xdr:nvSpPr>
      <xdr:spPr>
        <a:xfrm>
          <a:off x="3606800" y="1392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3" name="楕円 392"/>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4" name="テキスト ボックス 393"/>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5" name="楕円 394"/>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6" name="テキスト ボックス 395"/>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46808</xdr:rowOff>
    </xdr:from>
    <xdr:to>
      <xdr:col>6</xdr:col>
      <xdr:colOff>171450</xdr:colOff>
      <xdr:row>80</xdr:row>
      <xdr:rowOff>148408</xdr:rowOff>
    </xdr:to>
    <xdr:sp macro="" textlink="">
      <xdr:nvSpPr>
        <xdr:cNvPr id="397" name="楕円 396"/>
        <xdr:cNvSpPr/>
      </xdr:nvSpPr>
      <xdr:spPr>
        <a:xfrm>
          <a:off x="1270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133185</xdr:rowOff>
    </xdr:from>
    <xdr:ext cx="762000" cy="259045"/>
    <xdr:sp macro="" textlink="">
      <xdr:nvSpPr>
        <xdr:cNvPr id="398" name="テキスト ボックス 397"/>
        <xdr:cNvSpPr txBox="1"/>
      </xdr:nvSpPr>
      <xdr:spPr>
        <a:xfrm>
          <a:off x="939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28702</xdr:rowOff>
    </xdr:to>
    <xdr:cxnSp macro="">
      <xdr:nvCxnSpPr>
        <xdr:cNvPr id="429" name="直線コネクタ 428"/>
        <xdr:cNvCxnSpPr/>
      </xdr:nvCxnSpPr>
      <xdr:spPr>
        <a:xfrm>
          <a:off x="15671800" y="131114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81280</xdr:rowOff>
    </xdr:to>
    <xdr:cxnSp macro="">
      <xdr:nvCxnSpPr>
        <xdr:cNvPr id="432" name="直線コネクタ 431"/>
        <xdr:cNvCxnSpPr/>
      </xdr:nvCxnSpPr>
      <xdr:spPr>
        <a:xfrm>
          <a:off x="14782800" y="13033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3556</xdr:rowOff>
    </xdr:to>
    <xdr:cxnSp macro="">
      <xdr:nvCxnSpPr>
        <xdr:cNvPr id="435" name="直線コネクタ 434"/>
        <xdr:cNvCxnSpPr/>
      </xdr:nvCxnSpPr>
      <xdr:spPr>
        <a:xfrm>
          <a:off x="13893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120142</xdr:rowOff>
    </xdr:to>
    <xdr:cxnSp macro="">
      <xdr:nvCxnSpPr>
        <xdr:cNvPr id="438" name="直線コネクタ 437"/>
        <xdr:cNvCxnSpPr/>
      </xdr:nvCxnSpPr>
      <xdr:spPr>
        <a:xfrm>
          <a:off x="13004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8" name="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9"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1" name="テキスト ボックス 450"/>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4" name="楕円 453"/>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5" name="テキスト ボックス 454"/>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6" name="楕円 455"/>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7" name="テキスト ボックス 456"/>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36420</xdr:rowOff>
    </xdr:from>
    <xdr:to>
      <xdr:col>29</xdr:col>
      <xdr:colOff>127000</xdr:colOff>
      <xdr:row>14</xdr:row>
      <xdr:rowOff>75053</xdr:rowOff>
    </xdr:to>
    <xdr:cxnSp macro="">
      <xdr:nvCxnSpPr>
        <xdr:cNvPr id="52" name="直線コネクタ 51"/>
        <xdr:cNvCxnSpPr/>
      </xdr:nvCxnSpPr>
      <xdr:spPr bwMode="auto">
        <a:xfrm flipV="1">
          <a:off x="5003800" y="2484345"/>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75053</xdr:rowOff>
    </xdr:from>
    <xdr:to>
      <xdr:col>26</xdr:col>
      <xdr:colOff>50800</xdr:colOff>
      <xdr:row>14</xdr:row>
      <xdr:rowOff>104657</xdr:rowOff>
    </xdr:to>
    <xdr:cxnSp macro="">
      <xdr:nvCxnSpPr>
        <xdr:cNvPr id="55" name="直線コネクタ 54"/>
        <xdr:cNvCxnSpPr/>
      </xdr:nvCxnSpPr>
      <xdr:spPr bwMode="auto">
        <a:xfrm flipV="1">
          <a:off x="4305300" y="2522978"/>
          <a:ext cx="6985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104657</xdr:rowOff>
    </xdr:from>
    <xdr:to>
      <xdr:col>22</xdr:col>
      <xdr:colOff>114300</xdr:colOff>
      <xdr:row>14</xdr:row>
      <xdr:rowOff>151292</xdr:rowOff>
    </xdr:to>
    <xdr:cxnSp macro="">
      <xdr:nvCxnSpPr>
        <xdr:cNvPr id="58" name="直線コネクタ 57"/>
        <xdr:cNvCxnSpPr/>
      </xdr:nvCxnSpPr>
      <xdr:spPr bwMode="auto">
        <a:xfrm flipV="1">
          <a:off x="3606800" y="2552582"/>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145756</xdr:rowOff>
    </xdr:from>
    <xdr:to>
      <xdr:col>18</xdr:col>
      <xdr:colOff>177800</xdr:colOff>
      <xdr:row>14</xdr:row>
      <xdr:rowOff>151292</xdr:rowOff>
    </xdr:to>
    <xdr:cxnSp macro="">
      <xdr:nvCxnSpPr>
        <xdr:cNvPr id="61" name="直線コネクタ 60"/>
        <xdr:cNvCxnSpPr/>
      </xdr:nvCxnSpPr>
      <xdr:spPr bwMode="auto">
        <a:xfrm>
          <a:off x="2908300" y="259368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157070</xdr:rowOff>
    </xdr:from>
    <xdr:to>
      <xdr:col>29</xdr:col>
      <xdr:colOff>177800</xdr:colOff>
      <xdr:row>14</xdr:row>
      <xdr:rowOff>87220</xdr:rowOff>
    </xdr:to>
    <xdr:sp macro="" textlink="">
      <xdr:nvSpPr>
        <xdr:cNvPr id="71" name="楕円 70"/>
        <xdr:cNvSpPr/>
      </xdr:nvSpPr>
      <xdr:spPr bwMode="auto">
        <a:xfrm>
          <a:off x="5600700" y="243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2147</xdr:rowOff>
    </xdr:from>
    <xdr:ext cx="762000" cy="259045"/>
    <xdr:sp macro="" textlink="">
      <xdr:nvSpPr>
        <xdr:cNvPr id="72" name="人口1人当たり決算額の推移該当値テキスト130"/>
        <xdr:cNvSpPr txBox="1"/>
      </xdr:nvSpPr>
      <xdr:spPr>
        <a:xfrm>
          <a:off x="5740400" y="227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24253</xdr:rowOff>
    </xdr:from>
    <xdr:to>
      <xdr:col>26</xdr:col>
      <xdr:colOff>101600</xdr:colOff>
      <xdr:row>14</xdr:row>
      <xdr:rowOff>125853</xdr:rowOff>
    </xdr:to>
    <xdr:sp macro="" textlink="">
      <xdr:nvSpPr>
        <xdr:cNvPr id="73" name="楕円 72"/>
        <xdr:cNvSpPr/>
      </xdr:nvSpPr>
      <xdr:spPr bwMode="auto">
        <a:xfrm>
          <a:off x="4953000" y="247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136030</xdr:rowOff>
    </xdr:from>
    <xdr:ext cx="736600" cy="259045"/>
    <xdr:sp macro="" textlink="">
      <xdr:nvSpPr>
        <xdr:cNvPr id="74" name="テキスト ボックス 73"/>
        <xdr:cNvSpPr txBox="1"/>
      </xdr:nvSpPr>
      <xdr:spPr>
        <a:xfrm>
          <a:off x="4622800" y="224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53857</xdr:rowOff>
    </xdr:from>
    <xdr:to>
      <xdr:col>22</xdr:col>
      <xdr:colOff>165100</xdr:colOff>
      <xdr:row>14</xdr:row>
      <xdr:rowOff>155457</xdr:rowOff>
    </xdr:to>
    <xdr:sp macro="" textlink="">
      <xdr:nvSpPr>
        <xdr:cNvPr id="75" name="楕円 74"/>
        <xdr:cNvSpPr/>
      </xdr:nvSpPr>
      <xdr:spPr bwMode="auto">
        <a:xfrm>
          <a:off x="4254500" y="250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165634</xdr:rowOff>
    </xdr:from>
    <xdr:ext cx="762000" cy="259045"/>
    <xdr:sp macro="" textlink="">
      <xdr:nvSpPr>
        <xdr:cNvPr id="76" name="テキスト ボックス 75"/>
        <xdr:cNvSpPr txBox="1"/>
      </xdr:nvSpPr>
      <xdr:spPr>
        <a:xfrm>
          <a:off x="3924300" y="227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100492</xdr:rowOff>
    </xdr:from>
    <xdr:to>
      <xdr:col>19</xdr:col>
      <xdr:colOff>38100</xdr:colOff>
      <xdr:row>15</xdr:row>
      <xdr:rowOff>30642</xdr:rowOff>
    </xdr:to>
    <xdr:sp macro="" textlink="">
      <xdr:nvSpPr>
        <xdr:cNvPr id="77" name="楕円 76"/>
        <xdr:cNvSpPr/>
      </xdr:nvSpPr>
      <xdr:spPr bwMode="auto">
        <a:xfrm>
          <a:off x="3556000" y="254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40819</xdr:rowOff>
    </xdr:from>
    <xdr:ext cx="762000" cy="259045"/>
    <xdr:sp macro="" textlink="">
      <xdr:nvSpPr>
        <xdr:cNvPr id="78" name="テキスト ボックス 77"/>
        <xdr:cNvSpPr txBox="1"/>
      </xdr:nvSpPr>
      <xdr:spPr>
        <a:xfrm>
          <a:off x="3225800" y="23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94956</xdr:rowOff>
    </xdr:from>
    <xdr:to>
      <xdr:col>15</xdr:col>
      <xdr:colOff>101600</xdr:colOff>
      <xdr:row>15</xdr:row>
      <xdr:rowOff>25106</xdr:rowOff>
    </xdr:to>
    <xdr:sp macro="" textlink="">
      <xdr:nvSpPr>
        <xdr:cNvPr id="79" name="楕円 78"/>
        <xdr:cNvSpPr/>
      </xdr:nvSpPr>
      <xdr:spPr bwMode="auto">
        <a:xfrm>
          <a:off x="2857500" y="254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35283</xdr:rowOff>
    </xdr:from>
    <xdr:ext cx="762000" cy="259045"/>
    <xdr:sp macro="" textlink="">
      <xdr:nvSpPr>
        <xdr:cNvPr id="80" name="テキスト ボックス 79"/>
        <xdr:cNvSpPr txBox="1"/>
      </xdr:nvSpPr>
      <xdr:spPr>
        <a:xfrm>
          <a:off x="2527300" y="231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26896</xdr:rowOff>
    </xdr:from>
    <xdr:to>
      <xdr:col>29</xdr:col>
      <xdr:colOff>127000</xdr:colOff>
      <xdr:row>36</xdr:row>
      <xdr:rowOff>80320</xdr:rowOff>
    </xdr:to>
    <xdr:cxnSp macro="">
      <xdr:nvCxnSpPr>
        <xdr:cNvPr id="112" name="直線コネクタ 111"/>
        <xdr:cNvCxnSpPr/>
      </xdr:nvCxnSpPr>
      <xdr:spPr bwMode="auto">
        <a:xfrm>
          <a:off x="5003800" y="6980146"/>
          <a:ext cx="647700" cy="5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65097</xdr:rowOff>
    </xdr:from>
    <xdr:ext cx="762000" cy="259045"/>
    <xdr:sp macro="" textlink="">
      <xdr:nvSpPr>
        <xdr:cNvPr id="113" name="人口1人当たり決算額の推移平均値テキスト445"/>
        <xdr:cNvSpPr txBox="1"/>
      </xdr:nvSpPr>
      <xdr:spPr>
        <a:xfrm>
          <a:off x="5740400" y="701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255062</xdr:rowOff>
    </xdr:from>
    <xdr:to>
      <xdr:col>26</xdr:col>
      <xdr:colOff>50800</xdr:colOff>
      <xdr:row>36</xdr:row>
      <xdr:rowOff>26896</xdr:rowOff>
    </xdr:to>
    <xdr:cxnSp macro="">
      <xdr:nvCxnSpPr>
        <xdr:cNvPr id="115" name="直線コネクタ 114"/>
        <xdr:cNvCxnSpPr/>
      </xdr:nvCxnSpPr>
      <xdr:spPr bwMode="auto">
        <a:xfrm>
          <a:off x="4305300" y="6865412"/>
          <a:ext cx="698500" cy="11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255062</xdr:rowOff>
    </xdr:from>
    <xdr:to>
      <xdr:col>22</xdr:col>
      <xdr:colOff>114300</xdr:colOff>
      <xdr:row>35</xdr:row>
      <xdr:rowOff>320556</xdr:rowOff>
    </xdr:to>
    <xdr:cxnSp macro="">
      <xdr:nvCxnSpPr>
        <xdr:cNvPr id="118" name="直線コネクタ 117"/>
        <xdr:cNvCxnSpPr/>
      </xdr:nvCxnSpPr>
      <xdr:spPr bwMode="auto">
        <a:xfrm flipV="1">
          <a:off x="3606800" y="6865412"/>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320556</xdr:rowOff>
    </xdr:from>
    <xdr:to>
      <xdr:col>18</xdr:col>
      <xdr:colOff>177800</xdr:colOff>
      <xdr:row>36</xdr:row>
      <xdr:rowOff>65667</xdr:rowOff>
    </xdr:to>
    <xdr:cxnSp macro="">
      <xdr:nvCxnSpPr>
        <xdr:cNvPr id="121" name="直線コネクタ 120"/>
        <xdr:cNvCxnSpPr/>
      </xdr:nvCxnSpPr>
      <xdr:spPr bwMode="auto">
        <a:xfrm flipV="1">
          <a:off x="2908300" y="693090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29520</xdr:rowOff>
    </xdr:from>
    <xdr:to>
      <xdr:col>29</xdr:col>
      <xdr:colOff>177800</xdr:colOff>
      <xdr:row>36</xdr:row>
      <xdr:rowOff>131120</xdr:rowOff>
    </xdr:to>
    <xdr:sp macro="" textlink="">
      <xdr:nvSpPr>
        <xdr:cNvPr id="131" name="楕円 130"/>
        <xdr:cNvSpPr/>
      </xdr:nvSpPr>
      <xdr:spPr bwMode="auto">
        <a:xfrm>
          <a:off x="5600700" y="698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217497</xdr:rowOff>
    </xdr:from>
    <xdr:ext cx="762000" cy="259045"/>
    <xdr:sp macro="" textlink="">
      <xdr:nvSpPr>
        <xdr:cNvPr id="132" name="人口1人当たり決算額の推移該当値テキスト445"/>
        <xdr:cNvSpPr txBox="1"/>
      </xdr:nvSpPr>
      <xdr:spPr>
        <a:xfrm>
          <a:off x="5740400" y="682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318996</xdr:rowOff>
    </xdr:from>
    <xdr:to>
      <xdr:col>26</xdr:col>
      <xdr:colOff>101600</xdr:colOff>
      <xdr:row>36</xdr:row>
      <xdr:rowOff>77696</xdr:rowOff>
    </xdr:to>
    <xdr:sp macro="" textlink="">
      <xdr:nvSpPr>
        <xdr:cNvPr id="133" name="楕円 132"/>
        <xdr:cNvSpPr/>
      </xdr:nvSpPr>
      <xdr:spPr bwMode="auto">
        <a:xfrm>
          <a:off x="4953000" y="692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87873</xdr:rowOff>
    </xdr:from>
    <xdr:ext cx="736600" cy="259045"/>
    <xdr:sp macro="" textlink="">
      <xdr:nvSpPr>
        <xdr:cNvPr id="134" name="テキスト ボックス 133"/>
        <xdr:cNvSpPr txBox="1"/>
      </xdr:nvSpPr>
      <xdr:spPr>
        <a:xfrm>
          <a:off x="4622800" y="669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204262</xdr:rowOff>
    </xdr:from>
    <xdr:to>
      <xdr:col>22</xdr:col>
      <xdr:colOff>165100</xdr:colOff>
      <xdr:row>35</xdr:row>
      <xdr:rowOff>305862</xdr:rowOff>
    </xdr:to>
    <xdr:sp macro="" textlink="">
      <xdr:nvSpPr>
        <xdr:cNvPr id="135" name="楕円 134"/>
        <xdr:cNvSpPr/>
      </xdr:nvSpPr>
      <xdr:spPr bwMode="auto">
        <a:xfrm>
          <a:off x="4254500" y="681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316039</xdr:rowOff>
    </xdr:from>
    <xdr:ext cx="762000" cy="259045"/>
    <xdr:sp macro="" textlink="">
      <xdr:nvSpPr>
        <xdr:cNvPr id="136" name="テキスト ボックス 135"/>
        <xdr:cNvSpPr txBox="1"/>
      </xdr:nvSpPr>
      <xdr:spPr>
        <a:xfrm>
          <a:off x="3924300" y="658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269756</xdr:rowOff>
    </xdr:from>
    <xdr:to>
      <xdr:col>19</xdr:col>
      <xdr:colOff>38100</xdr:colOff>
      <xdr:row>36</xdr:row>
      <xdr:rowOff>28456</xdr:rowOff>
    </xdr:to>
    <xdr:sp macro="" textlink="">
      <xdr:nvSpPr>
        <xdr:cNvPr id="137" name="楕円 136"/>
        <xdr:cNvSpPr/>
      </xdr:nvSpPr>
      <xdr:spPr bwMode="auto">
        <a:xfrm>
          <a:off x="3556000" y="68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38633</xdr:rowOff>
    </xdr:from>
    <xdr:ext cx="762000" cy="259045"/>
    <xdr:sp macro="" textlink="">
      <xdr:nvSpPr>
        <xdr:cNvPr id="138" name="テキスト ボックス 137"/>
        <xdr:cNvSpPr txBox="1"/>
      </xdr:nvSpPr>
      <xdr:spPr>
        <a:xfrm>
          <a:off x="3225800" y="66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14867</xdr:rowOff>
    </xdr:from>
    <xdr:to>
      <xdr:col>15</xdr:col>
      <xdr:colOff>101600</xdr:colOff>
      <xdr:row>36</xdr:row>
      <xdr:rowOff>116467</xdr:rowOff>
    </xdr:to>
    <xdr:sp macro="" textlink="">
      <xdr:nvSpPr>
        <xdr:cNvPr id="139" name="楕円 138"/>
        <xdr:cNvSpPr/>
      </xdr:nvSpPr>
      <xdr:spPr bwMode="auto">
        <a:xfrm>
          <a:off x="28575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126644</xdr:rowOff>
    </xdr:from>
    <xdr:ext cx="762000" cy="259045"/>
    <xdr:sp macro="" textlink="">
      <xdr:nvSpPr>
        <xdr:cNvPr id="140" name="テキスト ボックス 139"/>
        <xdr:cNvSpPr txBox="1"/>
      </xdr:nvSpPr>
      <xdr:spPr>
        <a:xfrm>
          <a:off x="2527300" y="673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45745</xdr:rowOff>
    </xdr:from>
    <xdr:to>
      <xdr:col>24</xdr:col>
      <xdr:colOff>63500</xdr:colOff>
      <xdr:row>33</xdr:row>
      <xdr:rowOff>61584</xdr:rowOff>
    </xdr:to>
    <xdr:cxnSp macro="">
      <xdr:nvCxnSpPr>
        <xdr:cNvPr id="63" name="直線コネクタ 62"/>
        <xdr:cNvCxnSpPr/>
      </xdr:nvCxnSpPr>
      <xdr:spPr>
        <a:xfrm flipV="1">
          <a:off x="3797300" y="5703595"/>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51395</xdr:rowOff>
    </xdr:from>
    <xdr:to>
      <xdr:col>19</xdr:col>
      <xdr:colOff>177800</xdr:colOff>
      <xdr:row>33</xdr:row>
      <xdr:rowOff>61584</xdr:rowOff>
    </xdr:to>
    <xdr:cxnSp macro="">
      <xdr:nvCxnSpPr>
        <xdr:cNvPr id="66" name="直線コネクタ 65"/>
        <xdr:cNvCxnSpPr/>
      </xdr:nvCxnSpPr>
      <xdr:spPr>
        <a:xfrm>
          <a:off x="2908300" y="570924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51395</xdr:rowOff>
    </xdr:from>
    <xdr:to>
      <xdr:col>15</xdr:col>
      <xdr:colOff>50800</xdr:colOff>
      <xdr:row>33</xdr:row>
      <xdr:rowOff>97458</xdr:rowOff>
    </xdr:to>
    <xdr:cxnSp macro="">
      <xdr:nvCxnSpPr>
        <xdr:cNvPr id="69" name="直線コネクタ 68"/>
        <xdr:cNvCxnSpPr/>
      </xdr:nvCxnSpPr>
      <xdr:spPr>
        <a:xfrm flipV="1">
          <a:off x="2019300" y="5709245"/>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28633</xdr:rowOff>
    </xdr:from>
    <xdr:to>
      <xdr:col>10</xdr:col>
      <xdr:colOff>114300</xdr:colOff>
      <xdr:row>33</xdr:row>
      <xdr:rowOff>97458</xdr:rowOff>
    </xdr:to>
    <xdr:cxnSp macro="">
      <xdr:nvCxnSpPr>
        <xdr:cNvPr id="72" name="直線コネクタ 71"/>
        <xdr:cNvCxnSpPr/>
      </xdr:nvCxnSpPr>
      <xdr:spPr>
        <a:xfrm>
          <a:off x="1130300" y="5686483"/>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166395</xdr:rowOff>
    </xdr:from>
    <xdr:to>
      <xdr:col>24</xdr:col>
      <xdr:colOff>114300</xdr:colOff>
      <xdr:row>33</xdr:row>
      <xdr:rowOff>96545</xdr:rowOff>
    </xdr:to>
    <xdr:sp macro="" textlink="">
      <xdr:nvSpPr>
        <xdr:cNvPr id="82" name="楕円 81"/>
        <xdr:cNvSpPr/>
      </xdr:nvSpPr>
      <xdr:spPr>
        <a:xfrm>
          <a:off x="4584700" y="56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17822</xdr:rowOff>
    </xdr:from>
    <xdr:ext cx="599010" cy="259045"/>
    <xdr:sp macro="" textlink="">
      <xdr:nvSpPr>
        <xdr:cNvPr id="83" name="人件費該当値テキスト"/>
        <xdr:cNvSpPr txBox="1"/>
      </xdr:nvSpPr>
      <xdr:spPr>
        <a:xfrm>
          <a:off x="4686300" y="550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10784</xdr:rowOff>
    </xdr:from>
    <xdr:to>
      <xdr:col>20</xdr:col>
      <xdr:colOff>38100</xdr:colOff>
      <xdr:row>33</xdr:row>
      <xdr:rowOff>112384</xdr:rowOff>
    </xdr:to>
    <xdr:sp macro="" textlink="">
      <xdr:nvSpPr>
        <xdr:cNvPr id="84" name="楕円 83"/>
        <xdr:cNvSpPr/>
      </xdr:nvSpPr>
      <xdr:spPr>
        <a:xfrm>
          <a:off x="3746500" y="56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128911</xdr:rowOff>
    </xdr:from>
    <xdr:ext cx="599010" cy="259045"/>
    <xdr:sp macro="" textlink="">
      <xdr:nvSpPr>
        <xdr:cNvPr id="85" name="テキスト ボックス 84"/>
        <xdr:cNvSpPr txBox="1"/>
      </xdr:nvSpPr>
      <xdr:spPr>
        <a:xfrm>
          <a:off x="3497795" y="544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595</xdr:rowOff>
    </xdr:from>
    <xdr:to>
      <xdr:col>15</xdr:col>
      <xdr:colOff>101600</xdr:colOff>
      <xdr:row>33</xdr:row>
      <xdr:rowOff>102195</xdr:rowOff>
    </xdr:to>
    <xdr:sp macro="" textlink="">
      <xdr:nvSpPr>
        <xdr:cNvPr id="86" name="楕円 85"/>
        <xdr:cNvSpPr/>
      </xdr:nvSpPr>
      <xdr:spPr>
        <a:xfrm>
          <a:off x="2857500" y="5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118722</xdr:rowOff>
    </xdr:from>
    <xdr:ext cx="599010" cy="259045"/>
    <xdr:sp macro="" textlink="">
      <xdr:nvSpPr>
        <xdr:cNvPr id="87" name="テキスト ボックス 86"/>
        <xdr:cNvSpPr txBox="1"/>
      </xdr:nvSpPr>
      <xdr:spPr>
        <a:xfrm>
          <a:off x="2608795" y="543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46658</xdr:rowOff>
    </xdr:from>
    <xdr:to>
      <xdr:col>10</xdr:col>
      <xdr:colOff>165100</xdr:colOff>
      <xdr:row>33</xdr:row>
      <xdr:rowOff>148258</xdr:rowOff>
    </xdr:to>
    <xdr:sp macro="" textlink="">
      <xdr:nvSpPr>
        <xdr:cNvPr id="88" name="楕円 87"/>
        <xdr:cNvSpPr/>
      </xdr:nvSpPr>
      <xdr:spPr>
        <a:xfrm>
          <a:off x="1968500" y="5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164785</xdr:rowOff>
    </xdr:from>
    <xdr:ext cx="599010" cy="259045"/>
    <xdr:sp macro="" textlink="">
      <xdr:nvSpPr>
        <xdr:cNvPr id="89" name="テキスト ボックス 88"/>
        <xdr:cNvSpPr txBox="1"/>
      </xdr:nvSpPr>
      <xdr:spPr>
        <a:xfrm>
          <a:off x="1719795" y="547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149283</xdr:rowOff>
    </xdr:from>
    <xdr:to>
      <xdr:col>6</xdr:col>
      <xdr:colOff>38100</xdr:colOff>
      <xdr:row>33</xdr:row>
      <xdr:rowOff>79433</xdr:rowOff>
    </xdr:to>
    <xdr:sp macro="" textlink="">
      <xdr:nvSpPr>
        <xdr:cNvPr id="90" name="楕円 89"/>
        <xdr:cNvSpPr/>
      </xdr:nvSpPr>
      <xdr:spPr>
        <a:xfrm>
          <a:off x="1079500" y="56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95960</xdr:rowOff>
    </xdr:from>
    <xdr:ext cx="599010" cy="259045"/>
    <xdr:sp macro="" textlink="">
      <xdr:nvSpPr>
        <xdr:cNvPr id="91" name="テキスト ボックス 90"/>
        <xdr:cNvSpPr txBox="1"/>
      </xdr:nvSpPr>
      <xdr:spPr>
        <a:xfrm>
          <a:off x="830795" y="541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56000</xdr:rowOff>
    </xdr:from>
    <xdr:to>
      <xdr:col>24</xdr:col>
      <xdr:colOff>63500</xdr:colOff>
      <xdr:row>54</xdr:row>
      <xdr:rowOff>89375</xdr:rowOff>
    </xdr:to>
    <xdr:cxnSp macro="">
      <xdr:nvCxnSpPr>
        <xdr:cNvPr id="123" name="直線コネクタ 122"/>
        <xdr:cNvCxnSpPr/>
      </xdr:nvCxnSpPr>
      <xdr:spPr>
        <a:xfrm flipV="1">
          <a:off x="3797300" y="9314300"/>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89375</xdr:rowOff>
    </xdr:from>
    <xdr:to>
      <xdr:col>19</xdr:col>
      <xdr:colOff>177800</xdr:colOff>
      <xdr:row>54</xdr:row>
      <xdr:rowOff>110831</xdr:rowOff>
    </xdr:to>
    <xdr:cxnSp macro="">
      <xdr:nvCxnSpPr>
        <xdr:cNvPr id="126" name="直線コネクタ 125"/>
        <xdr:cNvCxnSpPr/>
      </xdr:nvCxnSpPr>
      <xdr:spPr>
        <a:xfrm flipV="1">
          <a:off x="2908300" y="9347675"/>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110831</xdr:rowOff>
    </xdr:from>
    <xdr:to>
      <xdr:col>15</xdr:col>
      <xdr:colOff>50800</xdr:colOff>
      <xdr:row>55</xdr:row>
      <xdr:rowOff>51787</xdr:rowOff>
    </xdr:to>
    <xdr:cxnSp macro="">
      <xdr:nvCxnSpPr>
        <xdr:cNvPr id="129" name="直線コネクタ 128"/>
        <xdr:cNvCxnSpPr/>
      </xdr:nvCxnSpPr>
      <xdr:spPr>
        <a:xfrm flipV="1">
          <a:off x="2019300" y="9369131"/>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51787</xdr:rowOff>
    </xdr:from>
    <xdr:to>
      <xdr:col>10</xdr:col>
      <xdr:colOff>114300</xdr:colOff>
      <xdr:row>56</xdr:row>
      <xdr:rowOff>12076</xdr:rowOff>
    </xdr:to>
    <xdr:cxnSp macro="">
      <xdr:nvCxnSpPr>
        <xdr:cNvPr id="132" name="直線コネクタ 131"/>
        <xdr:cNvCxnSpPr/>
      </xdr:nvCxnSpPr>
      <xdr:spPr>
        <a:xfrm flipV="1">
          <a:off x="1130300" y="9481537"/>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5200</xdr:rowOff>
    </xdr:from>
    <xdr:to>
      <xdr:col>24</xdr:col>
      <xdr:colOff>114300</xdr:colOff>
      <xdr:row>54</xdr:row>
      <xdr:rowOff>106800</xdr:rowOff>
    </xdr:to>
    <xdr:sp macro="" textlink="">
      <xdr:nvSpPr>
        <xdr:cNvPr id="142" name="楕円 141"/>
        <xdr:cNvSpPr/>
      </xdr:nvSpPr>
      <xdr:spPr>
        <a:xfrm>
          <a:off x="4584700" y="92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28077</xdr:rowOff>
    </xdr:from>
    <xdr:ext cx="534377" cy="259045"/>
    <xdr:sp macro="" textlink="">
      <xdr:nvSpPr>
        <xdr:cNvPr id="143" name="物件費該当値テキスト"/>
        <xdr:cNvSpPr txBox="1"/>
      </xdr:nvSpPr>
      <xdr:spPr>
        <a:xfrm>
          <a:off x="4686300" y="91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38575</xdr:rowOff>
    </xdr:from>
    <xdr:to>
      <xdr:col>20</xdr:col>
      <xdr:colOff>38100</xdr:colOff>
      <xdr:row>54</xdr:row>
      <xdr:rowOff>140175</xdr:rowOff>
    </xdr:to>
    <xdr:sp macro="" textlink="">
      <xdr:nvSpPr>
        <xdr:cNvPr id="144" name="楕円 143"/>
        <xdr:cNvSpPr/>
      </xdr:nvSpPr>
      <xdr:spPr>
        <a:xfrm>
          <a:off x="3746500" y="9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156702</xdr:rowOff>
    </xdr:from>
    <xdr:ext cx="534377" cy="259045"/>
    <xdr:sp macro="" textlink="">
      <xdr:nvSpPr>
        <xdr:cNvPr id="145" name="テキスト ボックス 144"/>
        <xdr:cNvSpPr txBox="1"/>
      </xdr:nvSpPr>
      <xdr:spPr>
        <a:xfrm>
          <a:off x="3530111" y="90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60031</xdr:rowOff>
    </xdr:from>
    <xdr:to>
      <xdr:col>15</xdr:col>
      <xdr:colOff>101600</xdr:colOff>
      <xdr:row>54</xdr:row>
      <xdr:rowOff>161631</xdr:rowOff>
    </xdr:to>
    <xdr:sp macro="" textlink="">
      <xdr:nvSpPr>
        <xdr:cNvPr id="146" name="楕円 145"/>
        <xdr:cNvSpPr/>
      </xdr:nvSpPr>
      <xdr:spPr>
        <a:xfrm>
          <a:off x="2857500" y="93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6708</xdr:rowOff>
    </xdr:from>
    <xdr:ext cx="534377" cy="259045"/>
    <xdr:sp macro="" textlink="">
      <xdr:nvSpPr>
        <xdr:cNvPr id="147" name="テキスト ボックス 146"/>
        <xdr:cNvSpPr txBox="1"/>
      </xdr:nvSpPr>
      <xdr:spPr>
        <a:xfrm>
          <a:off x="2641111" y="9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987</xdr:rowOff>
    </xdr:from>
    <xdr:to>
      <xdr:col>10</xdr:col>
      <xdr:colOff>165100</xdr:colOff>
      <xdr:row>55</xdr:row>
      <xdr:rowOff>102587</xdr:rowOff>
    </xdr:to>
    <xdr:sp macro="" textlink="">
      <xdr:nvSpPr>
        <xdr:cNvPr id="148" name="楕円 147"/>
        <xdr:cNvSpPr/>
      </xdr:nvSpPr>
      <xdr:spPr>
        <a:xfrm>
          <a:off x="1968500" y="94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119114</xdr:rowOff>
    </xdr:from>
    <xdr:ext cx="534377" cy="259045"/>
    <xdr:sp macro="" textlink="">
      <xdr:nvSpPr>
        <xdr:cNvPr id="149" name="テキスト ボックス 148"/>
        <xdr:cNvSpPr txBox="1"/>
      </xdr:nvSpPr>
      <xdr:spPr>
        <a:xfrm>
          <a:off x="1752111" y="92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132726</xdr:rowOff>
    </xdr:from>
    <xdr:to>
      <xdr:col>6</xdr:col>
      <xdr:colOff>38100</xdr:colOff>
      <xdr:row>56</xdr:row>
      <xdr:rowOff>62876</xdr:rowOff>
    </xdr:to>
    <xdr:sp macro="" textlink="">
      <xdr:nvSpPr>
        <xdr:cNvPr id="150" name="楕円 149"/>
        <xdr:cNvSpPr/>
      </xdr:nvSpPr>
      <xdr:spPr>
        <a:xfrm>
          <a:off x="1079500" y="95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79403</xdr:rowOff>
    </xdr:from>
    <xdr:ext cx="534377" cy="259045"/>
    <xdr:sp macro="" textlink="">
      <xdr:nvSpPr>
        <xdr:cNvPr id="151" name="テキスト ボックス 150"/>
        <xdr:cNvSpPr txBox="1"/>
      </xdr:nvSpPr>
      <xdr:spPr>
        <a:xfrm>
          <a:off x="863111" y="93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42728</xdr:rowOff>
    </xdr:from>
    <xdr:to>
      <xdr:col>24</xdr:col>
      <xdr:colOff>63500</xdr:colOff>
      <xdr:row>76</xdr:row>
      <xdr:rowOff>88447</xdr:rowOff>
    </xdr:to>
    <xdr:cxnSp macro="">
      <xdr:nvCxnSpPr>
        <xdr:cNvPr id="178" name="直線コネクタ 177"/>
        <xdr:cNvCxnSpPr/>
      </xdr:nvCxnSpPr>
      <xdr:spPr>
        <a:xfrm>
          <a:off x="3797300" y="1307292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42728</xdr:rowOff>
    </xdr:from>
    <xdr:to>
      <xdr:col>19</xdr:col>
      <xdr:colOff>177800</xdr:colOff>
      <xdr:row>76</xdr:row>
      <xdr:rowOff>119126</xdr:rowOff>
    </xdr:to>
    <xdr:cxnSp macro="">
      <xdr:nvCxnSpPr>
        <xdr:cNvPr id="181" name="直線コネクタ 180"/>
        <xdr:cNvCxnSpPr/>
      </xdr:nvCxnSpPr>
      <xdr:spPr>
        <a:xfrm flipV="1">
          <a:off x="2908300" y="13072928"/>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82001</xdr:rowOff>
    </xdr:from>
    <xdr:to>
      <xdr:col>15</xdr:col>
      <xdr:colOff>50800</xdr:colOff>
      <xdr:row>76</xdr:row>
      <xdr:rowOff>119126</xdr:rowOff>
    </xdr:to>
    <xdr:cxnSp macro="">
      <xdr:nvCxnSpPr>
        <xdr:cNvPr id="184" name="直線コネクタ 183"/>
        <xdr:cNvCxnSpPr/>
      </xdr:nvCxnSpPr>
      <xdr:spPr>
        <a:xfrm>
          <a:off x="2019300" y="13112201"/>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82001</xdr:rowOff>
    </xdr:from>
    <xdr:to>
      <xdr:col>10</xdr:col>
      <xdr:colOff>114300</xdr:colOff>
      <xdr:row>76</xdr:row>
      <xdr:rowOff>128682</xdr:rowOff>
    </xdr:to>
    <xdr:cxnSp macro="">
      <xdr:nvCxnSpPr>
        <xdr:cNvPr id="187" name="直線コネクタ 186"/>
        <xdr:cNvCxnSpPr/>
      </xdr:nvCxnSpPr>
      <xdr:spPr>
        <a:xfrm flipV="1">
          <a:off x="1130300" y="13112201"/>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37647</xdr:rowOff>
    </xdr:from>
    <xdr:to>
      <xdr:col>24</xdr:col>
      <xdr:colOff>114300</xdr:colOff>
      <xdr:row>76</xdr:row>
      <xdr:rowOff>139247</xdr:rowOff>
    </xdr:to>
    <xdr:sp macro="" textlink="">
      <xdr:nvSpPr>
        <xdr:cNvPr id="197" name="楕円 196"/>
        <xdr:cNvSpPr/>
      </xdr:nvSpPr>
      <xdr:spPr>
        <a:xfrm>
          <a:off x="45847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60525</xdr:rowOff>
    </xdr:from>
    <xdr:ext cx="469744" cy="259045"/>
    <xdr:sp macro="" textlink="">
      <xdr:nvSpPr>
        <xdr:cNvPr id="198" name="維持補修費該当値テキスト"/>
        <xdr:cNvSpPr txBox="1"/>
      </xdr:nvSpPr>
      <xdr:spPr>
        <a:xfrm>
          <a:off x="4686300" y="129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163378</xdr:rowOff>
    </xdr:from>
    <xdr:to>
      <xdr:col>20</xdr:col>
      <xdr:colOff>38100</xdr:colOff>
      <xdr:row>76</xdr:row>
      <xdr:rowOff>93528</xdr:rowOff>
    </xdr:to>
    <xdr:sp macro="" textlink="">
      <xdr:nvSpPr>
        <xdr:cNvPr id="199" name="楕円 198"/>
        <xdr:cNvSpPr/>
      </xdr:nvSpPr>
      <xdr:spPr>
        <a:xfrm>
          <a:off x="3746500" y="130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110055</xdr:rowOff>
    </xdr:from>
    <xdr:ext cx="469744" cy="259045"/>
    <xdr:sp macro="" textlink="">
      <xdr:nvSpPr>
        <xdr:cNvPr id="200" name="テキスト ボックス 199"/>
        <xdr:cNvSpPr txBox="1"/>
      </xdr:nvSpPr>
      <xdr:spPr>
        <a:xfrm>
          <a:off x="3562428" y="127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68326</xdr:rowOff>
    </xdr:from>
    <xdr:to>
      <xdr:col>15</xdr:col>
      <xdr:colOff>101600</xdr:colOff>
      <xdr:row>76</xdr:row>
      <xdr:rowOff>169926</xdr:rowOff>
    </xdr:to>
    <xdr:sp macro="" textlink="">
      <xdr:nvSpPr>
        <xdr:cNvPr id="201" name="楕円 200"/>
        <xdr:cNvSpPr/>
      </xdr:nvSpPr>
      <xdr:spPr>
        <a:xfrm>
          <a:off x="2857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161053</xdr:rowOff>
    </xdr:from>
    <xdr:ext cx="469744" cy="259045"/>
    <xdr:sp macro="" textlink="">
      <xdr:nvSpPr>
        <xdr:cNvPr id="202" name="テキスト ボックス 201"/>
        <xdr:cNvSpPr txBox="1"/>
      </xdr:nvSpPr>
      <xdr:spPr>
        <a:xfrm>
          <a:off x="2673428" y="13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31201</xdr:rowOff>
    </xdr:from>
    <xdr:to>
      <xdr:col>10</xdr:col>
      <xdr:colOff>165100</xdr:colOff>
      <xdr:row>76</xdr:row>
      <xdr:rowOff>132801</xdr:rowOff>
    </xdr:to>
    <xdr:sp macro="" textlink="">
      <xdr:nvSpPr>
        <xdr:cNvPr id="203" name="楕円 202"/>
        <xdr:cNvSpPr/>
      </xdr:nvSpPr>
      <xdr:spPr>
        <a:xfrm>
          <a:off x="1968500" y="130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149328</xdr:rowOff>
    </xdr:from>
    <xdr:ext cx="469744" cy="259045"/>
    <xdr:sp macro="" textlink="">
      <xdr:nvSpPr>
        <xdr:cNvPr id="204" name="テキスト ボックス 203"/>
        <xdr:cNvSpPr txBox="1"/>
      </xdr:nvSpPr>
      <xdr:spPr>
        <a:xfrm>
          <a:off x="1784428"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77882</xdr:rowOff>
    </xdr:from>
    <xdr:to>
      <xdr:col>6</xdr:col>
      <xdr:colOff>38100</xdr:colOff>
      <xdr:row>77</xdr:row>
      <xdr:rowOff>8032</xdr:rowOff>
    </xdr:to>
    <xdr:sp macro="" textlink="">
      <xdr:nvSpPr>
        <xdr:cNvPr id="205" name="楕円 204"/>
        <xdr:cNvSpPr/>
      </xdr:nvSpPr>
      <xdr:spPr>
        <a:xfrm>
          <a:off x="1079500" y="131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24558</xdr:rowOff>
    </xdr:from>
    <xdr:ext cx="469744" cy="259045"/>
    <xdr:sp macro="" textlink="">
      <xdr:nvSpPr>
        <xdr:cNvPr id="206" name="テキスト ボックス 205"/>
        <xdr:cNvSpPr txBox="1"/>
      </xdr:nvSpPr>
      <xdr:spPr>
        <a:xfrm>
          <a:off x="895428" y="128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87731</xdr:rowOff>
    </xdr:from>
    <xdr:to>
      <xdr:col>24</xdr:col>
      <xdr:colOff>63500</xdr:colOff>
      <xdr:row>95</xdr:row>
      <xdr:rowOff>164122</xdr:rowOff>
    </xdr:to>
    <xdr:cxnSp macro="">
      <xdr:nvCxnSpPr>
        <xdr:cNvPr id="236" name="直線コネクタ 235"/>
        <xdr:cNvCxnSpPr/>
      </xdr:nvCxnSpPr>
      <xdr:spPr>
        <a:xfrm flipV="1">
          <a:off x="3797300" y="16375481"/>
          <a:ext cx="8382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164122</xdr:rowOff>
    </xdr:from>
    <xdr:to>
      <xdr:col>19</xdr:col>
      <xdr:colOff>177800</xdr:colOff>
      <xdr:row>96</xdr:row>
      <xdr:rowOff>24028</xdr:rowOff>
    </xdr:to>
    <xdr:cxnSp macro="">
      <xdr:nvCxnSpPr>
        <xdr:cNvPr id="239" name="直線コネクタ 238"/>
        <xdr:cNvCxnSpPr/>
      </xdr:nvCxnSpPr>
      <xdr:spPr>
        <a:xfrm flipV="1">
          <a:off x="2908300" y="1645187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13424</xdr:rowOff>
    </xdr:from>
    <xdr:to>
      <xdr:col>15</xdr:col>
      <xdr:colOff>50800</xdr:colOff>
      <xdr:row>96</xdr:row>
      <xdr:rowOff>24028</xdr:rowOff>
    </xdr:to>
    <xdr:cxnSp macro="">
      <xdr:nvCxnSpPr>
        <xdr:cNvPr id="242" name="直線コネクタ 241"/>
        <xdr:cNvCxnSpPr/>
      </xdr:nvCxnSpPr>
      <xdr:spPr>
        <a:xfrm>
          <a:off x="2019300" y="1647262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13424</xdr:rowOff>
    </xdr:from>
    <xdr:to>
      <xdr:col>10</xdr:col>
      <xdr:colOff>114300</xdr:colOff>
      <xdr:row>96</xdr:row>
      <xdr:rowOff>77952</xdr:rowOff>
    </xdr:to>
    <xdr:cxnSp macro="">
      <xdr:nvCxnSpPr>
        <xdr:cNvPr id="245" name="直線コネクタ 244"/>
        <xdr:cNvCxnSpPr/>
      </xdr:nvCxnSpPr>
      <xdr:spPr>
        <a:xfrm flipV="1">
          <a:off x="1130300" y="16472624"/>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36931</xdr:rowOff>
    </xdr:from>
    <xdr:to>
      <xdr:col>24</xdr:col>
      <xdr:colOff>114300</xdr:colOff>
      <xdr:row>95</xdr:row>
      <xdr:rowOff>138531</xdr:rowOff>
    </xdr:to>
    <xdr:sp macro="" textlink="">
      <xdr:nvSpPr>
        <xdr:cNvPr id="255" name="楕円 254"/>
        <xdr:cNvSpPr/>
      </xdr:nvSpPr>
      <xdr:spPr>
        <a:xfrm>
          <a:off x="4584700" y="163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59808</xdr:rowOff>
    </xdr:from>
    <xdr:ext cx="599010" cy="259045"/>
    <xdr:sp macro="" textlink="">
      <xdr:nvSpPr>
        <xdr:cNvPr id="256" name="扶助費該当値テキスト"/>
        <xdr:cNvSpPr txBox="1"/>
      </xdr:nvSpPr>
      <xdr:spPr>
        <a:xfrm>
          <a:off x="4686300" y="1617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113322</xdr:rowOff>
    </xdr:from>
    <xdr:to>
      <xdr:col>20</xdr:col>
      <xdr:colOff>38100</xdr:colOff>
      <xdr:row>96</xdr:row>
      <xdr:rowOff>43472</xdr:rowOff>
    </xdr:to>
    <xdr:sp macro="" textlink="">
      <xdr:nvSpPr>
        <xdr:cNvPr id="257" name="楕円 256"/>
        <xdr:cNvSpPr/>
      </xdr:nvSpPr>
      <xdr:spPr>
        <a:xfrm>
          <a:off x="3746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59999</xdr:rowOff>
    </xdr:from>
    <xdr:ext cx="599010" cy="259045"/>
    <xdr:sp macro="" textlink="">
      <xdr:nvSpPr>
        <xdr:cNvPr id="258" name="テキスト ボックス 257"/>
        <xdr:cNvSpPr txBox="1"/>
      </xdr:nvSpPr>
      <xdr:spPr>
        <a:xfrm>
          <a:off x="3497795" y="161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144678</xdr:rowOff>
    </xdr:from>
    <xdr:to>
      <xdr:col>15</xdr:col>
      <xdr:colOff>101600</xdr:colOff>
      <xdr:row>96</xdr:row>
      <xdr:rowOff>74828</xdr:rowOff>
    </xdr:to>
    <xdr:sp macro="" textlink="">
      <xdr:nvSpPr>
        <xdr:cNvPr id="259" name="楕円 258"/>
        <xdr:cNvSpPr/>
      </xdr:nvSpPr>
      <xdr:spPr>
        <a:xfrm>
          <a:off x="2857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91355</xdr:rowOff>
    </xdr:from>
    <xdr:ext cx="599010" cy="259045"/>
    <xdr:sp macro="" textlink="">
      <xdr:nvSpPr>
        <xdr:cNvPr id="260" name="テキスト ボックス 259"/>
        <xdr:cNvSpPr txBox="1"/>
      </xdr:nvSpPr>
      <xdr:spPr>
        <a:xfrm>
          <a:off x="2608795" y="1620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134074</xdr:rowOff>
    </xdr:from>
    <xdr:to>
      <xdr:col>10</xdr:col>
      <xdr:colOff>165100</xdr:colOff>
      <xdr:row>96</xdr:row>
      <xdr:rowOff>64224</xdr:rowOff>
    </xdr:to>
    <xdr:sp macro="" textlink="">
      <xdr:nvSpPr>
        <xdr:cNvPr id="261" name="楕円 260"/>
        <xdr:cNvSpPr/>
      </xdr:nvSpPr>
      <xdr:spPr>
        <a:xfrm>
          <a:off x="1968500" y="16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80751</xdr:rowOff>
    </xdr:from>
    <xdr:ext cx="599010" cy="259045"/>
    <xdr:sp macro="" textlink="">
      <xdr:nvSpPr>
        <xdr:cNvPr id="262" name="テキスト ボックス 261"/>
        <xdr:cNvSpPr txBox="1"/>
      </xdr:nvSpPr>
      <xdr:spPr>
        <a:xfrm>
          <a:off x="1719795" y="1619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27152</xdr:rowOff>
    </xdr:from>
    <xdr:to>
      <xdr:col>6</xdr:col>
      <xdr:colOff>38100</xdr:colOff>
      <xdr:row>96</xdr:row>
      <xdr:rowOff>128752</xdr:rowOff>
    </xdr:to>
    <xdr:sp macro="" textlink="">
      <xdr:nvSpPr>
        <xdr:cNvPr id="263" name="楕円 262"/>
        <xdr:cNvSpPr/>
      </xdr:nvSpPr>
      <xdr:spPr>
        <a:xfrm>
          <a:off x="1079500" y="16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145279</xdr:rowOff>
    </xdr:from>
    <xdr:ext cx="534377" cy="259045"/>
    <xdr:sp macro="" textlink="">
      <xdr:nvSpPr>
        <xdr:cNvPr id="264" name="テキスト ボックス 263"/>
        <xdr:cNvSpPr txBox="1"/>
      </xdr:nvSpPr>
      <xdr:spPr>
        <a:xfrm>
          <a:off x="863111"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125019</xdr:rowOff>
    </xdr:from>
    <xdr:to>
      <xdr:col>55</xdr:col>
      <xdr:colOff>0</xdr:colOff>
      <xdr:row>36</xdr:row>
      <xdr:rowOff>139687</xdr:rowOff>
    </xdr:to>
    <xdr:cxnSp macro="">
      <xdr:nvCxnSpPr>
        <xdr:cNvPr id="293" name="直線コネクタ 292"/>
        <xdr:cNvCxnSpPr/>
      </xdr:nvCxnSpPr>
      <xdr:spPr>
        <a:xfrm>
          <a:off x="9639300" y="6297219"/>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123342</xdr:rowOff>
    </xdr:from>
    <xdr:to>
      <xdr:col>50</xdr:col>
      <xdr:colOff>114300</xdr:colOff>
      <xdr:row>36</xdr:row>
      <xdr:rowOff>125019</xdr:rowOff>
    </xdr:to>
    <xdr:cxnSp macro="">
      <xdr:nvCxnSpPr>
        <xdr:cNvPr id="296" name="直線コネクタ 295"/>
        <xdr:cNvCxnSpPr/>
      </xdr:nvCxnSpPr>
      <xdr:spPr>
        <a:xfrm>
          <a:off x="8750300" y="6295542"/>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123342</xdr:rowOff>
    </xdr:from>
    <xdr:to>
      <xdr:col>45</xdr:col>
      <xdr:colOff>177800</xdr:colOff>
      <xdr:row>37</xdr:row>
      <xdr:rowOff>70942</xdr:rowOff>
    </xdr:to>
    <xdr:cxnSp macro="">
      <xdr:nvCxnSpPr>
        <xdr:cNvPr id="299" name="直線コネクタ 298"/>
        <xdr:cNvCxnSpPr/>
      </xdr:nvCxnSpPr>
      <xdr:spPr>
        <a:xfrm flipV="1">
          <a:off x="7861300" y="6295542"/>
          <a:ext cx="889000" cy="1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3442</xdr:rowOff>
    </xdr:from>
    <xdr:to>
      <xdr:col>41</xdr:col>
      <xdr:colOff>50800</xdr:colOff>
      <xdr:row>37</xdr:row>
      <xdr:rowOff>70942</xdr:rowOff>
    </xdr:to>
    <xdr:cxnSp macro="">
      <xdr:nvCxnSpPr>
        <xdr:cNvPr id="302" name="直線コネクタ 301"/>
        <xdr:cNvCxnSpPr/>
      </xdr:nvCxnSpPr>
      <xdr:spPr>
        <a:xfrm>
          <a:off x="6972300" y="6347092"/>
          <a:ext cx="889000" cy="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88887</xdr:rowOff>
    </xdr:from>
    <xdr:to>
      <xdr:col>55</xdr:col>
      <xdr:colOff>50800</xdr:colOff>
      <xdr:row>37</xdr:row>
      <xdr:rowOff>19037</xdr:rowOff>
    </xdr:to>
    <xdr:sp macro="" textlink="">
      <xdr:nvSpPr>
        <xdr:cNvPr id="312" name="楕円 311"/>
        <xdr:cNvSpPr/>
      </xdr:nvSpPr>
      <xdr:spPr>
        <a:xfrm>
          <a:off x="10426700" y="62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67314</xdr:rowOff>
    </xdr:from>
    <xdr:ext cx="534377" cy="259045"/>
    <xdr:sp macro="" textlink="">
      <xdr:nvSpPr>
        <xdr:cNvPr id="313" name="補助費等該当値テキスト"/>
        <xdr:cNvSpPr txBox="1"/>
      </xdr:nvSpPr>
      <xdr:spPr>
        <a:xfrm>
          <a:off x="10528300" y="62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74219</xdr:rowOff>
    </xdr:from>
    <xdr:to>
      <xdr:col>50</xdr:col>
      <xdr:colOff>165100</xdr:colOff>
      <xdr:row>37</xdr:row>
      <xdr:rowOff>4369</xdr:rowOff>
    </xdr:to>
    <xdr:sp macro="" textlink="">
      <xdr:nvSpPr>
        <xdr:cNvPr id="314" name="楕円 313"/>
        <xdr:cNvSpPr/>
      </xdr:nvSpPr>
      <xdr:spPr>
        <a:xfrm>
          <a:off x="9588500" y="62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166946</xdr:rowOff>
    </xdr:from>
    <xdr:ext cx="534377" cy="259045"/>
    <xdr:sp macro="" textlink="">
      <xdr:nvSpPr>
        <xdr:cNvPr id="315" name="テキスト ボックス 314"/>
        <xdr:cNvSpPr txBox="1"/>
      </xdr:nvSpPr>
      <xdr:spPr>
        <a:xfrm>
          <a:off x="9372111" y="63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72542</xdr:rowOff>
    </xdr:from>
    <xdr:to>
      <xdr:col>46</xdr:col>
      <xdr:colOff>38100</xdr:colOff>
      <xdr:row>37</xdr:row>
      <xdr:rowOff>2692</xdr:rowOff>
    </xdr:to>
    <xdr:sp macro="" textlink="">
      <xdr:nvSpPr>
        <xdr:cNvPr id="316" name="楕円 315"/>
        <xdr:cNvSpPr/>
      </xdr:nvSpPr>
      <xdr:spPr>
        <a:xfrm>
          <a:off x="8699500" y="62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165269</xdr:rowOff>
    </xdr:from>
    <xdr:ext cx="534377" cy="259045"/>
    <xdr:sp macro="" textlink="">
      <xdr:nvSpPr>
        <xdr:cNvPr id="317" name="テキスト ボックス 316"/>
        <xdr:cNvSpPr txBox="1"/>
      </xdr:nvSpPr>
      <xdr:spPr>
        <a:xfrm>
          <a:off x="8483111" y="633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20142</xdr:rowOff>
    </xdr:from>
    <xdr:to>
      <xdr:col>41</xdr:col>
      <xdr:colOff>101600</xdr:colOff>
      <xdr:row>37</xdr:row>
      <xdr:rowOff>121742</xdr:rowOff>
    </xdr:to>
    <xdr:sp macro="" textlink="">
      <xdr:nvSpPr>
        <xdr:cNvPr id="318" name="楕円 317"/>
        <xdr:cNvSpPr/>
      </xdr:nvSpPr>
      <xdr:spPr>
        <a:xfrm>
          <a:off x="7810500" y="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112869</xdr:rowOff>
    </xdr:from>
    <xdr:ext cx="534377" cy="259045"/>
    <xdr:sp macro="" textlink="">
      <xdr:nvSpPr>
        <xdr:cNvPr id="319" name="テキスト ボックス 318"/>
        <xdr:cNvSpPr txBox="1"/>
      </xdr:nvSpPr>
      <xdr:spPr>
        <a:xfrm>
          <a:off x="7594111" y="64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124092</xdr:rowOff>
    </xdr:from>
    <xdr:to>
      <xdr:col>36</xdr:col>
      <xdr:colOff>165100</xdr:colOff>
      <xdr:row>37</xdr:row>
      <xdr:rowOff>54242</xdr:rowOff>
    </xdr:to>
    <xdr:sp macro="" textlink="">
      <xdr:nvSpPr>
        <xdr:cNvPr id="320" name="楕円 319"/>
        <xdr:cNvSpPr/>
      </xdr:nvSpPr>
      <xdr:spPr>
        <a:xfrm>
          <a:off x="6921500" y="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45369</xdr:rowOff>
    </xdr:from>
    <xdr:ext cx="534377" cy="259045"/>
    <xdr:sp macro="" textlink="">
      <xdr:nvSpPr>
        <xdr:cNvPr id="321" name="テキスト ボックス 320"/>
        <xdr:cNvSpPr txBox="1"/>
      </xdr:nvSpPr>
      <xdr:spPr>
        <a:xfrm>
          <a:off x="6705111" y="63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95700</xdr:rowOff>
    </xdr:from>
    <xdr:to>
      <xdr:col>55</xdr:col>
      <xdr:colOff>0</xdr:colOff>
      <xdr:row>54</xdr:row>
      <xdr:rowOff>162200</xdr:rowOff>
    </xdr:to>
    <xdr:cxnSp macro="">
      <xdr:nvCxnSpPr>
        <xdr:cNvPr id="346" name="直線コネクタ 345"/>
        <xdr:cNvCxnSpPr/>
      </xdr:nvCxnSpPr>
      <xdr:spPr>
        <a:xfrm flipV="1">
          <a:off x="9639300" y="9182550"/>
          <a:ext cx="838200" cy="23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162200</xdr:rowOff>
    </xdr:from>
    <xdr:to>
      <xdr:col>50</xdr:col>
      <xdr:colOff>114300</xdr:colOff>
      <xdr:row>54</xdr:row>
      <xdr:rowOff>169915</xdr:rowOff>
    </xdr:to>
    <xdr:cxnSp macro="">
      <xdr:nvCxnSpPr>
        <xdr:cNvPr id="349" name="直線コネクタ 348"/>
        <xdr:cNvCxnSpPr/>
      </xdr:nvCxnSpPr>
      <xdr:spPr>
        <a:xfrm flipV="1">
          <a:off x="8750300" y="942050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169915</xdr:rowOff>
    </xdr:from>
    <xdr:to>
      <xdr:col>45</xdr:col>
      <xdr:colOff>177800</xdr:colOff>
      <xdr:row>55</xdr:row>
      <xdr:rowOff>79201</xdr:rowOff>
    </xdr:to>
    <xdr:cxnSp macro="">
      <xdr:nvCxnSpPr>
        <xdr:cNvPr id="352" name="直線コネクタ 351"/>
        <xdr:cNvCxnSpPr/>
      </xdr:nvCxnSpPr>
      <xdr:spPr>
        <a:xfrm flipV="1">
          <a:off x="7861300" y="9428215"/>
          <a:ext cx="88900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68017</xdr:rowOff>
    </xdr:from>
    <xdr:to>
      <xdr:col>41</xdr:col>
      <xdr:colOff>50800</xdr:colOff>
      <xdr:row>55</xdr:row>
      <xdr:rowOff>79201</xdr:rowOff>
    </xdr:to>
    <xdr:cxnSp macro="">
      <xdr:nvCxnSpPr>
        <xdr:cNvPr id="355" name="直線コネクタ 354"/>
        <xdr:cNvCxnSpPr/>
      </xdr:nvCxnSpPr>
      <xdr:spPr>
        <a:xfrm>
          <a:off x="6972300" y="9497767"/>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44900</xdr:rowOff>
    </xdr:from>
    <xdr:to>
      <xdr:col>55</xdr:col>
      <xdr:colOff>50800</xdr:colOff>
      <xdr:row>53</xdr:row>
      <xdr:rowOff>146500</xdr:rowOff>
    </xdr:to>
    <xdr:sp macro="" textlink="">
      <xdr:nvSpPr>
        <xdr:cNvPr id="365" name="楕円 364"/>
        <xdr:cNvSpPr/>
      </xdr:nvSpPr>
      <xdr:spPr>
        <a:xfrm>
          <a:off x="10426700" y="91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67777</xdr:rowOff>
    </xdr:from>
    <xdr:ext cx="599010" cy="259045"/>
    <xdr:sp macro="" textlink="">
      <xdr:nvSpPr>
        <xdr:cNvPr id="366" name="普通建設事業費該当値テキスト"/>
        <xdr:cNvSpPr txBox="1"/>
      </xdr:nvSpPr>
      <xdr:spPr>
        <a:xfrm>
          <a:off x="10528300" y="898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111400</xdr:rowOff>
    </xdr:from>
    <xdr:to>
      <xdr:col>50</xdr:col>
      <xdr:colOff>165100</xdr:colOff>
      <xdr:row>55</xdr:row>
      <xdr:rowOff>41550</xdr:rowOff>
    </xdr:to>
    <xdr:sp macro="" textlink="">
      <xdr:nvSpPr>
        <xdr:cNvPr id="367" name="楕円 366"/>
        <xdr:cNvSpPr/>
      </xdr:nvSpPr>
      <xdr:spPr>
        <a:xfrm>
          <a:off x="9588500" y="93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58077</xdr:rowOff>
    </xdr:from>
    <xdr:ext cx="534377" cy="259045"/>
    <xdr:sp macro="" textlink="">
      <xdr:nvSpPr>
        <xdr:cNvPr id="368" name="テキスト ボックス 367"/>
        <xdr:cNvSpPr txBox="1"/>
      </xdr:nvSpPr>
      <xdr:spPr>
        <a:xfrm>
          <a:off x="9372111" y="91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119115</xdr:rowOff>
    </xdr:from>
    <xdr:to>
      <xdr:col>46</xdr:col>
      <xdr:colOff>38100</xdr:colOff>
      <xdr:row>55</xdr:row>
      <xdr:rowOff>49265</xdr:rowOff>
    </xdr:to>
    <xdr:sp macro="" textlink="">
      <xdr:nvSpPr>
        <xdr:cNvPr id="369" name="楕円 368"/>
        <xdr:cNvSpPr/>
      </xdr:nvSpPr>
      <xdr:spPr>
        <a:xfrm>
          <a:off x="8699500" y="93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65792</xdr:rowOff>
    </xdr:from>
    <xdr:ext cx="534377" cy="259045"/>
    <xdr:sp macro="" textlink="">
      <xdr:nvSpPr>
        <xdr:cNvPr id="370" name="テキスト ボックス 369"/>
        <xdr:cNvSpPr txBox="1"/>
      </xdr:nvSpPr>
      <xdr:spPr>
        <a:xfrm>
          <a:off x="8483111" y="915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28401</xdr:rowOff>
    </xdr:from>
    <xdr:to>
      <xdr:col>41</xdr:col>
      <xdr:colOff>101600</xdr:colOff>
      <xdr:row>55</xdr:row>
      <xdr:rowOff>130001</xdr:rowOff>
    </xdr:to>
    <xdr:sp macro="" textlink="">
      <xdr:nvSpPr>
        <xdr:cNvPr id="371" name="楕円 370"/>
        <xdr:cNvSpPr/>
      </xdr:nvSpPr>
      <xdr:spPr>
        <a:xfrm>
          <a:off x="7810500" y="94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146528</xdr:rowOff>
    </xdr:from>
    <xdr:ext cx="534377" cy="259045"/>
    <xdr:sp macro="" textlink="">
      <xdr:nvSpPr>
        <xdr:cNvPr id="372" name="テキスト ボックス 371"/>
        <xdr:cNvSpPr txBox="1"/>
      </xdr:nvSpPr>
      <xdr:spPr>
        <a:xfrm>
          <a:off x="7594111" y="92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17217</xdr:rowOff>
    </xdr:from>
    <xdr:to>
      <xdr:col>36</xdr:col>
      <xdr:colOff>165100</xdr:colOff>
      <xdr:row>55</xdr:row>
      <xdr:rowOff>118817</xdr:rowOff>
    </xdr:to>
    <xdr:sp macro="" textlink="">
      <xdr:nvSpPr>
        <xdr:cNvPr id="373" name="楕円 372"/>
        <xdr:cNvSpPr/>
      </xdr:nvSpPr>
      <xdr:spPr>
        <a:xfrm>
          <a:off x="6921500" y="94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109944</xdr:rowOff>
    </xdr:from>
    <xdr:ext cx="534377" cy="259045"/>
    <xdr:sp macro="" textlink="">
      <xdr:nvSpPr>
        <xdr:cNvPr id="374" name="テキスト ボックス 373"/>
        <xdr:cNvSpPr txBox="1"/>
      </xdr:nvSpPr>
      <xdr:spPr>
        <a:xfrm>
          <a:off x="6705111" y="9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122110</xdr:rowOff>
    </xdr:from>
    <xdr:to>
      <xdr:col>55</xdr:col>
      <xdr:colOff>0</xdr:colOff>
      <xdr:row>76</xdr:row>
      <xdr:rowOff>147917</xdr:rowOff>
    </xdr:to>
    <xdr:cxnSp macro="">
      <xdr:nvCxnSpPr>
        <xdr:cNvPr id="403" name="直線コネクタ 402"/>
        <xdr:cNvCxnSpPr/>
      </xdr:nvCxnSpPr>
      <xdr:spPr>
        <a:xfrm flipV="1">
          <a:off x="9639300" y="12466510"/>
          <a:ext cx="838200" cy="7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147917</xdr:rowOff>
    </xdr:from>
    <xdr:to>
      <xdr:col>50</xdr:col>
      <xdr:colOff>114300</xdr:colOff>
      <xdr:row>77</xdr:row>
      <xdr:rowOff>40805</xdr:rowOff>
    </xdr:to>
    <xdr:cxnSp macro="">
      <xdr:nvCxnSpPr>
        <xdr:cNvPr id="406" name="直線コネクタ 405"/>
        <xdr:cNvCxnSpPr/>
      </xdr:nvCxnSpPr>
      <xdr:spPr>
        <a:xfrm flipV="1">
          <a:off x="8750300" y="13178117"/>
          <a:ext cx="889000" cy="6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40805</xdr:rowOff>
    </xdr:from>
    <xdr:to>
      <xdr:col>45</xdr:col>
      <xdr:colOff>177800</xdr:colOff>
      <xdr:row>77</xdr:row>
      <xdr:rowOff>42659</xdr:rowOff>
    </xdr:to>
    <xdr:cxnSp macro="">
      <xdr:nvCxnSpPr>
        <xdr:cNvPr id="409" name="直線コネクタ 408"/>
        <xdr:cNvCxnSpPr/>
      </xdr:nvCxnSpPr>
      <xdr:spPr>
        <a:xfrm flipV="1">
          <a:off x="7861300" y="13242455"/>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33363</xdr:rowOff>
    </xdr:from>
    <xdr:to>
      <xdr:col>41</xdr:col>
      <xdr:colOff>50800</xdr:colOff>
      <xdr:row>77</xdr:row>
      <xdr:rowOff>42659</xdr:rowOff>
    </xdr:to>
    <xdr:cxnSp macro="">
      <xdr:nvCxnSpPr>
        <xdr:cNvPr id="412" name="直線コネクタ 411"/>
        <xdr:cNvCxnSpPr/>
      </xdr:nvCxnSpPr>
      <xdr:spPr>
        <a:xfrm>
          <a:off x="6972300" y="12720663"/>
          <a:ext cx="889000" cy="5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71310</xdr:rowOff>
    </xdr:from>
    <xdr:to>
      <xdr:col>55</xdr:col>
      <xdr:colOff>50800</xdr:colOff>
      <xdr:row>73</xdr:row>
      <xdr:rowOff>1460</xdr:rowOff>
    </xdr:to>
    <xdr:sp macro="" textlink="">
      <xdr:nvSpPr>
        <xdr:cNvPr id="422" name="楕円 421"/>
        <xdr:cNvSpPr/>
      </xdr:nvSpPr>
      <xdr:spPr>
        <a:xfrm>
          <a:off x="10426700" y="12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94187</xdr:rowOff>
    </xdr:from>
    <xdr:ext cx="534377" cy="259045"/>
    <xdr:sp macro="" textlink="">
      <xdr:nvSpPr>
        <xdr:cNvPr id="423" name="普通建設事業費 （ うち新規整備　）該当値テキスト"/>
        <xdr:cNvSpPr txBox="1"/>
      </xdr:nvSpPr>
      <xdr:spPr>
        <a:xfrm>
          <a:off x="10528300" y="122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97117</xdr:rowOff>
    </xdr:from>
    <xdr:to>
      <xdr:col>50</xdr:col>
      <xdr:colOff>165100</xdr:colOff>
      <xdr:row>77</xdr:row>
      <xdr:rowOff>27267</xdr:rowOff>
    </xdr:to>
    <xdr:sp macro="" textlink="">
      <xdr:nvSpPr>
        <xdr:cNvPr id="424" name="楕円 423"/>
        <xdr:cNvSpPr/>
      </xdr:nvSpPr>
      <xdr:spPr>
        <a:xfrm>
          <a:off x="9588500" y="131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43794</xdr:rowOff>
    </xdr:from>
    <xdr:ext cx="534377" cy="259045"/>
    <xdr:sp macro="" textlink="">
      <xdr:nvSpPr>
        <xdr:cNvPr id="425" name="テキスト ボックス 424"/>
        <xdr:cNvSpPr txBox="1"/>
      </xdr:nvSpPr>
      <xdr:spPr>
        <a:xfrm>
          <a:off x="9372111" y="129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161455</xdr:rowOff>
    </xdr:from>
    <xdr:to>
      <xdr:col>46</xdr:col>
      <xdr:colOff>38100</xdr:colOff>
      <xdr:row>77</xdr:row>
      <xdr:rowOff>91605</xdr:rowOff>
    </xdr:to>
    <xdr:sp macro="" textlink="">
      <xdr:nvSpPr>
        <xdr:cNvPr id="426" name="楕円 425"/>
        <xdr:cNvSpPr/>
      </xdr:nvSpPr>
      <xdr:spPr>
        <a:xfrm>
          <a:off x="8699500" y="131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108132</xdr:rowOff>
    </xdr:from>
    <xdr:ext cx="534377" cy="259045"/>
    <xdr:sp macro="" textlink="">
      <xdr:nvSpPr>
        <xdr:cNvPr id="427" name="テキスト ボックス 426"/>
        <xdr:cNvSpPr txBox="1"/>
      </xdr:nvSpPr>
      <xdr:spPr>
        <a:xfrm>
          <a:off x="8483111" y="129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163309</xdr:rowOff>
    </xdr:from>
    <xdr:to>
      <xdr:col>41</xdr:col>
      <xdr:colOff>101600</xdr:colOff>
      <xdr:row>77</xdr:row>
      <xdr:rowOff>93459</xdr:rowOff>
    </xdr:to>
    <xdr:sp macro="" textlink="">
      <xdr:nvSpPr>
        <xdr:cNvPr id="428" name="楕円 427"/>
        <xdr:cNvSpPr/>
      </xdr:nvSpPr>
      <xdr:spPr>
        <a:xfrm>
          <a:off x="7810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109986</xdr:rowOff>
    </xdr:from>
    <xdr:ext cx="534377" cy="259045"/>
    <xdr:sp macro="" textlink="">
      <xdr:nvSpPr>
        <xdr:cNvPr id="429" name="テキスト ボックス 428"/>
        <xdr:cNvSpPr txBox="1"/>
      </xdr:nvSpPr>
      <xdr:spPr>
        <a:xfrm>
          <a:off x="7594111" y="129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154013</xdr:rowOff>
    </xdr:from>
    <xdr:to>
      <xdr:col>36</xdr:col>
      <xdr:colOff>165100</xdr:colOff>
      <xdr:row>74</xdr:row>
      <xdr:rowOff>84163</xdr:rowOff>
    </xdr:to>
    <xdr:sp macro="" textlink="">
      <xdr:nvSpPr>
        <xdr:cNvPr id="430" name="楕円 429"/>
        <xdr:cNvSpPr/>
      </xdr:nvSpPr>
      <xdr:spPr>
        <a:xfrm>
          <a:off x="6921500" y="126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100690</xdr:rowOff>
    </xdr:from>
    <xdr:ext cx="534377" cy="259045"/>
    <xdr:sp macro="" textlink="">
      <xdr:nvSpPr>
        <xdr:cNvPr id="431" name="テキスト ボックス 430"/>
        <xdr:cNvSpPr txBox="1"/>
      </xdr:nvSpPr>
      <xdr:spPr>
        <a:xfrm>
          <a:off x="6705111" y="124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18607</xdr:rowOff>
    </xdr:from>
    <xdr:to>
      <xdr:col>55</xdr:col>
      <xdr:colOff>0</xdr:colOff>
      <xdr:row>97</xdr:row>
      <xdr:rowOff>79383</xdr:rowOff>
    </xdr:to>
    <xdr:cxnSp macro="">
      <xdr:nvCxnSpPr>
        <xdr:cNvPr id="462" name="直線コネクタ 461"/>
        <xdr:cNvCxnSpPr/>
      </xdr:nvCxnSpPr>
      <xdr:spPr>
        <a:xfrm>
          <a:off x="9639300" y="16649257"/>
          <a:ext cx="8382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56403</xdr:rowOff>
    </xdr:from>
    <xdr:to>
      <xdr:col>50</xdr:col>
      <xdr:colOff>114300</xdr:colOff>
      <xdr:row>97</xdr:row>
      <xdr:rowOff>18607</xdr:rowOff>
    </xdr:to>
    <xdr:cxnSp macro="">
      <xdr:nvCxnSpPr>
        <xdr:cNvPr id="465" name="直線コネクタ 464"/>
        <xdr:cNvCxnSpPr/>
      </xdr:nvCxnSpPr>
      <xdr:spPr>
        <a:xfrm>
          <a:off x="8750300" y="16515603"/>
          <a:ext cx="889000" cy="1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56403</xdr:rowOff>
    </xdr:from>
    <xdr:to>
      <xdr:col>45</xdr:col>
      <xdr:colOff>177800</xdr:colOff>
      <xdr:row>97</xdr:row>
      <xdr:rowOff>100457</xdr:rowOff>
    </xdr:to>
    <xdr:cxnSp macro="">
      <xdr:nvCxnSpPr>
        <xdr:cNvPr id="468" name="直線コネクタ 467"/>
        <xdr:cNvCxnSpPr/>
      </xdr:nvCxnSpPr>
      <xdr:spPr>
        <a:xfrm flipV="1">
          <a:off x="7861300" y="16515603"/>
          <a:ext cx="889000" cy="2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100457</xdr:rowOff>
    </xdr:from>
    <xdr:to>
      <xdr:col>41</xdr:col>
      <xdr:colOff>50800</xdr:colOff>
      <xdr:row>99</xdr:row>
      <xdr:rowOff>76160</xdr:rowOff>
    </xdr:to>
    <xdr:cxnSp macro="">
      <xdr:nvCxnSpPr>
        <xdr:cNvPr id="471" name="直線コネクタ 470"/>
        <xdr:cNvCxnSpPr/>
      </xdr:nvCxnSpPr>
      <xdr:spPr>
        <a:xfrm flipV="1">
          <a:off x="6972300" y="16731107"/>
          <a:ext cx="889000" cy="3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28583</xdr:rowOff>
    </xdr:from>
    <xdr:to>
      <xdr:col>55</xdr:col>
      <xdr:colOff>50800</xdr:colOff>
      <xdr:row>97</xdr:row>
      <xdr:rowOff>130183</xdr:rowOff>
    </xdr:to>
    <xdr:sp macro="" textlink="">
      <xdr:nvSpPr>
        <xdr:cNvPr id="481" name="楕円 480"/>
        <xdr:cNvSpPr/>
      </xdr:nvSpPr>
      <xdr:spPr>
        <a:xfrm>
          <a:off x="10426700" y="166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7010</xdr:rowOff>
    </xdr:from>
    <xdr:ext cx="534377" cy="259045"/>
    <xdr:sp macro="" textlink="">
      <xdr:nvSpPr>
        <xdr:cNvPr id="482" name="普通建設事業費 （ うち更新整備　）該当値テキスト"/>
        <xdr:cNvSpPr txBox="1"/>
      </xdr:nvSpPr>
      <xdr:spPr>
        <a:xfrm>
          <a:off x="10528300" y="166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139257</xdr:rowOff>
    </xdr:from>
    <xdr:to>
      <xdr:col>50</xdr:col>
      <xdr:colOff>165100</xdr:colOff>
      <xdr:row>97</xdr:row>
      <xdr:rowOff>69407</xdr:rowOff>
    </xdr:to>
    <xdr:sp macro="" textlink="">
      <xdr:nvSpPr>
        <xdr:cNvPr id="483" name="楕円 482"/>
        <xdr:cNvSpPr/>
      </xdr:nvSpPr>
      <xdr:spPr>
        <a:xfrm>
          <a:off x="9588500" y="165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85934</xdr:rowOff>
    </xdr:from>
    <xdr:ext cx="534377" cy="259045"/>
    <xdr:sp macro="" textlink="">
      <xdr:nvSpPr>
        <xdr:cNvPr id="484" name="テキスト ボックス 483"/>
        <xdr:cNvSpPr txBox="1"/>
      </xdr:nvSpPr>
      <xdr:spPr>
        <a:xfrm>
          <a:off x="9372111" y="163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5603</xdr:rowOff>
    </xdr:from>
    <xdr:to>
      <xdr:col>46</xdr:col>
      <xdr:colOff>38100</xdr:colOff>
      <xdr:row>96</xdr:row>
      <xdr:rowOff>107203</xdr:rowOff>
    </xdr:to>
    <xdr:sp macro="" textlink="">
      <xdr:nvSpPr>
        <xdr:cNvPr id="485" name="楕円 484"/>
        <xdr:cNvSpPr/>
      </xdr:nvSpPr>
      <xdr:spPr>
        <a:xfrm>
          <a:off x="8699500" y="164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123730</xdr:rowOff>
    </xdr:from>
    <xdr:ext cx="534377" cy="259045"/>
    <xdr:sp macro="" textlink="">
      <xdr:nvSpPr>
        <xdr:cNvPr id="486" name="テキスト ボックス 485"/>
        <xdr:cNvSpPr txBox="1"/>
      </xdr:nvSpPr>
      <xdr:spPr>
        <a:xfrm>
          <a:off x="8483111" y="162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49657</xdr:rowOff>
    </xdr:from>
    <xdr:to>
      <xdr:col>41</xdr:col>
      <xdr:colOff>101600</xdr:colOff>
      <xdr:row>97</xdr:row>
      <xdr:rowOff>151257</xdr:rowOff>
    </xdr:to>
    <xdr:sp macro="" textlink="">
      <xdr:nvSpPr>
        <xdr:cNvPr id="487" name="楕円 486"/>
        <xdr:cNvSpPr/>
      </xdr:nvSpPr>
      <xdr:spPr>
        <a:xfrm>
          <a:off x="7810500" y="166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142384</xdr:rowOff>
    </xdr:from>
    <xdr:ext cx="534377" cy="259045"/>
    <xdr:sp macro="" textlink="">
      <xdr:nvSpPr>
        <xdr:cNvPr id="488" name="テキスト ボックス 487"/>
        <xdr:cNvSpPr txBox="1"/>
      </xdr:nvSpPr>
      <xdr:spPr>
        <a:xfrm>
          <a:off x="7594111" y="167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25360</xdr:rowOff>
    </xdr:from>
    <xdr:to>
      <xdr:col>36</xdr:col>
      <xdr:colOff>165100</xdr:colOff>
      <xdr:row>99</xdr:row>
      <xdr:rowOff>126960</xdr:rowOff>
    </xdr:to>
    <xdr:sp macro="" textlink="">
      <xdr:nvSpPr>
        <xdr:cNvPr id="489" name="楕円 488"/>
        <xdr:cNvSpPr/>
      </xdr:nvSpPr>
      <xdr:spPr>
        <a:xfrm>
          <a:off x="6921500" y="169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118087</xdr:rowOff>
    </xdr:from>
    <xdr:ext cx="469744" cy="259045"/>
    <xdr:sp macro="" textlink="">
      <xdr:nvSpPr>
        <xdr:cNvPr id="490" name="テキスト ボックス 489"/>
        <xdr:cNvSpPr txBox="1"/>
      </xdr:nvSpPr>
      <xdr:spPr>
        <a:xfrm>
          <a:off x="6737428" y="1709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144860</xdr:rowOff>
    </xdr:from>
    <xdr:to>
      <xdr:col>85</xdr:col>
      <xdr:colOff>127000</xdr:colOff>
      <xdr:row>38</xdr:row>
      <xdr:rowOff>147538</xdr:rowOff>
    </xdr:to>
    <xdr:cxnSp macro="">
      <xdr:nvCxnSpPr>
        <xdr:cNvPr id="521" name="直線コネクタ 520"/>
        <xdr:cNvCxnSpPr/>
      </xdr:nvCxnSpPr>
      <xdr:spPr>
        <a:xfrm>
          <a:off x="15481300" y="6659960"/>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111310</xdr:rowOff>
    </xdr:from>
    <xdr:to>
      <xdr:col>81</xdr:col>
      <xdr:colOff>50800</xdr:colOff>
      <xdr:row>38</xdr:row>
      <xdr:rowOff>144860</xdr:rowOff>
    </xdr:to>
    <xdr:cxnSp macro="">
      <xdr:nvCxnSpPr>
        <xdr:cNvPr id="524" name="直線コネクタ 523"/>
        <xdr:cNvCxnSpPr/>
      </xdr:nvCxnSpPr>
      <xdr:spPr>
        <a:xfrm>
          <a:off x="14592300" y="6626410"/>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111310</xdr:rowOff>
    </xdr:from>
    <xdr:to>
      <xdr:col>76</xdr:col>
      <xdr:colOff>114300</xdr:colOff>
      <xdr:row>39</xdr:row>
      <xdr:rowOff>50971</xdr:rowOff>
    </xdr:to>
    <xdr:cxnSp macro="">
      <xdr:nvCxnSpPr>
        <xdr:cNvPr id="527" name="直線コネクタ 526"/>
        <xdr:cNvCxnSpPr/>
      </xdr:nvCxnSpPr>
      <xdr:spPr>
        <a:xfrm flipV="1">
          <a:off x="13703300" y="6626410"/>
          <a:ext cx="889000" cy="1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50971</xdr:rowOff>
    </xdr:from>
    <xdr:to>
      <xdr:col>71</xdr:col>
      <xdr:colOff>177800</xdr:colOff>
      <xdr:row>39</xdr:row>
      <xdr:rowOff>81167</xdr:rowOff>
    </xdr:to>
    <xdr:cxnSp macro="">
      <xdr:nvCxnSpPr>
        <xdr:cNvPr id="530" name="直線コネクタ 529"/>
        <xdr:cNvCxnSpPr/>
      </xdr:nvCxnSpPr>
      <xdr:spPr>
        <a:xfrm flipV="1">
          <a:off x="12814300" y="6737521"/>
          <a:ext cx="889000" cy="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96738</xdr:rowOff>
    </xdr:from>
    <xdr:to>
      <xdr:col>85</xdr:col>
      <xdr:colOff>177800</xdr:colOff>
      <xdr:row>39</xdr:row>
      <xdr:rowOff>26888</xdr:rowOff>
    </xdr:to>
    <xdr:sp macro="" textlink="">
      <xdr:nvSpPr>
        <xdr:cNvPr id="540" name="楕円 539"/>
        <xdr:cNvSpPr/>
      </xdr:nvSpPr>
      <xdr:spPr>
        <a:xfrm>
          <a:off x="162687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56115</xdr:rowOff>
    </xdr:from>
    <xdr:ext cx="534377" cy="259045"/>
    <xdr:sp macro="" textlink="">
      <xdr:nvSpPr>
        <xdr:cNvPr id="541" name="災害復旧事業費該当値テキスト"/>
        <xdr:cNvSpPr txBox="1"/>
      </xdr:nvSpPr>
      <xdr:spPr>
        <a:xfrm>
          <a:off x="16370300" y="63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94060</xdr:rowOff>
    </xdr:from>
    <xdr:to>
      <xdr:col>81</xdr:col>
      <xdr:colOff>101600</xdr:colOff>
      <xdr:row>39</xdr:row>
      <xdr:rowOff>24210</xdr:rowOff>
    </xdr:to>
    <xdr:sp macro="" textlink="">
      <xdr:nvSpPr>
        <xdr:cNvPr id="542" name="楕円 541"/>
        <xdr:cNvSpPr/>
      </xdr:nvSpPr>
      <xdr:spPr>
        <a:xfrm>
          <a:off x="15430500" y="66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40737</xdr:rowOff>
    </xdr:from>
    <xdr:ext cx="534377" cy="259045"/>
    <xdr:sp macro="" textlink="">
      <xdr:nvSpPr>
        <xdr:cNvPr id="543" name="テキスト ボックス 542"/>
        <xdr:cNvSpPr txBox="1"/>
      </xdr:nvSpPr>
      <xdr:spPr>
        <a:xfrm>
          <a:off x="15214111" y="63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60510</xdr:rowOff>
    </xdr:from>
    <xdr:to>
      <xdr:col>76</xdr:col>
      <xdr:colOff>165100</xdr:colOff>
      <xdr:row>38</xdr:row>
      <xdr:rowOff>162110</xdr:rowOff>
    </xdr:to>
    <xdr:sp macro="" textlink="">
      <xdr:nvSpPr>
        <xdr:cNvPr id="544" name="楕円 543"/>
        <xdr:cNvSpPr/>
      </xdr:nvSpPr>
      <xdr:spPr>
        <a:xfrm>
          <a:off x="14541500" y="65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7187</xdr:rowOff>
    </xdr:from>
    <xdr:ext cx="534377" cy="259045"/>
    <xdr:sp macro="" textlink="">
      <xdr:nvSpPr>
        <xdr:cNvPr id="545" name="テキスト ボックス 544"/>
        <xdr:cNvSpPr txBox="1"/>
      </xdr:nvSpPr>
      <xdr:spPr>
        <a:xfrm>
          <a:off x="14325111" y="63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171</xdr:rowOff>
    </xdr:from>
    <xdr:to>
      <xdr:col>72</xdr:col>
      <xdr:colOff>38100</xdr:colOff>
      <xdr:row>39</xdr:row>
      <xdr:rowOff>101771</xdr:rowOff>
    </xdr:to>
    <xdr:sp macro="" textlink="">
      <xdr:nvSpPr>
        <xdr:cNvPr id="546" name="楕円 545"/>
        <xdr:cNvSpPr/>
      </xdr:nvSpPr>
      <xdr:spPr>
        <a:xfrm>
          <a:off x="13652500" y="6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118298</xdr:rowOff>
    </xdr:from>
    <xdr:ext cx="469744" cy="259045"/>
    <xdr:sp macro="" textlink="">
      <xdr:nvSpPr>
        <xdr:cNvPr id="547" name="テキスト ボックス 546"/>
        <xdr:cNvSpPr txBox="1"/>
      </xdr:nvSpPr>
      <xdr:spPr>
        <a:xfrm>
          <a:off x="13468428" y="64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30367</xdr:rowOff>
    </xdr:from>
    <xdr:to>
      <xdr:col>67</xdr:col>
      <xdr:colOff>101600</xdr:colOff>
      <xdr:row>39</xdr:row>
      <xdr:rowOff>131967</xdr:rowOff>
    </xdr:to>
    <xdr:sp macro="" textlink="">
      <xdr:nvSpPr>
        <xdr:cNvPr id="548" name="楕円 547"/>
        <xdr:cNvSpPr/>
      </xdr:nvSpPr>
      <xdr:spPr>
        <a:xfrm>
          <a:off x="12763500" y="67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123094</xdr:rowOff>
    </xdr:from>
    <xdr:ext cx="469744" cy="259045"/>
    <xdr:sp macro="" textlink="">
      <xdr:nvSpPr>
        <xdr:cNvPr id="549" name="テキスト ボックス 548"/>
        <xdr:cNvSpPr txBox="1"/>
      </xdr:nvSpPr>
      <xdr:spPr>
        <a:xfrm>
          <a:off x="12579428" y="680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139433</xdr:rowOff>
    </xdr:from>
    <xdr:to>
      <xdr:col>85</xdr:col>
      <xdr:colOff>127000</xdr:colOff>
      <xdr:row>72</xdr:row>
      <xdr:rowOff>18390</xdr:rowOff>
    </xdr:to>
    <xdr:cxnSp macro="">
      <xdr:nvCxnSpPr>
        <xdr:cNvPr id="627" name="直線コネクタ 626"/>
        <xdr:cNvCxnSpPr/>
      </xdr:nvCxnSpPr>
      <xdr:spPr>
        <a:xfrm>
          <a:off x="15481300" y="12312383"/>
          <a:ext cx="8382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64529</xdr:rowOff>
    </xdr:from>
    <xdr:to>
      <xdr:col>81</xdr:col>
      <xdr:colOff>50800</xdr:colOff>
      <xdr:row>71</xdr:row>
      <xdr:rowOff>139433</xdr:rowOff>
    </xdr:to>
    <xdr:cxnSp macro="">
      <xdr:nvCxnSpPr>
        <xdr:cNvPr id="630" name="直線コネクタ 629"/>
        <xdr:cNvCxnSpPr/>
      </xdr:nvCxnSpPr>
      <xdr:spPr>
        <a:xfrm>
          <a:off x="14592300" y="12237479"/>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64529</xdr:rowOff>
    </xdr:from>
    <xdr:to>
      <xdr:col>76</xdr:col>
      <xdr:colOff>114300</xdr:colOff>
      <xdr:row>71</xdr:row>
      <xdr:rowOff>120332</xdr:rowOff>
    </xdr:to>
    <xdr:cxnSp macro="">
      <xdr:nvCxnSpPr>
        <xdr:cNvPr id="633" name="直線コネクタ 632"/>
        <xdr:cNvCxnSpPr/>
      </xdr:nvCxnSpPr>
      <xdr:spPr>
        <a:xfrm flipV="1">
          <a:off x="13703300" y="12237479"/>
          <a:ext cx="8890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120332</xdr:rowOff>
    </xdr:from>
    <xdr:to>
      <xdr:col>71</xdr:col>
      <xdr:colOff>177800</xdr:colOff>
      <xdr:row>71</xdr:row>
      <xdr:rowOff>149174</xdr:rowOff>
    </xdr:to>
    <xdr:cxnSp macro="">
      <xdr:nvCxnSpPr>
        <xdr:cNvPr id="636" name="直線コネクタ 635"/>
        <xdr:cNvCxnSpPr/>
      </xdr:nvCxnSpPr>
      <xdr:spPr>
        <a:xfrm flipV="1">
          <a:off x="12814300" y="12293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139040</xdr:rowOff>
    </xdr:from>
    <xdr:to>
      <xdr:col>85</xdr:col>
      <xdr:colOff>177800</xdr:colOff>
      <xdr:row>72</xdr:row>
      <xdr:rowOff>69190</xdr:rowOff>
    </xdr:to>
    <xdr:sp macro="" textlink="">
      <xdr:nvSpPr>
        <xdr:cNvPr id="646" name="楕円 645"/>
        <xdr:cNvSpPr/>
      </xdr:nvSpPr>
      <xdr:spPr>
        <a:xfrm>
          <a:off x="16268700" y="123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161917</xdr:rowOff>
    </xdr:from>
    <xdr:ext cx="534377" cy="259045"/>
    <xdr:sp macro="" textlink="">
      <xdr:nvSpPr>
        <xdr:cNvPr id="647" name="公債費該当値テキスト"/>
        <xdr:cNvSpPr txBox="1"/>
      </xdr:nvSpPr>
      <xdr:spPr>
        <a:xfrm>
          <a:off x="16370300" y="121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88633</xdr:rowOff>
    </xdr:from>
    <xdr:to>
      <xdr:col>81</xdr:col>
      <xdr:colOff>101600</xdr:colOff>
      <xdr:row>72</xdr:row>
      <xdr:rowOff>18783</xdr:rowOff>
    </xdr:to>
    <xdr:sp macro="" textlink="">
      <xdr:nvSpPr>
        <xdr:cNvPr id="648" name="楕円 647"/>
        <xdr:cNvSpPr/>
      </xdr:nvSpPr>
      <xdr:spPr>
        <a:xfrm>
          <a:off x="15430500" y="12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35310</xdr:rowOff>
    </xdr:from>
    <xdr:ext cx="599010" cy="259045"/>
    <xdr:sp macro="" textlink="">
      <xdr:nvSpPr>
        <xdr:cNvPr id="649" name="テキスト ボックス 648"/>
        <xdr:cNvSpPr txBox="1"/>
      </xdr:nvSpPr>
      <xdr:spPr>
        <a:xfrm>
          <a:off x="15181795" y="120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13729</xdr:rowOff>
    </xdr:from>
    <xdr:to>
      <xdr:col>76</xdr:col>
      <xdr:colOff>165100</xdr:colOff>
      <xdr:row>71</xdr:row>
      <xdr:rowOff>115329</xdr:rowOff>
    </xdr:to>
    <xdr:sp macro="" textlink="">
      <xdr:nvSpPr>
        <xdr:cNvPr id="650" name="楕円 649"/>
        <xdr:cNvSpPr/>
      </xdr:nvSpPr>
      <xdr:spPr>
        <a:xfrm>
          <a:off x="14541500" y="121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131856</xdr:rowOff>
    </xdr:from>
    <xdr:ext cx="599010" cy="259045"/>
    <xdr:sp macro="" textlink="">
      <xdr:nvSpPr>
        <xdr:cNvPr id="651" name="テキスト ボックス 650"/>
        <xdr:cNvSpPr txBox="1"/>
      </xdr:nvSpPr>
      <xdr:spPr>
        <a:xfrm>
          <a:off x="14292795" y="1196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69532</xdr:rowOff>
    </xdr:from>
    <xdr:to>
      <xdr:col>72</xdr:col>
      <xdr:colOff>38100</xdr:colOff>
      <xdr:row>71</xdr:row>
      <xdr:rowOff>171132</xdr:rowOff>
    </xdr:to>
    <xdr:sp macro="" textlink="">
      <xdr:nvSpPr>
        <xdr:cNvPr id="652" name="楕円 651"/>
        <xdr:cNvSpPr/>
      </xdr:nvSpPr>
      <xdr:spPr>
        <a:xfrm>
          <a:off x="13652500" y="12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16209</xdr:rowOff>
    </xdr:from>
    <xdr:ext cx="599010" cy="259045"/>
    <xdr:sp macro="" textlink="">
      <xdr:nvSpPr>
        <xdr:cNvPr id="653" name="テキスト ボックス 652"/>
        <xdr:cNvSpPr txBox="1"/>
      </xdr:nvSpPr>
      <xdr:spPr>
        <a:xfrm>
          <a:off x="13403795" y="120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98374</xdr:rowOff>
    </xdr:from>
    <xdr:to>
      <xdr:col>67</xdr:col>
      <xdr:colOff>101600</xdr:colOff>
      <xdr:row>72</xdr:row>
      <xdr:rowOff>28524</xdr:rowOff>
    </xdr:to>
    <xdr:sp macro="" textlink="">
      <xdr:nvSpPr>
        <xdr:cNvPr id="654" name="楕円 653"/>
        <xdr:cNvSpPr/>
      </xdr:nvSpPr>
      <xdr:spPr>
        <a:xfrm>
          <a:off x="12763500" y="12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45051</xdr:rowOff>
    </xdr:from>
    <xdr:ext cx="534377" cy="259045"/>
    <xdr:sp macro="" textlink="">
      <xdr:nvSpPr>
        <xdr:cNvPr id="655" name="テキスト ボックス 654"/>
        <xdr:cNvSpPr txBox="1"/>
      </xdr:nvSpPr>
      <xdr:spPr>
        <a:xfrm>
          <a:off x="12547111" y="120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61565</xdr:rowOff>
    </xdr:from>
    <xdr:to>
      <xdr:col>85</xdr:col>
      <xdr:colOff>127000</xdr:colOff>
      <xdr:row>96</xdr:row>
      <xdr:rowOff>108634</xdr:rowOff>
    </xdr:to>
    <xdr:cxnSp macro="">
      <xdr:nvCxnSpPr>
        <xdr:cNvPr id="682" name="直線コネクタ 681"/>
        <xdr:cNvCxnSpPr/>
      </xdr:nvCxnSpPr>
      <xdr:spPr>
        <a:xfrm>
          <a:off x="15481300" y="16520765"/>
          <a:ext cx="8382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20096</xdr:rowOff>
    </xdr:from>
    <xdr:to>
      <xdr:col>81</xdr:col>
      <xdr:colOff>50800</xdr:colOff>
      <xdr:row>96</xdr:row>
      <xdr:rowOff>61565</xdr:rowOff>
    </xdr:to>
    <xdr:cxnSp macro="">
      <xdr:nvCxnSpPr>
        <xdr:cNvPr id="685" name="直線コネクタ 684"/>
        <xdr:cNvCxnSpPr/>
      </xdr:nvCxnSpPr>
      <xdr:spPr>
        <a:xfrm>
          <a:off x="14592300" y="16479296"/>
          <a:ext cx="889000" cy="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20096</xdr:rowOff>
    </xdr:from>
    <xdr:to>
      <xdr:col>76</xdr:col>
      <xdr:colOff>114300</xdr:colOff>
      <xdr:row>98</xdr:row>
      <xdr:rowOff>19731</xdr:rowOff>
    </xdr:to>
    <xdr:cxnSp macro="">
      <xdr:nvCxnSpPr>
        <xdr:cNvPr id="688" name="直線コネクタ 687"/>
        <xdr:cNvCxnSpPr/>
      </xdr:nvCxnSpPr>
      <xdr:spPr>
        <a:xfrm flipV="1">
          <a:off x="13703300" y="16479296"/>
          <a:ext cx="889000" cy="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163931</xdr:rowOff>
    </xdr:from>
    <xdr:to>
      <xdr:col>71</xdr:col>
      <xdr:colOff>177800</xdr:colOff>
      <xdr:row>98</xdr:row>
      <xdr:rowOff>19731</xdr:rowOff>
    </xdr:to>
    <xdr:cxnSp macro="">
      <xdr:nvCxnSpPr>
        <xdr:cNvPr id="691" name="直線コネクタ 690"/>
        <xdr:cNvCxnSpPr/>
      </xdr:nvCxnSpPr>
      <xdr:spPr>
        <a:xfrm>
          <a:off x="12814300" y="16451681"/>
          <a:ext cx="889000" cy="3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57834</xdr:rowOff>
    </xdr:from>
    <xdr:to>
      <xdr:col>85</xdr:col>
      <xdr:colOff>177800</xdr:colOff>
      <xdr:row>96</xdr:row>
      <xdr:rowOff>159434</xdr:rowOff>
    </xdr:to>
    <xdr:sp macro="" textlink="">
      <xdr:nvSpPr>
        <xdr:cNvPr id="701" name="楕円 700"/>
        <xdr:cNvSpPr/>
      </xdr:nvSpPr>
      <xdr:spPr>
        <a:xfrm>
          <a:off x="162687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80711</xdr:rowOff>
    </xdr:from>
    <xdr:ext cx="534377" cy="259045"/>
    <xdr:sp macro="" textlink="">
      <xdr:nvSpPr>
        <xdr:cNvPr id="702" name="積立金該当値テキスト"/>
        <xdr:cNvSpPr txBox="1"/>
      </xdr:nvSpPr>
      <xdr:spPr>
        <a:xfrm>
          <a:off x="16370300" y="163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10765</xdr:rowOff>
    </xdr:from>
    <xdr:to>
      <xdr:col>81</xdr:col>
      <xdr:colOff>101600</xdr:colOff>
      <xdr:row>96</xdr:row>
      <xdr:rowOff>112365</xdr:rowOff>
    </xdr:to>
    <xdr:sp macro="" textlink="">
      <xdr:nvSpPr>
        <xdr:cNvPr id="703" name="楕円 702"/>
        <xdr:cNvSpPr/>
      </xdr:nvSpPr>
      <xdr:spPr>
        <a:xfrm>
          <a:off x="15430500" y="164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128892</xdr:rowOff>
    </xdr:from>
    <xdr:ext cx="534377" cy="259045"/>
    <xdr:sp macro="" textlink="">
      <xdr:nvSpPr>
        <xdr:cNvPr id="704" name="テキスト ボックス 703"/>
        <xdr:cNvSpPr txBox="1"/>
      </xdr:nvSpPr>
      <xdr:spPr>
        <a:xfrm>
          <a:off x="15214111" y="162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140746</xdr:rowOff>
    </xdr:from>
    <xdr:to>
      <xdr:col>76</xdr:col>
      <xdr:colOff>165100</xdr:colOff>
      <xdr:row>96</xdr:row>
      <xdr:rowOff>70896</xdr:rowOff>
    </xdr:to>
    <xdr:sp macro="" textlink="">
      <xdr:nvSpPr>
        <xdr:cNvPr id="705" name="楕円 704"/>
        <xdr:cNvSpPr/>
      </xdr:nvSpPr>
      <xdr:spPr>
        <a:xfrm>
          <a:off x="14541500" y="164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87423</xdr:rowOff>
    </xdr:from>
    <xdr:ext cx="534377" cy="259045"/>
    <xdr:sp macro="" textlink="">
      <xdr:nvSpPr>
        <xdr:cNvPr id="706" name="テキスト ボックス 705"/>
        <xdr:cNvSpPr txBox="1"/>
      </xdr:nvSpPr>
      <xdr:spPr>
        <a:xfrm>
          <a:off x="14325111" y="162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140381</xdr:rowOff>
    </xdr:from>
    <xdr:to>
      <xdr:col>72</xdr:col>
      <xdr:colOff>38100</xdr:colOff>
      <xdr:row>98</xdr:row>
      <xdr:rowOff>70531</xdr:rowOff>
    </xdr:to>
    <xdr:sp macro="" textlink="">
      <xdr:nvSpPr>
        <xdr:cNvPr id="707" name="楕円 706"/>
        <xdr:cNvSpPr/>
      </xdr:nvSpPr>
      <xdr:spPr>
        <a:xfrm>
          <a:off x="13652500" y="167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61658</xdr:rowOff>
    </xdr:from>
    <xdr:ext cx="469744" cy="259045"/>
    <xdr:sp macro="" textlink="">
      <xdr:nvSpPr>
        <xdr:cNvPr id="708" name="テキスト ボックス 707"/>
        <xdr:cNvSpPr txBox="1"/>
      </xdr:nvSpPr>
      <xdr:spPr>
        <a:xfrm>
          <a:off x="13468428" y="168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113131</xdr:rowOff>
    </xdr:from>
    <xdr:to>
      <xdr:col>67</xdr:col>
      <xdr:colOff>101600</xdr:colOff>
      <xdr:row>96</xdr:row>
      <xdr:rowOff>43281</xdr:rowOff>
    </xdr:to>
    <xdr:sp macro="" textlink="">
      <xdr:nvSpPr>
        <xdr:cNvPr id="709" name="楕円 708"/>
        <xdr:cNvSpPr/>
      </xdr:nvSpPr>
      <xdr:spPr>
        <a:xfrm>
          <a:off x="12763500" y="16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34408</xdr:rowOff>
    </xdr:from>
    <xdr:ext cx="534377" cy="259045"/>
    <xdr:sp macro="" textlink="">
      <xdr:nvSpPr>
        <xdr:cNvPr id="710" name="テキスト ボックス 709"/>
        <xdr:cNvSpPr txBox="1"/>
      </xdr:nvSpPr>
      <xdr:spPr>
        <a:xfrm>
          <a:off x="12547111"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8636</xdr:rowOff>
    </xdr:from>
    <xdr:to>
      <xdr:col>116</xdr:col>
      <xdr:colOff>63500</xdr:colOff>
      <xdr:row>38</xdr:row>
      <xdr:rowOff>42926</xdr:rowOff>
    </xdr:to>
    <xdr:cxnSp macro="">
      <xdr:nvCxnSpPr>
        <xdr:cNvPr id="741" name="直線コネクタ 740"/>
        <xdr:cNvCxnSpPr/>
      </xdr:nvCxnSpPr>
      <xdr:spPr>
        <a:xfrm flipV="1">
          <a:off x="21323300" y="6523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42926</xdr:rowOff>
    </xdr:from>
    <xdr:to>
      <xdr:col>111</xdr:col>
      <xdr:colOff>177800</xdr:colOff>
      <xdr:row>38</xdr:row>
      <xdr:rowOff>120976</xdr:rowOff>
    </xdr:to>
    <xdr:cxnSp macro="">
      <xdr:nvCxnSpPr>
        <xdr:cNvPr id="744" name="直線コネクタ 743"/>
        <xdr:cNvCxnSpPr/>
      </xdr:nvCxnSpPr>
      <xdr:spPr>
        <a:xfrm flipV="1">
          <a:off x="20434300" y="6558026"/>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49457</xdr:rowOff>
    </xdr:from>
    <xdr:to>
      <xdr:col>107</xdr:col>
      <xdr:colOff>50800</xdr:colOff>
      <xdr:row>38</xdr:row>
      <xdr:rowOff>120976</xdr:rowOff>
    </xdr:to>
    <xdr:cxnSp macro="">
      <xdr:nvCxnSpPr>
        <xdr:cNvPr id="747" name="直線コネクタ 746"/>
        <xdr:cNvCxnSpPr/>
      </xdr:nvCxnSpPr>
      <xdr:spPr>
        <a:xfrm>
          <a:off x="19545300" y="6564557"/>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25509</xdr:rowOff>
    </xdr:from>
    <xdr:to>
      <xdr:col>102</xdr:col>
      <xdr:colOff>114300</xdr:colOff>
      <xdr:row>38</xdr:row>
      <xdr:rowOff>49457</xdr:rowOff>
    </xdr:to>
    <xdr:cxnSp macro="">
      <xdr:nvCxnSpPr>
        <xdr:cNvPr id="750" name="直線コネクタ 749"/>
        <xdr:cNvCxnSpPr/>
      </xdr:nvCxnSpPr>
      <xdr:spPr>
        <a:xfrm>
          <a:off x="18656300" y="6540609"/>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129286</xdr:rowOff>
    </xdr:from>
    <xdr:to>
      <xdr:col>116</xdr:col>
      <xdr:colOff>114300</xdr:colOff>
      <xdr:row>38</xdr:row>
      <xdr:rowOff>59436</xdr:rowOff>
    </xdr:to>
    <xdr:sp macro="" textlink="">
      <xdr:nvSpPr>
        <xdr:cNvPr id="760" name="楕円 759"/>
        <xdr:cNvSpPr/>
      </xdr:nvSpPr>
      <xdr:spPr>
        <a:xfrm>
          <a:off x="22110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152163</xdr:rowOff>
    </xdr:from>
    <xdr:ext cx="469744" cy="259045"/>
    <xdr:sp macro="" textlink="">
      <xdr:nvSpPr>
        <xdr:cNvPr id="761" name="投資及び出資金該当値テキスト"/>
        <xdr:cNvSpPr txBox="1"/>
      </xdr:nvSpPr>
      <xdr:spPr>
        <a:xfrm>
          <a:off x="22212300"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163576</xdr:rowOff>
    </xdr:from>
    <xdr:to>
      <xdr:col>112</xdr:col>
      <xdr:colOff>38100</xdr:colOff>
      <xdr:row>38</xdr:row>
      <xdr:rowOff>93726</xdr:rowOff>
    </xdr:to>
    <xdr:sp macro="" textlink="">
      <xdr:nvSpPr>
        <xdr:cNvPr id="762" name="楕円 761"/>
        <xdr:cNvSpPr/>
      </xdr:nvSpPr>
      <xdr:spPr>
        <a:xfrm>
          <a:off x="21272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110253</xdr:rowOff>
    </xdr:from>
    <xdr:ext cx="469744" cy="259045"/>
    <xdr:sp macro="" textlink="">
      <xdr:nvSpPr>
        <xdr:cNvPr id="763" name="テキスト ボックス 762"/>
        <xdr:cNvSpPr txBox="1"/>
      </xdr:nvSpPr>
      <xdr:spPr>
        <a:xfrm>
          <a:off x="21088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70176</xdr:rowOff>
    </xdr:from>
    <xdr:to>
      <xdr:col>107</xdr:col>
      <xdr:colOff>101600</xdr:colOff>
      <xdr:row>39</xdr:row>
      <xdr:rowOff>326</xdr:rowOff>
    </xdr:to>
    <xdr:sp macro="" textlink="">
      <xdr:nvSpPr>
        <xdr:cNvPr id="764" name="楕円 763"/>
        <xdr:cNvSpPr/>
      </xdr:nvSpPr>
      <xdr:spPr>
        <a:xfrm>
          <a:off x="20383500" y="65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162903</xdr:rowOff>
    </xdr:from>
    <xdr:ext cx="469744" cy="259045"/>
    <xdr:sp macro="" textlink="">
      <xdr:nvSpPr>
        <xdr:cNvPr id="765" name="テキスト ボックス 764"/>
        <xdr:cNvSpPr txBox="1"/>
      </xdr:nvSpPr>
      <xdr:spPr>
        <a:xfrm>
          <a:off x="20199428" y="667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170107</xdr:rowOff>
    </xdr:from>
    <xdr:to>
      <xdr:col>102</xdr:col>
      <xdr:colOff>165100</xdr:colOff>
      <xdr:row>38</xdr:row>
      <xdr:rowOff>100257</xdr:rowOff>
    </xdr:to>
    <xdr:sp macro="" textlink="">
      <xdr:nvSpPr>
        <xdr:cNvPr id="766" name="楕円 765"/>
        <xdr:cNvSpPr/>
      </xdr:nvSpPr>
      <xdr:spPr>
        <a:xfrm>
          <a:off x="19494500" y="65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116784</xdr:rowOff>
    </xdr:from>
    <xdr:ext cx="469744" cy="259045"/>
    <xdr:sp macro="" textlink="">
      <xdr:nvSpPr>
        <xdr:cNvPr id="767" name="テキスト ボックス 766"/>
        <xdr:cNvSpPr txBox="1"/>
      </xdr:nvSpPr>
      <xdr:spPr>
        <a:xfrm>
          <a:off x="19310428" y="62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146159</xdr:rowOff>
    </xdr:from>
    <xdr:to>
      <xdr:col>98</xdr:col>
      <xdr:colOff>38100</xdr:colOff>
      <xdr:row>38</xdr:row>
      <xdr:rowOff>76309</xdr:rowOff>
    </xdr:to>
    <xdr:sp macro="" textlink="">
      <xdr:nvSpPr>
        <xdr:cNvPr id="768" name="楕円 767"/>
        <xdr:cNvSpPr/>
      </xdr:nvSpPr>
      <xdr:spPr>
        <a:xfrm>
          <a:off x="18605500" y="64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92836</xdr:rowOff>
    </xdr:from>
    <xdr:ext cx="469744" cy="259045"/>
    <xdr:sp macro="" textlink="">
      <xdr:nvSpPr>
        <xdr:cNvPr id="769" name="テキスト ボックス 768"/>
        <xdr:cNvSpPr txBox="1"/>
      </xdr:nvSpPr>
      <xdr:spPr>
        <a:xfrm>
          <a:off x="18421428" y="626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109906</xdr:rowOff>
    </xdr:from>
    <xdr:to>
      <xdr:col>116</xdr:col>
      <xdr:colOff>63500</xdr:colOff>
      <xdr:row>58</xdr:row>
      <xdr:rowOff>111658</xdr:rowOff>
    </xdr:to>
    <xdr:cxnSp macro="">
      <xdr:nvCxnSpPr>
        <xdr:cNvPr id="798" name="直線コネクタ 797"/>
        <xdr:cNvCxnSpPr/>
      </xdr:nvCxnSpPr>
      <xdr:spPr>
        <a:xfrm flipV="1">
          <a:off x="21323300" y="10054006"/>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111658</xdr:rowOff>
    </xdr:from>
    <xdr:to>
      <xdr:col>111</xdr:col>
      <xdr:colOff>177800</xdr:colOff>
      <xdr:row>58</xdr:row>
      <xdr:rowOff>119240</xdr:rowOff>
    </xdr:to>
    <xdr:cxnSp macro="">
      <xdr:nvCxnSpPr>
        <xdr:cNvPr id="801" name="直線コネクタ 800"/>
        <xdr:cNvCxnSpPr/>
      </xdr:nvCxnSpPr>
      <xdr:spPr>
        <a:xfrm flipV="1">
          <a:off x="20434300" y="10055758"/>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119240</xdr:rowOff>
    </xdr:from>
    <xdr:to>
      <xdr:col>107</xdr:col>
      <xdr:colOff>50800</xdr:colOff>
      <xdr:row>58</xdr:row>
      <xdr:rowOff>120574</xdr:rowOff>
    </xdr:to>
    <xdr:cxnSp macro="">
      <xdr:nvCxnSpPr>
        <xdr:cNvPr id="804" name="直線コネクタ 803"/>
        <xdr:cNvCxnSpPr/>
      </xdr:nvCxnSpPr>
      <xdr:spPr>
        <a:xfrm flipV="1">
          <a:off x="19545300" y="1006334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120574</xdr:rowOff>
    </xdr:from>
    <xdr:to>
      <xdr:col>102</xdr:col>
      <xdr:colOff>114300</xdr:colOff>
      <xdr:row>58</xdr:row>
      <xdr:rowOff>121717</xdr:rowOff>
    </xdr:to>
    <xdr:cxnSp macro="">
      <xdr:nvCxnSpPr>
        <xdr:cNvPr id="807" name="直線コネクタ 806"/>
        <xdr:cNvCxnSpPr/>
      </xdr:nvCxnSpPr>
      <xdr:spPr>
        <a:xfrm flipV="1">
          <a:off x="18656300" y="100646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59106</xdr:rowOff>
    </xdr:from>
    <xdr:to>
      <xdr:col>116</xdr:col>
      <xdr:colOff>114300</xdr:colOff>
      <xdr:row>58</xdr:row>
      <xdr:rowOff>160706</xdr:rowOff>
    </xdr:to>
    <xdr:sp macro="" textlink="">
      <xdr:nvSpPr>
        <xdr:cNvPr id="817" name="楕円 816"/>
        <xdr:cNvSpPr/>
      </xdr:nvSpPr>
      <xdr:spPr>
        <a:xfrm>
          <a:off x="22110700" y="100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145483</xdr:rowOff>
    </xdr:from>
    <xdr:ext cx="469744" cy="259045"/>
    <xdr:sp macro="" textlink="">
      <xdr:nvSpPr>
        <xdr:cNvPr id="818" name="貸付金該当値テキスト"/>
        <xdr:cNvSpPr txBox="1"/>
      </xdr:nvSpPr>
      <xdr:spPr>
        <a:xfrm>
          <a:off x="22212300" y="99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60858</xdr:rowOff>
    </xdr:from>
    <xdr:to>
      <xdr:col>112</xdr:col>
      <xdr:colOff>38100</xdr:colOff>
      <xdr:row>58</xdr:row>
      <xdr:rowOff>162458</xdr:rowOff>
    </xdr:to>
    <xdr:sp macro="" textlink="">
      <xdr:nvSpPr>
        <xdr:cNvPr id="819" name="楕円 818"/>
        <xdr:cNvSpPr/>
      </xdr:nvSpPr>
      <xdr:spPr>
        <a:xfrm>
          <a:off x="212725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153585</xdr:rowOff>
    </xdr:from>
    <xdr:ext cx="469744" cy="259045"/>
    <xdr:sp macro="" textlink="">
      <xdr:nvSpPr>
        <xdr:cNvPr id="820" name="テキスト ボックス 819"/>
        <xdr:cNvSpPr txBox="1"/>
      </xdr:nvSpPr>
      <xdr:spPr>
        <a:xfrm>
          <a:off x="21088428" y="1009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68440</xdr:rowOff>
    </xdr:from>
    <xdr:to>
      <xdr:col>107</xdr:col>
      <xdr:colOff>101600</xdr:colOff>
      <xdr:row>58</xdr:row>
      <xdr:rowOff>170040</xdr:rowOff>
    </xdr:to>
    <xdr:sp macro="" textlink="">
      <xdr:nvSpPr>
        <xdr:cNvPr id="821" name="楕円 820"/>
        <xdr:cNvSpPr/>
      </xdr:nvSpPr>
      <xdr:spPr>
        <a:xfrm>
          <a:off x="20383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161167</xdr:rowOff>
    </xdr:from>
    <xdr:ext cx="469744" cy="259045"/>
    <xdr:sp macro="" textlink="">
      <xdr:nvSpPr>
        <xdr:cNvPr id="822" name="テキスト ボックス 821"/>
        <xdr:cNvSpPr txBox="1"/>
      </xdr:nvSpPr>
      <xdr:spPr>
        <a:xfrm>
          <a:off x="20199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69774</xdr:rowOff>
    </xdr:from>
    <xdr:to>
      <xdr:col>102</xdr:col>
      <xdr:colOff>165100</xdr:colOff>
      <xdr:row>58</xdr:row>
      <xdr:rowOff>171374</xdr:rowOff>
    </xdr:to>
    <xdr:sp macro="" textlink="">
      <xdr:nvSpPr>
        <xdr:cNvPr id="823" name="楕円 822"/>
        <xdr:cNvSpPr/>
      </xdr:nvSpPr>
      <xdr:spPr>
        <a:xfrm>
          <a:off x="19494500" y="100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162501</xdr:rowOff>
    </xdr:from>
    <xdr:ext cx="469744" cy="259045"/>
    <xdr:sp macro="" textlink="">
      <xdr:nvSpPr>
        <xdr:cNvPr id="824" name="テキスト ボックス 823"/>
        <xdr:cNvSpPr txBox="1"/>
      </xdr:nvSpPr>
      <xdr:spPr>
        <a:xfrm>
          <a:off x="19310428" y="101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70917</xdr:rowOff>
    </xdr:from>
    <xdr:to>
      <xdr:col>98</xdr:col>
      <xdr:colOff>38100</xdr:colOff>
      <xdr:row>59</xdr:row>
      <xdr:rowOff>1067</xdr:rowOff>
    </xdr:to>
    <xdr:sp macro="" textlink="">
      <xdr:nvSpPr>
        <xdr:cNvPr id="825" name="楕円 824"/>
        <xdr:cNvSpPr/>
      </xdr:nvSpPr>
      <xdr:spPr>
        <a:xfrm>
          <a:off x="18605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163644</xdr:rowOff>
    </xdr:from>
    <xdr:ext cx="469744" cy="259045"/>
    <xdr:sp macro="" textlink="">
      <xdr:nvSpPr>
        <xdr:cNvPr id="826" name="テキスト ボックス 825"/>
        <xdr:cNvSpPr txBox="1"/>
      </xdr:nvSpPr>
      <xdr:spPr>
        <a:xfrm>
          <a:off x="18421428" y="101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45574</xdr:rowOff>
    </xdr:from>
    <xdr:to>
      <xdr:col>116</xdr:col>
      <xdr:colOff>63500</xdr:colOff>
      <xdr:row>74</xdr:row>
      <xdr:rowOff>88208</xdr:rowOff>
    </xdr:to>
    <xdr:cxnSp macro="">
      <xdr:nvCxnSpPr>
        <xdr:cNvPr id="856" name="直線コネクタ 855"/>
        <xdr:cNvCxnSpPr/>
      </xdr:nvCxnSpPr>
      <xdr:spPr>
        <a:xfrm flipV="1">
          <a:off x="21323300" y="12732874"/>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68358</xdr:rowOff>
    </xdr:from>
    <xdr:to>
      <xdr:col>111</xdr:col>
      <xdr:colOff>177800</xdr:colOff>
      <xdr:row>74</xdr:row>
      <xdr:rowOff>88208</xdr:rowOff>
    </xdr:to>
    <xdr:cxnSp macro="">
      <xdr:nvCxnSpPr>
        <xdr:cNvPr id="859" name="直線コネクタ 858"/>
        <xdr:cNvCxnSpPr/>
      </xdr:nvCxnSpPr>
      <xdr:spPr>
        <a:xfrm>
          <a:off x="20434300" y="12755658"/>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68358</xdr:rowOff>
    </xdr:from>
    <xdr:to>
      <xdr:col>107</xdr:col>
      <xdr:colOff>50800</xdr:colOff>
      <xdr:row>74</xdr:row>
      <xdr:rowOff>90646</xdr:rowOff>
    </xdr:to>
    <xdr:cxnSp macro="">
      <xdr:nvCxnSpPr>
        <xdr:cNvPr id="862" name="直線コネクタ 861"/>
        <xdr:cNvCxnSpPr/>
      </xdr:nvCxnSpPr>
      <xdr:spPr>
        <a:xfrm flipV="1">
          <a:off x="19545300" y="1275565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90646</xdr:rowOff>
    </xdr:from>
    <xdr:to>
      <xdr:col>102</xdr:col>
      <xdr:colOff>114300</xdr:colOff>
      <xdr:row>74</xdr:row>
      <xdr:rowOff>104057</xdr:rowOff>
    </xdr:to>
    <xdr:cxnSp macro="">
      <xdr:nvCxnSpPr>
        <xdr:cNvPr id="865" name="直線コネクタ 864"/>
        <xdr:cNvCxnSpPr/>
      </xdr:nvCxnSpPr>
      <xdr:spPr>
        <a:xfrm flipV="1">
          <a:off x="18656300" y="1277794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166224</xdr:rowOff>
    </xdr:from>
    <xdr:to>
      <xdr:col>116</xdr:col>
      <xdr:colOff>114300</xdr:colOff>
      <xdr:row>74</xdr:row>
      <xdr:rowOff>96374</xdr:rowOff>
    </xdr:to>
    <xdr:sp macro="" textlink="">
      <xdr:nvSpPr>
        <xdr:cNvPr id="875" name="楕円 874"/>
        <xdr:cNvSpPr/>
      </xdr:nvSpPr>
      <xdr:spPr>
        <a:xfrm>
          <a:off x="22110700" y="12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17651</xdr:rowOff>
    </xdr:from>
    <xdr:ext cx="534377" cy="259045"/>
    <xdr:sp macro="" textlink="">
      <xdr:nvSpPr>
        <xdr:cNvPr id="876" name="繰出金該当値テキスト"/>
        <xdr:cNvSpPr txBox="1"/>
      </xdr:nvSpPr>
      <xdr:spPr>
        <a:xfrm>
          <a:off x="22212300" y="125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37408</xdr:rowOff>
    </xdr:from>
    <xdr:to>
      <xdr:col>112</xdr:col>
      <xdr:colOff>38100</xdr:colOff>
      <xdr:row>74</xdr:row>
      <xdr:rowOff>139008</xdr:rowOff>
    </xdr:to>
    <xdr:sp macro="" textlink="">
      <xdr:nvSpPr>
        <xdr:cNvPr id="877" name="楕円 876"/>
        <xdr:cNvSpPr/>
      </xdr:nvSpPr>
      <xdr:spPr>
        <a:xfrm>
          <a:off x="21272500" y="127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155535</xdr:rowOff>
    </xdr:from>
    <xdr:ext cx="534377" cy="259045"/>
    <xdr:sp macro="" textlink="">
      <xdr:nvSpPr>
        <xdr:cNvPr id="878" name="テキスト ボックス 877"/>
        <xdr:cNvSpPr txBox="1"/>
      </xdr:nvSpPr>
      <xdr:spPr>
        <a:xfrm>
          <a:off x="21056111" y="124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17558</xdr:rowOff>
    </xdr:from>
    <xdr:to>
      <xdr:col>107</xdr:col>
      <xdr:colOff>101600</xdr:colOff>
      <xdr:row>74</xdr:row>
      <xdr:rowOff>119158</xdr:rowOff>
    </xdr:to>
    <xdr:sp macro="" textlink="">
      <xdr:nvSpPr>
        <xdr:cNvPr id="879" name="楕円 878"/>
        <xdr:cNvSpPr/>
      </xdr:nvSpPr>
      <xdr:spPr>
        <a:xfrm>
          <a:off x="20383500" y="127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135685</xdr:rowOff>
    </xdr:from>
    <xdr:ext cx="534377" cy="259045"/>
    <xdr:sp macro="" textlink="">
      <xdr:nvSpPr>
        <xdr:cNvPr id="880" name="テキスト ボックス 879"/>
        <xdr:cNvSpPr txBox="1"/>
      </xdr:nvSpPr>
      <xdr:spPr>
        <a:xfrm>
          <a:off x="20167111" y="124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39846</xdr:rowOff>
    </xdr:from>
    <xdr:to>
      <xdr:col>102</xdr:col>
      <xdr:colOff>165100</xdr:colOff>
      <xdr:row>74</xdr:row>
      <xdr:rowOff>141446</xdr:rowOff>
    </xdr:to>
    <xdr:sp macro="" textlink="">
      <xdr:nvSpPr>
        <xdr:cNvPr id="881" name="楕円 880"/>
        <xdr:cNvSpPr/>
      </xdr:nvSpPr>
      <xdr:spPr>
        <a:xfrm>
          <a:off x="19494500" y="12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157973</xdr:rowOff>
    </xdr:from>
    <xdr:ext cx="534377" cy="259045"/>
    <xdr:sp macro="" textlink="">
      <xdr:nvSpPr>
        <xdr:cNvPr id="882" name="テキスト ボックス 881"/>
        <xdr:cNvSpPr txBox="1"/>
      </xdr:nvSpPr>
      <xdr:spPr>
        <a:xfrm>
          <a:off x="19278111" y="125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53257</xdr:rowOff>
    </xdr:from>
    <xdr:to>
      <xdr:col>98</xdr:col>
      <xdr:colOff>38100</xdr:colOff>
      <xdr:row>74</xdr:row>
      <xdr:rowOff>154857</xdr:rowOff>
    </xdr:to>
    <xdr:sp macro="" textlink="">
      <xdr:nvSpPr>
        <xdr:cNvPr id="883" name="楕円 882"/>
        <xdr:cNvSpPr/>
      </xdr:nvSpPr>
      <xdr:spPr>
        <a:xfrm>
          <a:off x="18605500" y="127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171384</xdr:rowOff>
    </xdr:from>
    <xdr:ext cx="534377" cy="259045"/>
    <xdr:sp macro="" textlink="">
      <xdr:nvSpPr>
        <xdr:cNvPr id="884" name="テキスト ボックス 883"/>
        <xdr:cNvSpPr txBox="1"/>
      </xdr:nvSpPr>
      <xdr:spPr>
        <a:xfrm>
          <a:off x="18389111" y="12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類似団体内で特に大きいのは人件費、物件費、公債費である。類似団体と比べて市域が広大で行政経費が嵩んでしまう。また、大型事業が相次いだため公債費の負担も大きい。これまでも職員数の削減等による総人件費の抑制や、地方債の新規発行を伴う普通建設事業の抑制などに努めてきており、一定の効果はあったが、現状では依然高い数値となっている。今後も佐伯市行政経営プランに則り３経費を含む全ての経費について適宜見直しを行い予算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70,708
70,198
903.12
49,378,677
48,478,230
631,730
24,577,444
49,432,522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7112</xdr:rowOff>
    </xdr:from>
    <xdr:to>
      <xdr:col>24</xdr:col>
      <xdr:colOff>63500</xdr:colOff>
      <xdr:row>34</xdr:row>
      <xdr:rowOff>33172</xdr:rowOff>
    </xdr:to>
    <xdr:cxnSp macro="">
      <xdr:nvCxnSpPr>
        <xdr:cNvPr id="59" name="直線コネクタ 58"/>
        <xdr:cNvCxnSpPr/>
      </xdr:nvCxnSpPr>
      <xdr:spPr>
        <a:xfrm>
          <a:off x="3797300" y="583641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168961</xdr:rowOff>
    </xdr:from>
    <xdr:to>
      <xdr:col>19</xdr:col>
      <xdr:colOff>177800</xdr:colOff>
      <xdr:row>34</xdr:row>
      <xdr:rowOff>7112</xdr:rowOff>
    </xdr:to>
    <xdr:cxnSp macro="">
      <xdr:nvCxnSpPr>
        <xdr:cNvPr id="62" name="直線コネクタ 61"/>
        <xdr:cNvCxnSpPr/>
      </xdr:nvCxnSpPr>
      <xdr:spPr>
        <a:xfrm>
          <a:off x="2908300" y="582681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168961</xdr:rowOff>
    </xdr:from>
    <xdr:to>
      <xdr:col>15</xdr:col>
      <xdr:colOff>50800</xdr:colOff>
      <xdr:row>34</xdr:row>
      <xdr:rowOff>39573</xdr:rowOff>
    </xdr:to>
    <xdr:cxnSp macro="">
      <xdr:nvCxnSpPr>
        <xdr:cNvPr id="65" name="直線コネクタ 64"/>
        <xdr:cNvCxnSpPr/>
      </xdr:nvCxnSpPr>
      <xdr:spPr>
        <a:xfrm flipV="1">
          <a:off x="2019300" y="582681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44145</xdr:rowOff>
    </xdr:from>
    <xdr:to>
      <xdr:col>10</xdr:col>
      <xdr:colOff>114300</xdr:colOff>
      <xdr:row>34</xdr:row>
      <xdr:rowOff>39573</xdr:rowOff>
    </xdr:to>
    <xdr:cxnSp macro="">
      <xdr:nvCxnSpPr>
        <xdr:cNvPr id="68" name="直線コネクタ 67"/>
        <xdr:cNvCxnSpPr/>
      </xdr:nvCxnSpPr>
      <xdr:spPr>
        <a:xfrm>
          <a:off x="1130300" y="5701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153822</xdr:rowOff>
    </xdr:from>
    <xdr:to>
      <xdr:col>24</xdr:col>
      <xdr:colOff>114300</xdr:colOff>
      <xdr:row>34</xdr:row>
      <xdr:rowOff>83972</xdr:rowOff>
    </xdr:to>
    <xdr:sp macro="" textlink="">
      <xdr:nvSpPr>
        <xdr:cNvPr id="78" name="楕円 77"/>
        <xdr:cNvSpPr/>
      </xdr:nvSpPr>
      <xdr:spPr>
        <a:xfrm>
          <a:off x="45847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5249</xdr:rowOff>
    </xdr:from>
    <xdr:ext cx="469744" cy="259045"/>
    <xdr:sp macro="" textlink="">
      <xdr:nvSpPr>
        <xdr:cNvPr id="79" name="議会費該当値テキスト"/>
        <xdr:cNvSpPr txBox="1"/>
      </xdr:nvSpPr>
      <xdr:spPr>
        <a:xfrm>
          <a:off x="4686300" y="56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127762</xdr:rowOff>
    </xdr:from>
    <xdr:to>
      <xdr:col>20</xdr:col>
      <xdr:colOff>38100</xdr:colOff>
      <xdr:row>34</xdr:row>
      <xdr:rowOff>57912</xdr:rowOff>
    </xdr:to>
    <xdr:sp macro="" textlink="">
      <xdr:nvSpPr>
        <xdr:cNvPr id="80" name="楕円 79"/>
        <xdr:cNvSpPr/>
      </xdr:nvSpPr>
      <xdr:spPr>
        <a:xfrm>
          <a:off x="3746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74439</xdr:rowOff>
    </xdr:from>
    <xdr:ext cx="469744" cy="259045"/>
    <xdr:sp macro="" textlink="">
      <xdr:nvSpPr>
        <xdr:cNvPr id="81" name="テキスト ボックス 80"/>
        <xdr:cNvSpPr txBox="1"/>
      </xdr:nvSpPr>
      <xdr:spPr>
        <a:xfrm>
          <a:off x="3562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118161</xdr:rowOff>
    </xdr:from>
    <xdr:to>
      <xdr:col>15</xdr:col>
      <xdr:colOff>101600</xdr:colOff>
      <xdr:row>34</xdr:row>
      <xdr:rowOff>48311</xdr:rowOff>
    </xdr:to>
    <xdr:sp macro="" textlink="">
      <xdr:nvSpPr>
        <xdr:cNvPr id="82" name="楕円 81"/>
        <xdr:cNvSpPr/>
      </xdr:nvSpPr>
      <xdr:spPr>
        <a:xfrm>
          <a:off x="2857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64838</xdr:rowOff>
    </xdr:from>
    <xdr:ext cx="469744" cy="259045"/>
    <xdr:sp macro="" textlink="">
      <xdr:nvSpPr>
        <xdr:cNvPr id="83" name="テキスト ボックス 82"/>
        <xdr:cNvSpPr txBox="1"/>
      </xdr:nvSpPr>
      <xdr:spPr>
        <a:xfrm>
          <a:off x="2673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160223</xdr:rowOff>
    </xdr:from>
    <xdr:to>
      <xdr:col>10</xdr:col>
      <xdr:colOff>165100</xdr:colOff>
      <xdr:row>34</xdr:row>
      <xdr:rowOff>90373</xdr:rowOff>
    </xdr:to>
    <xdr:sp macro="" textlink="">
      <xdr:nvSpPr>
        <xdr:cNvPr id="84" name="楕円 83"/>
        <xdr:cNvSpPr/>
      </xdr:nvSpPr>
      <xdr:spPr>
        <a:xfrm>
          <a:off x="1968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106900</xdr:rowOff>
    </xdr:from>
    <xdr:ext cx="469744" cy="259045"/>
    <xdr:sp macro="" textlink="">
      <xdr:nvSpPr>
        <xdr:cNvPr id="85" name="テキスト ボックス 84"/>
        <xdr:cNvSpPr txBox="1"/>
      </xdr:nvSpPr>
      <xdr:spPr>
        <a:xfrm>
          <a:off x="1784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164795</xdr:rowOff>
    </xdr:from>
    <xdr:to>
      <xdr:col>6</xdr:col>
      <xdr:colOff>38100</xdr:colOff>
      <xdr:row>33</xdr:row>
      <xdr:rowOff>94945</xdr:rowOff>
    </xdr:to>
    <xdr:sp macro="" textlink="">
      <xdr:nvSpPr>
        <xdr:cNvPr id="86" name="楕円 85"/>
        <xdr:cNvSpPr/>
      </xdr:nvSpPr>
      <xdr:spPr>
        <a:xfrm>
          <a:off x="1079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111472</xdr:rowOff>
    </xdr:from>
    <xdr:ext cx="469744" cy="259045"/>
    <xdr:sp macro="" textlink="">
      <xdr:nvSpPr>
        <xdr:cNvPr id="87" name="テキスト ボックス 86"/>
        <xdr:cNvSpPr txBox="1"/>
      </xdr:nvSpPr>
      <xdr:spPr>
        <a:xfrm>
          <a:off x="895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141894</xdr:rowOff>
    </xdr:from>
    <xdr:to>
      <xdr:col>24</xdr:col>
      <xdr:colOff>63500</xdr:colOff>
      <xdr:row>55</xdr:row>
      <xdr:rowOff>25110</xdr:rowOff>
    </xdr:to>
    <xdr:cxnSp macro="">
      <xdr:nvCxnSpPr>
        <xdr:cNvPr id="116" name="直線コネクタ 115"/>
        <xdr:cNvCxnSpPr/>
      </xdr:nvCxnSpPr>
      <xdr:spPr>
        <a:xfrm flipV="1">
          <a:off x="3797300" y="9400194"/>
          <a:ext cx="838200" cy="5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166736</xdr:rowOff>
    </xdr:from>
    <xdr:to>
      <xdr:col>19</xdr:col>
      <xdr:colOff>177800</xdr:colOff>
      <xdr:row>55</xdr:row>
      <xdr:rowOff>25110</xdr:rowOff>
    </xdr:to>
    <xdr:cxnSp macro="">
      <xdr:nvCxnSpPr>
        <xdr:cNvPr id="119" name="直線コネクタ 118"/>
        <xdr:cNvCxnSpPr/>
      </xdr:nvCxnSpPr>
      <xdr:spPr>
        <a:xfrm>
          <a:off x="2908300" y="9425036"/>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166736</xdr:rowOff>
    </xdr:from>
    <xdr:to>
      <xdr:col>15</xdr:col>
      <xdr:colOff>50800</xdr:colOff>
      <xdr:row>55</xdr:row>
      <xdr:rowOff>156076</xdr:rowOff>
    </xdr:to>
    <xdr:cxnSp macro="">
      <xdr:nvCxnSpPr>
        <xdr:cNvPr id="122" name="直線コネクタ 121"/>
        <xdr:cNvCxnSpPr/>
      </xdr:nvCxnSpPr>
      <xdr:spPr>
        <a:xfrm flipV="1">
          <a:off x="2019300" y="9425036"/>
          <a:ext cx="889000" cy="16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59134</xdr:rowOff>
    </xdr:from>
    <xdr:to>
      <xdr:col>10</xdr:col>
      <xdr:colOff>114300</xdr:colOff>
      <xdr:row>55</xdr:row>
      <xdr:rowOff>156076</xdr:rowOff>
    </xdr:to>
    <xdr:cxnSp macro="">
      <xdr:nvCxnSpPr>
        <xdr:cNvPr id="125" name="直線コネクタ 124"/>
        <xdr:cNvCxnSpPr/>
      </xdr:nvCxnSpPr>
      <xdr:spPr>
        <a:xfrm>
          <a:off x="1130300" y="9488884"/>
          <a:ext cx="889000" cy="9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91094</xdr:rowOff>
    </xdr:from>
    <xdr:to>
      <xdr:col>24</xdr:col>
      <xdr:colOff>114300</xdr:colOff>
      <xdr:row>55</xdr:row>
      <xdr:rowOff>21244</xdr:rowOff>
    </xdr:to>
    <xdr:sp macro="" textlink="">
      <xdr:nvSpPr>
        <xdr:cNvPr id="135" name="楕円 134"/>
        <xdr:cNvSpPr/>
      </xdr:nvSpPr>
      <xdr:spPr>
        <a:xfrm>
          <a:off x="4584700" y="93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113971</xdr:rowOff>
    </xdr:from>
    <xdr:ext cx="534377" cy="259045"/>
    <xdr:sp macro="" textlink="">
      <xdr:nvSpPr>
        <xdr:cNvPr id="136" name="総務費該当値テキスト"/>
        <xdr:cNvSpPr txBox="1"/>
      </xdr:nvSpPr>
      <xdr:spPr>
        <a:xfrm>
          <a:off x="4686300" y="920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145760</xdr:rowOff>
    </xdr:from>
    <xdr:to>
      <xdr:col>20</xdr:col>
      <xdr:colOff>38100</xdr:colOff>
      <xdr:row>55</xdr:row>
      <xdr:rowOff>75910</xdr:rowOff>
    </xdr:to>
    <xdr:sp macro="" textlink="">
      <xdr:nvSpPr>
        <xdr:cNvPr id="137" name="楕円 136"/>
        <xdr:cNvSpPr/>
      </xdr:nvSpPr>
      <xdr:spPr>
        <a:xfrm>
          <a:off x="3746500" y="94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92437</xdr:rowOff>
    </xdr:from>
    <xdr:ext cx="534377" cy="259045"/>
    <xdr:sp macro="" textlink="">
      <xdr:nvSpPr>
        <xdr:cNvPr id="138" name="テキスト ボックス 137"/>
        <xdr:cNvSpPr txBox="1"/>
      </xdr:nvSpPr>
      <xdr:spPr>
        <a:xfrm>
          <a:off x="3530111" y="917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115936</xdr:rowOff>
    </xdr:from>
    <xdr:to>
      <xdr:col>15</xdr:col>
      <xdr:colOff>101600</xdr:colOff>
      <xdr:row>55</xdr:row>
      <xdr:rowOff>46086</xdr:rowOff>
    </xdr:to>
    <xdr:sp macro="" textlink="">
      <xdr:nvSpPr>
        <xdr:cNvPr id="139" name="楕円 138"/>
        <xdr:cNvSpPr/>
      </xdr:nvSpPr>
      <xdr:spPr>
        <a:xfrm>
          <a:off x="2857500" y="9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62613</xdr:rowOff>
    </xdr:from>
    <xdr:ext cx="534377" cy="259045"/>
    <xdr:sp macro="" textlink="">
      <xdr:nvSpPr>
        <xdr:cNvPr id="140" name="テキスト ボックス 139"/>
        <xdr:cNvSpPr txBox="1"/>
      </xdr:nvSpPr>
      <xdr:spPr>
        <a:xfrm>
          <a:off x="2641111" y="91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105276</xdr:rowOff>
    </xdr:from>
    <xdr:to>
      <xdr:col>10</xdr:col>
      <xdr:colOff>165100</xdr:colOff>
      <xdr:row>56</xdr:row>
      <xdr:rowOff>35426</xdr:rowOff>
    </xdr:to>
    <xdr:sp macro="" textlink="">
      <xdr:nvSpPr>
        <xdr:cNvPr id="141" name="楕円 140"/>
        <xdr:cNvSpPr/>
      </xdr:nvSpPr>
      <xdr:spPr>
        <a:xfrm>
          <a:off x="1968500" y="95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51953</xdr:rowOff>
    </xdr:from>
    <xdr:ext cx="534377" cy="259045"/>
    <xdr:sp macro="" textlink="">
      <xdr:nvSpPr>
        <xdr:cNvPr id="142" name="テキスト ボックス 141"/>
        <xdr:cNvSpPr txBox="1"/>
      </xdr:nvSpPr>
      <xdr:spPr>
        <a:xfrm>
          <a:off x="1752111" y="93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8334</xdr:rowOff>
    </xdr:from>
    <xdr:to>
      <xdr:col>6</xdr:col>
      <xdr:colOff>38100</xdr:colOff>
      <xdr:row>55</xdr:row>
      <xdr:rowOff>109934</xdr:rowOff>
    </xdr:to>
    <xdr:sp macro="" textlink="">
      <xdr:nvSpPr>
        <xdr:cNvPr id="143" name="楕円 142"/>
        <xdr:cNvSpPr/>
      </xdr:nvSpPr>
      <xdr:spPr>
        <a:xfrm>
          <a:off x="1079500" y="94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126461</xdr:rowOff>
    </xdr:from>
    <xdr:ext cx="534377" cy="259045"/>
    <xdr:sp macro="" textlink="">
      <xdr:nvSpPr>
        <xdr:cNvPr id="144" name="テキスト ボックス 143"/>
        <xdr:cNvSpPr txBox="1"/>
      </xdr:nvSpPr>
      <xdr:spPr>
        <a:xfrm>
          <a:off x="863111" y="92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28270</xdr:rowOff>
    </xdr:from>
    <xdr:to>
      <xdr:col>24</xdr:col>
      <xdr:colOff>63500</xdr:colOff>
      <xdr:row>73</xdr:row>
      <xdr:rowOff>117602</xdr:rowOff>
    </xdr:to>
    <xdr:cxnSp macro="">
      <xdr:nvCxnSpPr>
        <xdr:cNvPr id="174" name="直線コネクタ 173"/>
        <xdr:cNvCxnSpPr/>
      </xdr:nvCxnSpPr>
      <xdr:spPr>
        <a:xfrm flipV="1">
          <a:off x="3797300" y="12544120"/>
          <a:ext cx="838200" cy="8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117602</xdr:rowOff>
    </xdr:from>
    <xdr:to>
      <xdr:col>19</xdr:col>
      <xdr:colOff>177800</xdr:colOff>
      <xdr:row>74</xdr:row>
      <xdr:rowOff>61481</xdr:rowOff>
    </xdr:to>
    <xdr:cxnSp macro="">
      <xdr:nvCxnSpPr>
        <xdr:cNvPr id="177" name="直線コネクタ 176"/>
        <xdr:cNvCxnSpPr/>
      </xdr:nvCxnSpPr>
      <xdr:spPr>
        <a:xfrm flipV="1">
          <a:off x="2908300" y="12633452"/>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61481</xdr:rowOff>
    </xdr:from>
    <xdr:to>
      <xdr:col>15</xdr:col>
      <xdr:colOff>50800</xdr:colOff>
      <xdr:row>75</xdr:row>
      <xdr:rowOff>11671</xdr:rowOff>
    </xdr:to>
    <xdr:cxnSp macro="">
      <xdr:nvCxnSpPr>
        <xdr:cNvPr id="180" name="直線コネクタ 179"/>
        <xdr:cNvCxnSpPr/>
      </xdr:nvCxnSpPr>
      <xdr:spPr>
        <a:xfrm flipV="1">
          <a:off x="2019300" y="12748781"/>
          <a:ext cx="889000" cy="1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11671</xdr:rowOff>
    </xdr:from>
    <xdr:to>
      <xdr:col>10</xdr:col>
      <xdr:colOff>114300</xdr:colOff>
      <xdr:row>75</xdr:row>
      <xdr:rowOff>86525</xdr:rowOff>
    </xdr:to>
    <xdr:cxnSp macro="">
      <xdr:nvCxnSpPr>
        <xdr:cNvPr id="183" name="直線コネクタ 182"/>
        <xdr:cNvCxnSpPr/>
      </xdr:nvCxnSpPr>
      <xdr:spPr>
        <a:xfrm flipV="1">
          <a:off x="1130300" y="12870421"/>
          <a:ext cx="8890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148920</xdr:rowOff>
    </xdr:from>
    <xdr:to>
      <xdr:col>24</xdr:col>
      <xdr:colOff>114300</xdr:colOff>
      <xdr:row>73</xdr:row>
      <xdr:rowOff>79070</xdr:rowOff>
    </xdr:to>
    <xdr:sp macro="" textlink="">
      <xdr:nvSpPr>
        <xdr:cNvPr id="193" name="楕円 192"/>
        <xdr:cNvSpPr/>
      </xdr:nvSpPr>
      <xdr:spPr>
        <a:xfrm>
          <a:off x="4584700" y="12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347</xdr:rowOff>
    </xdr:from>
    <xdr:ext cx="599010" cy="259045"/>
    <xdr:sp macro="" textlink="">
      <xdr:nvSpPr>
        <xdr:cNvPr id="194" name="民生費該当値テキスト"/>
        <xdr:cNvSpPr txBox="1"/>
      </xdr:nvSpPr>
      <xdr:spPr>
        <a:xfrm>
          <a:off x="4686300" y="1234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66802</xdr:rowOff>
    </xdr:from>
    <xdr:to>
      <xdr:col>20</xdr:col>
      <xdr:colOff>38100</xdr:colOff>
      <xdr:row>73</xdr:row>
      <xdr:rowOff>168402</xdr:rowOff>
    </xdr:to>
    <xdr:sp macro="" textlink="">
      <xdr:nvSpPr>
        <xdr:cNvPr id="195" name="楕円 194"/>
        <xdr:cNvSpPr/>
      </xdr:nvSpPr>
      <xdr:spPr>
        <a:xfrm>
          <a:off x="3746500" y="12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13479</xdr:rowOff>
    </xdr:from>
    <xdr:ext cx="599010" cy="259045"/>
    <xdr:sp macro="" textlink="">
      <xdr:nvSpPr>
        <xdr:cNvPr id="196" name="テキスト ボックス 195"/>
        <xdr:cNvSpPr txBox="1"/>
      </xdr:nvSpPr>
      <xdr:spPr>
        <a:xfrm>
          <a:off x="3497795" y="123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10681</xdr:rowOff>
    </xdr:from>
    <xdr:to>
      <xdr:col>15</xdr:col>
      <xdr:colOff>101600</xdr:colOff>
      <xdr:row>74</xdr:row>
      <xdr:rowOff>112281</xdr:rowOff>
    </xdr:to>
    <xdr:sp macro="" textlink="">
      <xdr:nvSpPr>
        <xdr:cNvPr id="197" name="楕円 196"/>
        <xdr:cNvSpPr/>
      </xdr:nvSpPr>
      <xdr:spPr>
        <a:xfrm>
          <a:off x="2857500" y="126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128808</xdr:rowOff>
    </xdr:from>
    <xdr:ext cx="599010" cy="259045"/>
    <xdr:sp macro="" textlink="">
      <xdr:nvSpPr>
        <xdr:cNvPr id="198" name="テキスト ボックス 197"/>
        <xdr:cNvSpPr txBox="1"/>
      </xdr:nvSpPr>
      <xdr:spPr>
        <a:xfrm>
          <a:off x="2608795" y="12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132321</xdr:rowOff>
    </xdr:from>
    <xdr:to>
      <xdr:col>10</xdr:col>
      <xdr:colOff>165100</xdr:colOff>
      <xdr:row>75</xdr:row>
      <xdr:rowOff>62471</xdr:rowOff>
    </xdr:to>
    <xdr:sp macro="" textlink="">
      <xdr:nvSpPr>
        <xdr:cNvPr id="199" name="楕円 198"/>
        <xdr:cNvSpPr/>
      </xdr:nvSpPr>
      <xdr:spPr>
        <a:xfrm>
          <a:off x="1968500" y="12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78998</xdr:rowOff>
    </xdr:from>
    <xdr:ext cx="599010" cy="259045"/>
    <xdr:sp macro="" textlink="">
      <xdr:nvSpPr>
        <xdr:cNvPr id="200" name="テキスト ボックス 199"/>
        <xdr:cNvSpPr txBox="1"/>
      </xdr:nvSpPr>
      <xdr:spPr>
        <a:xfrm>
          <a:off x="1719795" y="125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35725</xdr:rowOff>
    </xdr:from>
    <xdr:to>
      <xdr:col>6</xdr:col>
      <xdr:colOff>38100</xdr:colOff>
      <xdr:row>75</xdr:row>
      <xdr:rowOff>137325</xdr:rowOff>
    </xdr:to>
    <xdr:sp macro="" textlink="">
      <xdr:nvSpPr>
        <xdr:cNvPr id="201" name="楕円 200"/>
        <xdr:cNvSpPr/>
      </xdr:nvSpPr>
      <xdr:spPr>
        <a:xfrm>
          <a:off x="1079500" y="128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153852</xdr:rowOff>
    </xdr:from>
    <xdr:ext cx="599010" cy="259045"/>
    <xdr:sp macro="" textlink="">
      <xdr:nvSpPr>
        <xdr:cNvPr id="202" name="テキスト ボックス 201"/>
        <xdr:cNvSpPr txBox="1"/>
      </xdr:nvSpPr>
      <xdr:spPr>
        <a:xfrm>
          <a:off x="830795" y="126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161125</xdr:rowOff>
    </xdr:from>
    <xdr:to>
      <xdr:col>24</xdr:col>
      <xdr:colOff>63500</xdr:colOff>
      <xdr:row>95</xdr:row>
      <xdr:rowOff>164325</xdr:rowOff>
    </xdr:to>
    <xdr:cxnSp macro="">
      <xdr:nvCxnSpPr>
        <xdr:cNvPr id="231" name="直線コネクタ 230"/>
        <xdr:cNvCxnSpPr/>
      </xdr:nvCxnSpPr>
      <xdr:spPr>
        <a:xfrm>
          <a:off x="3797300" y="1644887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161125</xdr:rowOff>
    </xdr:from>
    <xdr:to>
      <xdr:col>19</xdr:col>
      <xdr:colOff>177800</xdr:colOff>
      <xdr:row>96</xdr:row>
      <xdr:rowOff>37757</xdr:rowOff>
    </xdr:to>
    <xdr:cxnSp macro="">
      <xdr:nvCxnSpPr>
        <xdr:cNvPr id="234" name="直線コネクタ 233"/>
        <xdr:cNvCxnSpPr/>
      </xdr:nvCxnSpPr>
      <xdr:spPr>
        <a:xfrm flipV="1">
          <a:off x="2908300" y="16448875"/>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37757</xdr:rowOff>
    </xdr:from>
    <xdr:to>
      <xdr:col>15</xdr:col>
      <xdr:colOff>50800</xdr:colOff>
      <xdr:row>96</xdr:row>
      <xdr:rowOff>43574</xdr:rowOff>
    </xdr:to>
    <xdr:cxnSp macro="">
      <xdr:nvCxnSpPr>
        <xdr:cNvPr id="237" name="直線コネクタ 236"/>
        <xdr:cNvCxnSpPr/>
      </xdr:nvCxnSpPr>
      <xdr:spPr>
        <a:xfrm flipV="1">
          <a:off x="2019300" y="16496957"/>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43574</xdr:rowOff>
    </xdr:from>
    <xdr:to>
      <xdr:col>10</xdr:col>
      <xdr:colOff>114300</xdr:colOff>
      <xdr:row>96</xdr:row>
      <xdr:rowOff>50318</xdr:rowOff>
    </xdr:to>
    <xdr:cxnSp macro="">
      <xdr:nvCxnSpPr>
        <xdr:cNvPr id="240" name="直線コネクタ 239"/>
        <xdr:cNvCxnSpPr/>
      </xdr:nvCxnSpPr>
      <xdr:spPr>
        <a:xfrm flipV="1">
          <a:off x="1130300" y="1650277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113525</xdr:rowOff>
    </xdr:from>
    <xdr:to>
      <xdr:col>24</xdr:col>
      <xdr:colOff>114300</xdr:colOff>
      <xdr:row>96</xdr:row>
      <xdr:rowOff>43675</xdr:rowOff>
    </xdr:to>
    <xdr:sp macro="" textlink="">
      <xdr:nvSpPr>
        <xdr:cNvPr id="250" name="楕円 249"/>
        <xdr:cNvSpPr/>
      </xdr:nvSpPr>
      <xdr:spPr>
        <a:xfrm>
          <a:off x="4584700" y="164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136402</xdr:rowOff>
    </xdr:from>
    <xdr:ext cx="534377" cy="259045"/>
    <xdr:sp macro="" textlink="">
      <xdr:nvSpPr>
        <xdr:cNvPr id="251" name="衛生費該当値テキスト"/>
        <xdr:cNvSpPr txBox="1"/>
      </xdr:nvSpPr>
      <xdr:spPr>
        <a:xfrm>
          <a:off x="4686300" y="162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110325</xdr:rowOff>
    </xdr:from>
    <xdr:to>
      <xdr:col>20</xdr:col>
      <xdr:colOff>38100</xdr:colOff>
      <xdr:row>96</xdr:row>
      <xdr:rowOff>40475</xdr:rowOff>
    </xdr:to>
    <xdr:sp macro="" textlink="">
      <xdr:nvSpPr>
        <xdr:cNvPr id="252" name="楕円 251"/>
        <xdr:cNvSpPr/>
      </xdr:nvSpPr>
      <xdr:spPr>
        <a:xfrm>
          <a:off x="3746500" y="163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57002</xdr:rowOff>
    </xdr:from>
    <xdr:ext cx="534377" cy="259045"/>
    <xdr:sp macro="" textlink="">
      <xdr:nvSpPr>
        <xdr:cNvPr id="253" name="テキスト ボックス 252"/>
        <xdr:cNvSpPr txBox="1"/>
      </xdr:nvSpPr>
      <xdr:spPr>
        <a:xfrm>
          <a:off x="3530111" y="161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158407</xdr:rowOff>
    </xdr:from>
    <xdr:to>
      <xdr:col>15</xdr:col>
      <xdr:colOff>101600</xdr:colOff>
      <xdr:row>96</xdr:row>
      <xdr:rowOff>88557</xdr:rowOff>
    </xdr:to>
    <xdr:sp macro="" textlink="">
      <xdr:nvSpPr>
        <xdr:cNvPr id="254" name="楕円 253"/>
        <xdr:cNvSpPr/>
      </xdr:nvSpPr>
      <xdr:spPr>
        <a:xfrm>
          <a:off x="2857500" y="1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105084</xdr:rowOff>
    </xdr:from>
    <xdr:ext cx="534377" cy="259045"/>
    <xdr:sp macro="" textlink="">
      <xdr:nvSpPr>
        <xdr:cNvPr id="255" name="テキスト ボックス 254"/>
        <xdr:cNvSpPr txBox="1"/>
      </xdr:nvSpPr>
      <xdr:spPr>
        <a:xfrm>
          <a:off x="2641111" y="162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164224</xdr:rowOff>
    </xdr:from>
    <xdr:to>
      <xdr:col>10</xdr:col>
      <xdr:colOff>165100</xdr:colOff>
      <xdr:row>96</xdr:row>
      <xdr:rowOff>94374</xdr:rowOff>
    </xdr:to>
    <xdr:sp macro="" textlink="">
      <xdr:nvSpPr>
        <xdr:cNvPr id="256" name="楕円 255"/>
        <xdr:cNvSpPr/>
      </xdr:nvSpPr>
      <xdr:spPr>
        <a:xfrm>
          <a:off x="19685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110901</xdr:rowOff>
    </xdr:from>
    <xdr:ext cx="534377" cy="259045"/>
    <xdr:sp macro="" textlink="">
      <xdr:nvSpPr>
        <xdr:cNvPr id="257" name="テキスト ボックス 256"/>
        <xdr:cNvSpPr txBox="1"/>
      </xdr:nvSpPr>
      <xdr:spPr>
        <a:xfrm>
          <a:off x="1752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170968</xdr:rowOff>
    </xdr:from>
    <xdr:to>
      <xdr:col>6</xdr:col>
      <xdr:colOff>38100</xdr:colOff>
      <xdr:row>96</xdr:row>
      <xdr:rowOff>101118</xdr:rowOff>
    </xdr:to>
    <xdr:sp macro="" textlink="">
      <xdr:nvSpPr>
        <xdr:cNvPr id="258" name="楕円 257"/>
        <xdr:cNvSpPr/>
      </xdr:nvSpPr>
      <xdr:spPr>
        <a:xfrm>
          <a:off x="1079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92245</xdr:rowOff>
    </xdr:from>
    <xdr:ext cx="534377" cy="259045"/>
    <xdr:sp macro="" textlink="">
      <xdr:nvSpPr>
        <xdr:cNvPr id="259" name="テキスト ボックス 258"/>
        <xdr:cNvSpPr txBox="1"/>
      </xdr:nvSpPr>
      <xdr:spPr>
        <a:xfrm>
          <a:off x="863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168275</xdr:rowOff>
    </xdr:from>
    <xdr:to>
      <xdr:col>55</xdr:col>
      <xdr:colOff>0</xdr:colOff>
      <xdr:row>38</xdr:row>
      <xdr:rowOff>14351</xdr:rowOff>
    </xdr:to>
    <xdr:cxnSp macro="">
      <xdr:nvCxnSpPr>
        <xdr:cNvPr id="288" name="直線コネクタ 287"/>
        <xdr:cNvCxnSpPr/>
      </xdr:nvCxnSpPr>
      <xdr:spPr>
        <a:xfrm flipV="1">
          <a:off x="9639300" y="651192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xdr:rowOff>
    </xdr:from>
    <xdr:to>
      <xdr:col>50</xdr:col>
      <xdr:colOff>114300</xdr:colOff>
      <xdr:row>38</xdr:row>
      <xdr:rowOff>73406</xdr:rowOff>
    </xdr:to>
    <xdr:cxnSp macro="">
      <xdr:nvCxnSpPr>
        <xdr:cNvPr id="291" name="直線コネクタ 290"/>
        <xdr:cNvCxnSpPr/>
      </xdr:nvCxnSpPr>
      <xdr:spPr>
        <a:xfrm flipV="1">
          <a:off x="8750300" y="652945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73406</xdr:rowOff>
    </xdr:from>
    <xdr:to>
      <xdr:col>45</xdr:col>
      <xdr:colOff>177800</xdr:colOff>
      <xdr:row>38</xdr:row>
      <xdr:rowOff>79883</xdr:rowOff>
    </xdr:to>
    <xdr:cxnSp macro="">
      <xdr:nvCxnSpPr>
        <xdr:cNvPr id="294" name="直線コネクタ 293"/>
        <xdr:cNvCxnSpPr/>
      </xdr:nvCxnSpPr>
      <xdr:spPr>
        <a:xfrm flipV="1">
          <a:off x="7861300" y="658850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81788</xdr:rowOff>
    </xdr:from>
    <xdr:to>
      <xdr:col>41</xdr:col>
      <xdr:colOff>50800</xdr:colOff>
      <xdr:row>38</xdr:row>
      <xdr:rowOff>79883</xdr:rowOff>
    </xdr:to>
    <xdr:cxnSp macro="">
      <xdr:nvCxnSpPr>
        <xdr:cNvPr id="297" name="直線コネクタ 296"/>
        <xdr:cNvCxnSpPr/>
      </xdr:nvCxnSpPr>
      <xdr:spPr>
        <a:xfrm>
          <a:off x="6972300" y="6425438"/>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117475</xdr:rowOff>
    </xdr:from>
    <xdr:to>
      <xdr:col>55</xdr:col>
      <xdr:colOff>50800</xdr:colOff>
      <xdr:row>38</xdr:row>
      <xdr:rowOff>47625</xdr:rowOff>
    </xdr:to>
    <xdr:sp macro="" textlink="">
      <xdr:nvSpPr>
        <xdr:cNvPr id="307" name="楕円 306"/>
        <xdr:cNvSpPr/>
      </xdr:nvSpPr>
      <xdr:spPr>
        <a:xfrm>
          <a:off x="10426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95902</xdr:rowOff>
    </xdr:from>
    <xdr:ext cx="378565" cy="259045"/>
    <xdr:sp macro="" textlink="">
      <xdr:nvSpPr>
        <xdr:cNvPr id="308" name="労働費該当値テキスト"/>
        <xdr:cNvSpPr txBox="1"/>
      </xdr:nvSpPr>
      <xdr:spPr>
        <a:xfrm>
          <a:off x="10528300"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135001</xdr:rowOff>
    </xdr:from>
    <xdr:to>
      <xdr:col>50</xdr:col>
      <xdr:colOff>165100</xdr:colOff>
      <xdr:row>38</xdr:row>
      <xdr:rowOff>65151</xdr:rowOff>
    </xdr:to>
    <xdr:sp macro="" textlink="">
      <xdr:nvSpPr>
        <xdr:cNvPr id="309" name="楕円 308"/>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56278</xdr:rowOff>
    </xdr:from>
    <xdr:ext cx="378565" cy="259045"/>
    <xdr:sp macro="" textlink="">
      <xdr:nvSpPr>
        <xdr:cNvPr id="310" name="テキスト ボックス 309"/>
        <xdr:cNvSpPr txBox="1"/>
      </xdr:nvSpPr>
      <xdr:spPr>
        <a:xfrm>
          <a:off x="9450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22606</xdr:rowOff>
    </xdr:from>
    <xdr:to>
      <xdr:col>46</xdr:col>
      <xdr:colOff>38100</xdr:colOff>
      <xdr:row>38</xdr:row>
      <xdr:rowOff>124206</xdr:rowOff>
    </xdr:to>
    <xdr:sp macro="" textlink="">
      <xdr:nvSpPr>
        <xdr:cNvPr id="311" name="楕円 310"/>
        <xdr:cNvSpPr/>
      </xdr:nvSpPr>
      <xdr:spPr>
        <a:xfrm>
          <a:off x="8699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115333</xdr:rowOff>
    </xdr:from>
    <xdr:ext cx="378565" cy="259045"/>
    <xdr:sp macro="" textlink="">
      <xdr:nvSpPr>
        <xdr:cNvPr id="312" name="テキスト ボックス 311"/>
        <xdr:cNvSpPr txBox="1"/>
      </xdr:nvSpPr>
      <xdr:spPr>
        <a:xfrm>
          <a:off x="8561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29083</xdr:rowOff>
    </xdr:from>
    <xdr:to>
      <xdr:col>41</xdr:col>
      <xdr:colOff>101600</xdr:colOff>
      <xdr:row>38</xdr:row>
      <xdr:rowOff>130683</xdr:rowOff>
    </xdr:to>
    <xdr:sp macro="" textlink="">
      <xdr:nvSpPr>
        <xdr:cNvPr id="313" name="楕円 312"/>
        <xdr:cNvSpPr/>
      </xdr:nvSpPr>
      <xdr:spPr>
        <a:xfrm>
          <a:off x="7810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121810</xdr:rowOff>
    </xdr:from>
    <xdr:ext cx="378565" cy="259045"/>
    <xdr:sp macro="" textlink="">
      <xdr:nvSpPr>
        <xdr:cNvPr id="314" name="テキスト ボックス 313"/>
        <xdr:cNvSpPr txBox="1"/>
      </xdr:nvSpPr>
      <xdr:spPr>
        <a:xfrm>
          <a:off x="7672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30988</xdr:rowOff>
    </xdr:from>
    <xdr:to>
      <xdr:col>36</xdr:col>
      <xdr:colOff>165100</xdr:colOff>
      <xdr:row>37</xdr:row>
      <xdr:rowOff>132588</xdr:rowOff>
    </xdr:to>
    <xdr:sp macro="" textlink="">
      <xdr:nvSpPr>
        <xdr:cNvPr id="315" name="楕円 314"/>
        <xdr:cNvSpPr/>
      </xdr:nvSpPr>
      <xdr:spPr>
        <a:xfrm>
          <a:off x="6921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123715</xdr:rowOff>
    </xdr:from>
    <xdr:ext cx="378565" cy="259045"/>
    <xdr:sp macro="" textlink="">
      <xdr:nvSpPr>
        <xdr:cNvPr id="316" name="テキスト ボックス 315"/>
        <xdr:cNvSpPr txBox="1"/>
      </xdr:nvSpPr>
      <xdr:spPr>
        <a:xfrm>
          <a:off x="6783017" y="64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140005</xdr:rowOff>
    </xdr:from>
    <xdr:to>
      <xdr:col>55</xdr:col>
      <xdr:colOff>0</xdr:colOff>
      <xdr:row>55</xdr:row>
      <xdr:rowOff>22866</xdr:rowOff>
    </xdr:to>
    <xdr:cxnSp macro="">
      <xdr:nvCxnSpPr>
        <xdr:cNvPr id="345" name="直線コネクタ 344"/>
        <xdr:cNvCxnSpPr/>
      </xdr:nvCxnSpPr>
      <xdr:spPr>
        <a:xfrm flipV="1">
          <a:off x="9639300" y="9398305"/>
          <a:ext cx="8382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22866</xdr:rowOff>
    </xdr:from>
    <xdr:to>
      <xdr:col>50</xdr:col>
      <xdr:colOff>114300</xdr:colOff>
      <xdr:row>55</xdr:row>
      <xdr:rowOff>64624</xdr:rowOff>
    </xdr:to>
    <xdr:cxnSp macro="">
      <xdr:nvCxnSpPr>
        <xdr:cNvPr id="348" name="直線コネクタ 347"/>
        <xdr:cNvCxnSpPr/>
      </xdr:nvCxnSpPr>
      <xdr:spPr>
        <a:xfrm flipV="1">
          <a:off x="8750300" y="9452616"/>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64624</xdr:rowOff>
    </xdr:from>
    <xdr:to>
      <xdr:col>45</xdr:col>
      <xdr:colOff>177800</xdr:colOff>
      <xdr:row>55</xdr:row>
      <xdr:rowOff>76321</xdr:rowOff>
    </xdr:to>
    <xdr:cxnSp macro="">
      <xdr:nvCxnSpPr>
        <xdr:cNvPr id="351" name="直線コネクタ 350"/>
        <xdr:cNvCxnSpPr/>
      </xdr:nvCxnSpPr>
      <xdr:spPr>
        <a:xfrm flipV="1">
          <a:off x="7861300" y="9494374"/>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76321</xdr:rowOff>
    </xdr:from>
    <xdr:to>
      <xdr:col>41</xdr:col>
      <xdr:colOff>50800</xdr:colOff>
      <xdr:row>55</xdr:row>
      <xdr:rowOff>115450</xdr:rowOff>
    </xdr:to>
    <xdr:cxnSp macro="">
      <xdr:nvCxnSpPr>
        <xdr:cNvPr id="354" name="直線コネクタ 353"/>
        <xdr:cNvCxnSpPr/>
      </xdr:nvCxnSpPr>
      <xdr:spPr>
        <a:xfrm flipV="1">
          <a:off x="6972300" y="9506071"/>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89205</xdr:rowOff>
    </xdr:from>
    <xdr:to>
      <xdr:col>55</xdr:col>
      <xdr:colOff>50800</xdr:colOff>
      <xdr:row>55</xdr:row>
      <xdr:rowOff>19355</xdr:rowOff>
    </xdr:to>
    <xdr:sp macro="" textlink="">
      <xdr:nvSpPr>
        <xdr:cNvPr id="364" name="楕円 363"/>
        <xdr:cNvSpPr/>
      </xdr:nvSpPr>
      <xdr:spPr>
        <a:xfrm>
          <a:off x="10426700" y="93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112082</xdr:rowOff>
    </xdr:from>
    <xdr:ext cx="534377" cy="259045"/>
    <xdr:sp macro="" textlink="">
      <xdr:nvSpPr>
        <xdr:cNvPr id="365" name="農林水産業費該当値テキスト"/>
        <xdr:cNvSpPr txBox="1"/>
      </xdr:nvSpPr>
      <xdr:spPr>
        <a:xfrm>
          <a:off x="10528300" y="91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143516</xdr:rowOff>
    </xdr:from>
    <xdr:to>
      <xdr:col>50</xdr:col>
      <xdr:colOff>165100</xdr:colOff>
      <xdr:row>55</xdr:row>
      <xdr:rowOff>73666</xdr:rowOff>
    </xdr:to>
    <xdr:sp macro="" textlink="">
      <xdr:nvSpPr>
        <xdr:cNvPr id="366" name="楕円 365"/>
        <xdr:cNvSpPr/>
      </xdr:nvSpPr>
      <xdr:spPr>
        <a:xfrm>
          <a:off x="9588500" y="94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90193</xdr:rowOff>
    </xdr:from>
    <xdr:ext cx="534377" cy="259045"/>
    <xdr:sp macro="" textlink="">
      <xdr:nvSpPr>
        <xdr:cNvPr id="367" name="テキスト ボックス 366"/>
        <xdr:cNvSpPr txBox="1"/>
      </xdr:nvSpPr>
      <xdr:spPr>
        <a:xfrm>
          <a:off x="9372111" y="91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13824</xdr:rowOff>
    </xdr:from>
    <xdr:to>
      <xdr:col>46</xdr:col>
      <xdr:colOff>38100</xdr:colOff>
      <xdr:row>55</xdr:row>
      <xdr:rowOff>115424</xdr:rowOff>
    </xdr:to>
    <xdr:sp macro="" textlink="">
      <xdr:nvSpPr>
        <xdr:cNvPr id="368" name="楕円 367"/>
        <xdr:cNvSpPr/>
      </xdr:nvSpPr>
      <xdr:spPr>
        <a:xfrm>
          <a:off x="8699500" y="9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131951</xdr:rowOff>
    </xdr:from>
    <xdr:ext cx="534377" cy="259045"/>
    <xdr:sp macro="" textlink="">
      <xdr:nvSpPr>
        <xdr:cNvPr id="369" name="テキスト ボックス 368"/>
        <xdr:cNvSpPr txBox="1"/>
      </xdr:nvSpPr>
      <xdr:spPr>
        <a:xfrm>
          <a:off x="8483111" y="92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25521</xdr:rowOff>
    </xdr:from>
    <xdr:to>
      <xdr:col>41</xdr:col>
      <xdr:colOff>101600</xdr:colOff>
      <xdr:row>55</xdr:row>
      <xdr:rowOff>127121</xdr:rowOff>
    </xdr:to>
    <xdr:sp macro="" textlink="">
      <xdr:nvSpPr>
        <xdr:cNvPr id="370" name="楕円 369"/>
        <xdr:cNvSpPr/>
      </xdr:nvSpPr>
      <xdr:spPr>
        <a:xfrm>
          <a:off x="7810500" y="94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143648</xdr:rowOff>
    </xdr:from>
    <xdr:ext cx="534377" cy="259045"/>
    <xdr:sp macro="" textlink="">
      <xdr:nvSpPr>
        <xdr:cNvPr id="371" name="テキスト ボックス 370"/>
        <xdr:cNvSpPr txBox="1"/>
      </xdr:nvSpPr>
      <xdr:spPr>
        <a:xfrm>
          <a:off x="7594111" y="92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64650</xdr:rowOff>
    </xdr:from>
    <xdr:to>
      <xdr:col>36</xdr:col>
      <xdr:colOff>165100</xdr:colOff>
      <xdr:row>55</xdr:row>
      <xdr:rowOff>166250</xdr:rowOff>
    </xdr:to>
    <xdr:sp macro="" textlink="">
      <xdr:nvSpPr>
        <xdr:cNvPr id="372" name="楕円 371"/>
        <xdr:cNvSpPr/>
      </xdr:nvSpPr>
      <xdr:spPr>
        <a:xfrm>
          <a:off x="6921500" y="94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11327</xdr:rowOff>
    </xdr:from>
    <xdr:ext cx="534377" cy="259045"/>
    <xdr:sp macro="" textlink="">
      <xdr:nvSpPr>
        <xdr:cNvPr id="373" name="テキスト ボックス 372"/>
        <xdr:cNvSpPr txBox="1"/>
      </xdr:nvSpPr>
      <xdr:spPr>
        <a:xfrm>
          <a:off x="6705111" y="9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13665</xdr:rowOff>
    </xdr:from>
    <xdr:to>
      <xdr:col>55</xdr:col>
      <xdr:colOff>0</xdr:colOff>
      <xdr:row>75</xdr:row>
      <xdr:rowOff>22428</xdr:rowOff>
    </xdr:to>
    <xdr:cxnSp macro="">
      <xdr:nvCxnSpPr>
        <xdr:cNvPr id="402" name="直線コネクタ 401"/>
        <xdr:cNvCxnSpPr/>
      </xdr:nvCxnSpPr>
      <xdr:spPr>
        <a:xfrm>
          <a:off x="9639300" y="12700965"/>
          <a:ext cx="8382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13665</xdr:rowOff>
    </xdr:from>
    <xdr:to>
      <xdr:col>50</xdr:col>
      <xdr:colOff>114300</xdr:colOff>
      <xdr:row>75</xdr:row>
      <xdr:rowOff>102400</xdr:rowOff>
    </xdr:to>
    <xdr:cxnSp macro="">
      <xdr:nvCxnSpPr>
        <xdr:cNvPr id="405" name="直線コネクタ 404"/>
        <xdr:cNvCxnSpPr/>
      </xdr:nvCxnSpPr>
      <xdr:spPr>
        <a:xfrm flipV="1">
          <a:off x="8750300" y="12700965"/>
          <a:ext cx="8890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102400</xdr:rowOff>
    </xdr:from>
    <xdr:to>
      <xdr:col>45</xdr:col>
      <xdr:colOff>177800</xdr:colOff>
      <xdr:row>76</xdr:row>
      <xdr:rowOff>16638</xdr:rowOff>
    </xdr:to>
    <xdr:cxnSp macro="">
      <xdr:nvCxnSpPr>
        <xdr:cNvPr id="408" name="直線コネクタ 407"/>
        <xdr:cNvCxnSpPr/>
      </xdr:nvCxnSpPr>
      <xdr:spPr>
        <a:xfrm flipV="1">
          <a:off x="7861300" y="12961150"/>
          <a:ext cx="8890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100000</xdr:rowOff>
    </xdr:from>
    <xdr:to>
      <xdr:col>41</xdr:col>
      <xdr:colOff>50800</xdr:colOff>
      <xdr:row>76</xdr:row>
      <xdr:rowOff>16638</xdr:rowOff>
    </xdr:to>
    <xdr:cxnSp macro="">
      <xdr:nvCxnSpPr>
        <xdr:cNvPr id="411" name="直線コネクタ 410"/>
        <xdr:cNvCxnSpPr/>
      </xdr:nvCxnSpPr>
      <xdr:spPr>
        <a:xfrm>
          <a:off x="6972300" y="12958750"/>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143078</xdr:rowOff>
    </xdr:from>
    <xdr:to>
      <xdr:col>55</xdr:col>
      <xdr:colOff>50800</xdr:colOff>
      <xdr:row>75</xdr:row>
      <xdr:rowOff>73228</xdr:rowOff>
    </xdr:to>
    <xdr:sp macro="" textlink="">
      <xdr:nvSpPr>
        <xdr:cNvPr id="421" name="楕円 420"/>
        <xdr:cNvSpPr/>
      </xdr:nvSpPr>
      <xdr:spPr>
        <a:xfrm>
          <a:off x="10426700" y="12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165955</xdr:rowOff>
    </xdr:from>
    <xdr:ext cx="534377" cy="259045"/>
    <xdr:sp macro="" textlink="">
      <xdr:nvSpPr>
        <xdr:cNvPr id="422" name="商工費該当値テキスト"/>
        <xdr:cNvSpPr txBox="1"/>
      </xdr:nvSpPr>
      <xdr:spPr>
        <a:xfrm>
          <a:off x="10528300" y="1268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134315</xdr:rowOff>
    </xdr:from>
    <xdr:to>
      <xdr:col>50</xdr:col>
      <xdr:colOff>165100</xdr:colOff>
      <xdr:row>74</xdr:row>
      <xdr:rowOff>64465</xdr:rowOff>
    </xdr:to>
    <xdr:sp macro="" textlink="">
      <xdr:nvSpPr>
        <xdr:cNvPr id="423" name="楕円 422"/>
        <xdr:cNvSpPr/>
      </xdr:nvSpPr>
      <xdr:spPr>
        <a:xfrm>
          <a:off x="9588500" y="126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80992</xdr:rowOff>
    </xdr:from>
    <xdr:ext cx="534377" cy="259045"/>
    <xdr:sp macro="" textlink="">
      <xdr:nvSpPr>
        <xdr:cNvPr id="424" name="テキスト ボックス 423"/>
        <xdr:cNvSpPr txBox="1"/>
      </xdr:nvSpPr>
      <xdr:spPr>
        <a:xfrm>
          <a:off x="9372111" y="12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51600</xdr:rowOff>
    </xdr:from>
    <xdr:to>
      <xdr:col>46</xdr:col>
      <xdr:colOff>38100</xdr:colOff>
      <xdr:row>75</xdr:row>
      <xdr:rowOff>153200</xdr:rowOff>
    </xdr:to>
    <xdr:sp macro="" textlink="">
      <xdr:nvSpPr>
        <xdr:cNvPr id="425" name="楕円 424"/>
        <xdr:cNvSpPr/>
      </xdr:nvSpPr>
      <xdr:spPr>
        <a:xfrm>
          <a:off x="8699500" y="12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169727</xdr:rowOff>
    </xdr:from>
    <xdr:ext cx="534377" cy="259045"/>
    <xdr:sp macro="" textlink="">
      <xdr:nvSpPr>
        <xdr:cNvPr id="426" name="テキスト ボックス 425"/>
        <xdr:cNvSpPr txBox="1"/>
      </xdr:nvSpPr>
      <xdr:spPr>
        <a:xfrm>
          <a:off x="8483111" y="126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137287</xdr:rowOff>
    </xdr:from>
    <xdr:to>
      <xdr:col>41</xdr:col>
      <xdr:colOff>101600</xdr:colOff>
      <xdr:row>76</xdr:row>
      <xdr:rowOff>67438</xdr:rowOff>
    </xdr:to>
    <xdr:sp macro="" textlink="">
      <xdr:nvSpPr>
        <xdr:cNvPr id="427" name="楕円 426"/>
        <xdr:cNvSpPr/>
      </xdr:nvSpPr>
      <xdr:spPr>
        <a:xfrm>
          <a:off x="7810500" y="12996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83964</xdr:rowOff>
    </xdr:from>
    <xdr:ext cx="534377" cy="259045"/>
    <xdr:sp macro="" textlink="">
      <xdr:nvSpPr>
        <xdr:cNvPr id="428" name="テキスト ボックス 427"/>
        <xdr:cNvSpPr txBox="1"/>
      </xdr:nvSpPr>
      <xdr:spPr>
        <a:xfrm>
          <a:off x="7594111" y="127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49200</xdr:rowOff>
    </xdr:from>
    <xdr:to>
      <xdr:col>36</xdr:col>
      <xdr:colOff>165100</xdr:colOff>
      <xdr:row>75</xdr:row>
      <xdr:rowOff>150800</xdr:rowOff>
    </xdr:to>
    <xdr:sp macro="" textlink="">
      <xdr:nvSpPr>
        <xdr:cNvPr id="429" name="楕円 428"/>
        <xdr:cNvSpPr/>
      </xdr:nvSpPr>
      <xdr:spPr>
        <a:xfrm>
          <a:off x="6921500" y="129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167327</xdr:rowOff>
    </xdr:from>
    <xdr:ext cx="534377" cy="259045"/>
    <xdr:sp macro="" textlink="">
      <xdr:nvSpPr>
        <xdr:cNvPr id="430" name="テキスト ボックス 429"/>
        <xdr:cNvSpPr txBox="1"/>
      </xdr:nvSpPr>
      <xdr:spPr>
        <a:xfrm>
          <a:off x="6705111" y="126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21971</xdr:rowOff>
    </xdr:from>
    <xdr:to>
      <xdr:col>55</xdr:col>
      <xdr:colOff>0</xdr:colOff>
      <xdr:row>94</xdr:row>
      <xdr:rowOff>3702</xdr:rowOff>
    </xdr:to>
    <xdr:cxnSp macro="">
      <xdr:nvCxnSpPr>
        <xdr:cNvPr id="460" name="直線コネクタ 459"/>
        <xdr:cNvCxnSpPr/>
      </xdr:nvCxnSpPr>
      <xdr:spPr>
        <a:xfrm flipV="1">
          <a:off x="9639300" y="15795371"/>
          <a:ext cx="838200" cy="3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3702</xdr:rowOff>
    </xdr:from>
    <xdr:to>
      <xdr:col>50</xdr:col>
      <xdr:colOff>114300</xdr:colOff>
      <xdr:row>94</xdr:row>
      <xdr:rowOff>84474</xdr:rowOff>
    </xdr:to>
    <xdr:cxnSp macro="">
      <xdr:nvCxnSpPr>
        <xdr:cNvPr id="463" name="直線コネクタ 462"/>
        <xdr:cNvCxnSpPr/>
      </xdr:nvCxnSpPr>
      <xdr:spPr>
        <a:xfrm flipV="1">
          <a:off x="8750300" y="16120002"/>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84474</xdr:rowOff>
    </xdr:from>
    <xdr:to>
      <xdr:col>45</xdr:col>
      <xdr:colOff>177800</xdr:colOff>
      <xdr:row>95</xdr:row>
      <xdr:rowOff>62185</xdr:rowOff>
    </xdr:to>
    <xdr:cxnSp macro="">
      <xdr:nvCxnSpPr>
        <xdr:cNvPr id="466" name="直線コネクタ 465"/>
        <xdr:cNvCxnSpPr/>
      </xdr:nvCxnSpPr>
      <xdr:spPr>
        <a:xfrm flipV="1">
          <a:off x="7861300" y="16200774"/>
          <a:ext cx="8890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62185</xdr:rowOff>
    </xdr:from>
    <xdr:to>
      <xdr:col>41</xdr:col>
      <xdr:colOff>50800</xdr:colOff>
      <xdr:row>95</xdr:row>
      <xdr:rowOff>111716</xdr:rowOff>
    </xdr:to>
    <xdr:cxnSp macro="">
      <xdr:nvCxnSpPr>
        <xdr:cNvPr id="469" name="直線コネクタ 468"/>
        <xdr:cNvCxnSpPr/>
      </xdr:nvCxnSpPr>
      <xdr:spPr>
        <a:xfrm flipV="1">
          <a:off x="6972300" y="1634993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142621</xdr:rowOff>
    </xdr:from>
    <xdr:to>
      <xdr:col>55</xdr:col>
      <xdr:colOff>50800</xdr:colOff>
      <xdr:row>92</xdr:row>
      <xdr:rowOff>72771</xdr:rowOff>
    </xdr:to>
    <xdr:sp macro="" textlink="">
      <xdr:nvSpPr>
        <xdr:cNvPr id="479" name="楕円 478"/>
        <xdr:cNvSpPr/>
      </xdr:nvSpPr>
      <xdr:spPr>
        <a:xfrm>
          <a:off x="10426700" y="157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165498</xdr:rowOff>
    </xdr:from>
    <xdr:ext cx="534377" cy="259045"/>
    <xdr:sp macro="" textlink="">
      <xdr:nvSpPr>
        <xdr:cNvPr id="480" name="土木費該当値テキスト"/>
        <xdr:cNvSpPr txBox="1"/>
      </xdr:nvSpPr>
      <xdr:spPr>
        <a:xfrm>
          <a:off x="10528300" y="155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124352</xdr:rowOff>
    </xdr:from>
    <xdr:to>
      <xdr:col>50</xdr:col>
      <xdr:colOff>165100</xdr:colOff>
      <xdr:row>94</xdr:row>
      <xdr:rowOff>54502</xdr:rowOff>
    </xdr:to>
    <xdr:sp macro="" textlink="">
      <xdr:nvSpPr>
        <xdr:cNvPr id="481" name="楕円 480"/>
        <xdr:cNvSpPr/>
      </xdr:nvSpPr>
      <xdr:spPr>
        <a:xfrm>
          <a:off x="9588500" y="160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71029</xdr:rowOff>
    </xdr:from>
    <xdr:ext cx="534377" cy="259045"/>
    <xdr:sp macro="" textlink="">
      <xdr:nvSpPr>
        <xdr:cNvPr id="482" name="テキスト ボックス 481"/>
        <xdr:cNvSpPr txBox="1"/>
      </xdr:nvSpPr>
      <xdr:spPr>
        <a:xfrm>
          <a:off x="9372111" y="158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33674</xdr:rowOff>
    </xdr:from>
    <xdr:to>
      <xdr:col>46</xdr:col>
      <xdr:colOff>38100</xdr:colOff>
      <xdr:row>94</xdr:row>
      <xdr:rowOff>135274</xdr:rowOff>
    </xdr:to>
    <xdr:sp macro="" textlink="">
      <xdr:nvSpPr>
        <xdr:cNvPr id="483" name="楕円 482"/>
        <xdr:cNvSpPr/>
      </xdr:nvSpPr>
      <xdr:spPr>
        <a:xfrm>
          <a:off x="8699500" y="161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151801</xdr:rowOff>
    </xdr:from>
    <xdr:ext cx="534377" cy="259045"/>
    <xdr:sp macro="" textlink="">
      <xdr:nvSpPr>
        <xdr:cNvPr id="484" name="テキスト ボックス 483"/>
        <xdr:cNvSpPr txBox="1"/>
      </xdr:nvSpPr>
      <xdr:spPr>
        <a:xfrm>
          <a:off x="8483111" y="159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11385</xdr:rowOff>
    </xdr:from>
    <xdr:to>
      <xdr:col>41</xdr:col>
      <xdr:colOff>101600</xdr:colOff>
      <xdr:row>95</xdr:row>
      <xdr:rowOff>112985</xdr:rowOff>
    </xdr:to>
    <xdr:sp macro="" textlink="">
      <xdr:nvSpPr>
        <xdr:cNvPr id="485" name="楕円 484"/>
        <xdr:cNvSpPr/>
      </xdr:nvSpPr>
      <xdr:spPr>
        <a:xfrm>
          <a:off x="7810500" y="162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129512</xdr:rowOff>
    </xdr:from>
    <xdr:ext cx="534377" cy="259045"/>
    <xdr:sp macro="" textlink="">
      <xdr:nvSpPr>
        <xdr:cNvPr id="486" name="テキスト ボックス 485"/>
        <xdr:cNvSpPr txBox="1"/>
      </xdr:nvSpPr>
      <xdr:spPr>
        <a:xfrm>
          <a:off x="7594111" y="160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60916</xdr:rowOff>
    </xdr:from>
    <xdr:to>
      <xdr:col>36</xdr:col>
      <xdr:colOff>165100</xdr:colOff>
      <xdr:row>95</xdr:row>
      <xdr:rowOff>162516</xdr:rowOff>
    </xdr:to>
    <xdr:sp macro="" textlink="">
      <xdr:nvSpPr>
        <xdr:cNvPr id="487" name="楕円 486"/>
        <xdr:cNvSpPr/>
      </xdr:nvSpPr>
      <xdr:spPr>
        <a:xfrm>
          <a:off x="6921500" y="163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153643</xdr:rowOff>
    </xdr:from>
    <xdr:ext cx="534377" cy="259045"/>
    <xdr:sp macro="" textlink="">
      <xdr:nvSpPr>
        <xdr:cNvPr id="488" name="テキスト ボックス 487"/>
        <xdr:cNvSpPr txBox="1"/>
      </xdr:nvSpPr>
      <xdr:spPr>
        <a:xfrm>
          <a:off x="6705111" y="164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155611</xdr:rowOff>
    </xdr:from>
    <xdr:to>
      <xdr:col>85</xdr:col>
      <xdr:colOff>127000</xdr:colOff>
      <xdr:row>34</xdr:row>
      <xdr:rowOff>168504</xdr:rowOff>
    </xdr:to>
    <xdr:cxnSp macro="">
      <xdr:nvCxnSpPr>
        <xdr:cNvPr id="516" name="直線コネクタ 515"/>
        <xdr:cNvCxnSpPr/>
      </xdr:nvCxnSpPr>
      <xdr:spPr>
        <a:xfrm>
          <a:off x="15481300" y="5984911"/>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153553</xdr:rowOff>
    </xdr:from>
    <xdr:to>
      <xdr:col>81</xdr:col>
      <xdr:colOff>50800</xdr:colOff>
      <xdr:row>34</xdr:row>
      <xdr:rowOff>155611</xdr:rowOff>
    </xdr:to>
    <xdr:cxnSp macro="">
      <xdr:nvCxnSpPr>
        <xdr:cNvPr id="519" name="直線コネクタ 518"/>
        <xdr:cNvCxnSpPr/>
      </xdr:nvCxnSpPr>
      <xdr:spPr>
        <a:xfrm>
          <a:off x="14592300" y="5811403"/>
          <a:ext cx="8890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153553</xdr:rowOff>
    </xdr:from>
    <xdr:to>
      <xdr:col>76</xdr:col>
      <xdr:colOff>114300</xdr:colOff>
      <xdr:row>35</xdr:row>
      <xdr:rowOff>100472</xdr:rowOff>
    </xdr:to>
    <xdr:cxnSp macro="">
      <xdr:nvCxnSpPr>
        <xdr:cNvPr id="522" name="直線コネクタ 521"/>
        <xdr:cNvCxnSpPr/>
      </xdr:nvCxnSpPr>
      <xdr:spPr>
        <a:xfrm flipV="1">
          <a:off x="13703300" y="5811403"/>
          <a:ext cx="889000" cy="2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100472</xdr:rowOff>
    </xdr:from>
    <xdr:to>
      <xdr:col>71</xdr:col>
      <xdr:colOff>177800</xdr:colOff>
      <xdr:row>36</xdr:row>
      <xdr:rowOff>80858</xdr:rowOff>
    </xdr:to>
    <xdr:cxnSp macro="">
      <xdr:nvCxnSpPr>
        <xdr:cNvPr id="525" name="直線コネクタ 524"/>
        <xdr:cNvCxnSpPr/>
      </xdr:nvCxnSpPr>
      <xdr:spPr>
        <a:xfrm flipV="1">
          <a:off x="12814300" y="6101222"/>
          <a:ext cx="8890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117704</xdr:rowOff>
    </xdr:from>
    <xdr:to>
      <xdr:col>85</xdr:col>
      <xdr:colOff>177800</xdr:colOff>
      <xdr:row>35</xdr:row>
      <xdr:rowOff>47854</xdr:rowOff>
    </xdr:to>
    <xdr:sp macro="" textlink="">
      <xdr:nvSpPr>
        <xdr:cNvPr id="535" name="楕円 534"/>
        <xdr:cNvSpPr/>
      </xdr:nvSpPr>
      <xdr:spPr>
        <a:xfrm>
          <a:off x="162687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140581</xdr:rowOff>
    </xdr:from>
    <xdr:ext cx="534377" cy="259045"/>
    <xdr:sp macro="" textlink="">
      <xdr:nvSpPr>
        <xdr:cNvPr id="536" name="消防費該当値テキスト"/>
        <xdr:cNvSpPr txBox="1"/>
      </xdr:nvSpPr>
      <xdr:spPr>
        <a:xfrm>
          <a:off x="16370300" y="57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104811</xdr:rowOff>
    </xdr:from>
    <xdr:to>
      <xdr:col>81</xdr:col>
      <xdr:colOff>101600</xdr:colOff>
      <xdr:row>35</xdr:row>
      <xdr:rowOff>34961</xdr:rowOff>
    </xdr:to>
    <xdr:sp macro="" textlink="">
      <xdr:nvSpPr>
        <xdr:cNvPr id="537" name="楕円 536"/>
        <xdr:cNvSpPr/>
      </xdr:nvSpPr>
      <xdr:spPr>
        <a:xfrm>
          <a:off x="15430500" y="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51488</xdr:rowOff>
    </xdr:from>
    <xdr:ext cx="534377" cy="259045"/>
    <xdr:sp macro="" textlink="">
      <xdr:nvSpPr>
        <xdr:cNvPr id="538" name="テキスト ボックス 537"/>
        <xdr:cNvSpPr txBox="1"/>
      </xdr:nvSpPr>
      <xdr:spPr>
        <a:xfrm>
          <a:off x="15214111" y="57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102753</xdr:rowOff>
    </xdr:from>
    <xdr:to>
      <xdr:col>76</xdr:col>
      <xdr:colOff>165100</xdr:colOff>
      <xdr:row>34</xdr:row>
      <xdr:rowOff>32903</xdr:rowOff>
    </xdr:to>
    <xdr:sp macro="" textlink="">
      <xdr:nvSpPr>
        <xdr:cNvPr id="539" name="楕円 538"/>
        <xdr:cNvSpPr/>
      </xdr:nvSpPr>
      <xdr:spPr>
        <a:xfrm>
          <a:off x="14541500" y="5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49430</xdr:rowOff>
    </xdr:from>
    <xdr:ext cx="534377" cy="259045"/>
    <xdr:sp macro="" textlink="">
      <xdr:nvSpPr>
        <xdr:cNvPr id="540" name="テキスト ボックス 539"/>
        <xdr:cNvSpPr txBox="1"/>
      </xdr:nvSpPr>
      <xdr:spPr>
        <a:xfrm>
          <a:off x="14325111" y="55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49672</xdr:rowOff>
    </xdr:from>
    <xdr:to>
      <xdr:col>72</xdr:col>
      <xdr:colOff>38100</xdr:colOff>
      <xdr:row>35</xdr:row>
      <xdr:rowOff>151272</xdr:rowOff>
    </xdr:to>
    <xdr:sp macro="" textlink="">
      <xdr:nvSpPr>
        <xdr:cNvPr id="541" name="楕円 540"/>
        <xdr:cNvSpPr/>
      </xdr:nvSpPr>
      <xdr:spPr>
        <a:xfrm>
          <a:off x="136525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167799</xdr:rowOff>
    </xdr:from>
    <xdr:ext cx="534377" cy="259045"/>
    <xdr:sp macro="" textlink="">
      <xdr:nvSpPr>
        <xdr:cNvPr id="542" name="テキスト ボックス 541"/>
        <xdr:cNvSpPr txBox="1"/>
      </xdr:nvSpPr>
      <xdr:spPr>
        <a:xfrm>
          <a:off x="13436111" y="58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30058</xdr:rowOff>
    </xdr:from>
    <xdr:to>
      <xdr:col>67</xdr:col>
      <xdr:colOff>101600</xdr:colOff>
      <xdr:row>36</xdr:row>
      <xdr:rowOff>131658</xdr:rowOff>
    </xdr:to>
    <xdr:sp macro="" textlink="">
      <xdr:nvSpPr>
        <xdr:cNvPr id="543" name="楕円 542"/>
        <xdr:cNvSpPr/>
      </xdr:nvSpPr>
      <xdr:spPr>
        <a:xfrm>
          <a:off x="12763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122785</xdr:rowOff>
    </xdr:from>
    <xdr:ext cx="534377" cy="259045"/>
    <xdr:sp macro="" textlink="">
      <xdr:nvSpPr>
        <xdr:cNvPr id="544" name="テキスト ボックス 543"/>
        <xdr:cNvSpPr txBox="1"/>
      </xdr:nvSpPr>
      <xdr:spPr>
        <a:xfrm>
          <a:off x="12547111" y="6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139781</xdr:rowOff>
    </xdr:from>
    <xdr:to>
      <xdr:col>85</xdr:col>
      <xdr:colOff>127000</xdr:colOff>
      <xdr:row>57</xdr:row>
      <xdr:rowOff>126099</xdr:rowOff>
    </xdr:to>
    <xdr:cxnSp macro="">
      <xdr:nvCxnSpPr>
        <xdr:cNvPr id="576" name="直線コネクタ 575"/>
        <xdr:cNvCxnSpPr/>
      </xdr:nvCxnSpPr>
      <xdr:spPr>
        <a:xfrm flipV="1">
          <a:off x="15481300" y="9569531"/>
          <a:ext cx="838200" cy="3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61764</xdr:rowOff>
    </xdr:from>
    <xdr:to>
      <xdr:col>81</xdr:col>
      <xdr:colOff>50800</xdr:colOff>
      <xdr:row>57</xdr:row>
      <xdr:rowOff>126099</xdr:rowOff>
    </xdr:to>
    <xdr:cxnSp macro="">
      <xdr:nvCxnSpPr>
        <xdr:cNvPr id="579" name="直線コネクタ 578"/>
        <xdr:cNvCxnSpPr/>
      </xdr:nvCxnSpPr>
      <xdr:spPr>
        <a:xfrm>
          <a:off x="14592300" y="9662964"/>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39410</xdr:rowOff>
    </xdr:from>
    <xdr:to>
      <xdr:col>76</xdr:col>
      <xdr:colOff>114300</xdr:colOff>
      <xdr:row>56</xdr:row>
      <xdr:rowOff>61764</xdr:rowOff>
    </xdr:to>
    <xdr:cxnSp macro="">
      <xdr:nvCxnSpPr>
        <xdr:cNvPr id="582" name="直線コネクタ 581"/>
        <xdr:cNvCxnSpPr/>
      </xdr:nvCxnSpPr>
      <xdr:spPr>
        <a:xfrm>
          <a:off x="13703300" y="9640610"/>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22853</xdr:rowOff>
    </xdr:from>
    <xdr:to>
      <xdr:col>71</xdr:col>
      <xdr:colOff>177800</xdr:colOff>
      <xdr:row>56</xdr:row>
      <xdr:rowOff>39410</xdr:rowOff>
    </xdr:to>
    <xdr:cxnSp macro="">
      <xdr:nvCxnSpPr>
        <xdr:cNvPr id="585" name="直線コネクタ 584"/>
        <xdr:cNvCxnSpPr/>
      </xdr:nvCxnSpPr>
      <xdr:spPr>
        <a:xfrm>
          <a:off x="12814300" y="9452603"/>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88981</xdr:rowOff>
    </xdr:from>
    <xdr:to>
      <xdr:col>85</xdr:col>
      <xdr:colOff>177800</xdr:colOff>
      <xdr:row>56</xdr:row>
      <xdr:rowOff>19131</xdr:rowOff>
    </xdr:to>
    <xdr:sp macro="" textlink="">
      <xdr:nvSpPr>
        <xdr:cNvPr id="595" name="楕円 594"/>
        <xdr:cNvSpPr/>
      </xdr:nvSpPr>
      <xdr:spPr>
        <a:xfrm>
          <a:off x="16268700" y="9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111858</xdr:rowOff>
    </xdr:from>
    <xdr:ext cx="534377" cy="259045"/>
    <xdr:sp macro="" textlink="">
      <xdr:nvSpPr>
        <xdr:cNvPr id="596" name="教育費該当値テキスト"/>
        <xdr:cNvSpPr txBox="1"/>
      </xdr:nvSpPr>
      <xdr:spPr>
        <a:xfrm>
          <a:off x="16370300" y="937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75299</xdr:rowOff>
    </xdr:from>
    <xdr:to>
      <xdr:col>81</xdr:col>
      <xdr:colOff>101600</xdr:colOff>
      <xdr:row>58</xdr:row>
      <xdr:rowOff>5449</xdr:rowOff>
    </xdr:to>
    <xdr:sp macro="" textlink="">
      <xdr:nvSpPr>
        <xdr:cNvPr id="597" name="楕円 596"/>
        <xdr:cNvSpPr/>
      </xdr:nvSpPr>
      <xdr:spPr>
        <a:xfrm>
          <a:off x="15430500" y="98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168026</xdr:rowOff>
    </xdr:from>
    <xdr:ext cx="534377" cy="259045"/>
    <xdr:sp macro="" textlink="">
      <xdr:nvSpPr>
        <xdr:cNvPr id="598" name="テキスト ボックス 597"/>
        <xdr:cNvSpPr txBox="1"/>
      </xdr:nvSpPr>
      <xdr:spPr>
        <a:xfrm>
          <a:off x="15214111" y="99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10964</xdr:rowOff>
    </xdr:from>
    <xdr:to>
      <xdr:col>76</xdr:col>
      <xdr:colOff>165100</xdr:colOff>
      <xdr:row>56</xdr:row>
      <xdr:rowOff>112564</xdr:rowOff>
    </xdr:to>
    <xdr:sp macro="" textlink="">
      <xdr:nvSpPr>
        <xdr:cNvPr id="599" name="楕円 598"/>
        <xdr:cNvSpPr/>
      </xdr:nvSpPr>
      <xdr:spPr>
        <a:xfrm>
          <a:off x="14541500" y="96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129091</xdr:rowOff>
    </xdr:from>
    <xdr:ext cx="534377" cy="259045"/>
    <xdr:sp macro="" textlink="">
      <xdr:nvSpPr>
        <xdr:cNvPr id="600" name="テキスト ボックス 599"/>
        <xdr:cNvSpPr txBox="1"/>
      </xdr:nvSpPr>
      <xdr:spPr>
        <a:xfrm>
          <a:off x="14325111" y="9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160060</xdr:rowOff>
    </xdr:from>
    <xdr:to>
      <xdr:col>72</xdr:col>
      <xdr:colOff>38100</xdr:colOff>
      <xdr:row>56</xdr:row>
      <xdr:rowOff>90210</xdr:rowOff>
    </xdr:to>
    <xdr:sp macro="" textlink="">
      <xdr:nvSpPr>
        <xdr:cNvPr id="601" name="楕円 600"/>
        <xdr:cNvSpPr/>
      </xdr:nvSpPr>
      <xdr:spPr>
        <a:xfrm>
          <a:off x="13652500" y="9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106737</xdr:rowOff>
    </xdr:from>
    <xdr:ext cx="534377" cy="259045"/>
    <xdr:sp macro="" textlink="">
      <xdr:nvSpPr>
        <xdr:cNvPr id="602" name="テキスト ボックス 601"/>
        <xdr:cNvSpPr txBox="1"/>
      </xdr:nvSpPr>
      <xdr:spPr>
        <a:xfrm>
          <a:off x="13436111" y="93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143503</xdr:rowOff>
    </xdr:from>
    <xdr:to>
      <xdr:col>67</xdr:col>
      <xdr:colOff>101600</xdr:colOff>
      <xdr:row>55</xdr:row>
      <xdr:rowOff>73653</xdr:rowOff>
    </xdr:to>
    <xdr:sp macro="" textlink="">
      <xdr:nvSpPr>
        <xdr:cNvPr id="603" name="楕円 602"/>
        <xdr:cNvSpPr/>
      </xdr:nvSpPr>
      <xdr:spPr>
        <a:xfrm>
          <a:off x="12763500" y="9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90180</xdr:rowOff>
    </xdr:from>
    <xdr:ext cx="534377" cy="259045"/>
    <xdr:sp macro="" textlink="">
      <xdr:nvSpPr>
        <xdr:cNvPr id="604" name="テキスト ボックス 603"/>
        <xdr:cNvSpPr txBox="1"/>
      </xdr:nvSpPr>
      <xdr:spPr>
        <a:xfrm>
          <a:off x="12547111" y="91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144859</xdr:rowOff>
    </xdr:from>
    <xdr:to>
      <xdr:col>85</xdr:col>
      <xdr:colOff>127000</xdr:colOff>
      <xdr:row>78</xdr:row>
      <xdr:rowOff>147538</xdr:rowOff>
    </xdr:to>
    <xdr:cxnSp macro="">
      <xdr:nvCxnSpPr>
        <xdr:cNvPr id="635" name="直線コネクタ 634"/>
        <xdr:cNvCxnSpPr/>
      </xdr:nvCxnSpPr>
      <xdr:spPr>
        <a:xfrm>
          <a:off x="15481300" y="13517959"/>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111309</xdr:rowOff>
    </xdr:from>
    <xdr:to>
      <xdr:col>81</xdr:col>
      <xdr:colOff>50800</xdr:colOff>
      <xdr:row>78</xdr:row>
      <xdr:rowOff>144859</xdr:rowOff>
    </xdr:to>
    <xdr:cxnSp macro="">
      <xdr:nvCxnSpPr>
        <xdr:cNvPr id="638" name="直線コネクタ 637"/>
        <xdr:cNvCxnSpPr/>
      </xdr:nvCxnSpPr>
      <xdr:spPr>
        <a:xfrm>
          <a:off x="14592300" y="13484409"/>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111309</xdr:rowOff>
    </xdr:from>
    <xdr:to>
      <xdr:col>76</xdr:col>
      <xdr:colOff>114300</xdr:colOff>
      <xdr:row>79</xdr:row>
      <xdr:rowOff>50971</xdr:rowOff>
    </xdr:to>
    <xdr:cxnSp macro="">
      <xdr:nvCxnSpPr>
        <xdr:cNvPr id="641" name="直線コネクタ 640"/>
        <xdr:cNvCxnSpPr/>
      </xdr:nvCxnSpPr>
      <xdr:spPr>
        <a:xfrm flipV="1">
          <a:off x="13703300" y="13484409"/>
          <a:ext cx="889000" cy="1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50971</xdr:rowOff>
    </xdr:from>
    <xdr:to>
      <xdr:col>71</xdr:col>
      <xdr:colOff>177800</xdr:colOff>
      <xdr:row>79</xdr:row>
      <xdr:rowOff>81167</xdr:rowOff>
    </xdr:to>
    <xdr:cxnSp macro="">
      <xdr:nvCxnSpPr>
        <xdr:cNvPr id="644" name="直線コネクタ 643"/>
        <xdr:cNvCxnSpPr/>
      </xdr:nvCxnSpPr>
      <xdr:spPr>
        <a:xfrm flipV="1">
          <a:off x="12814300" y="13595521"/>
          <a:ext cx="889000" cy="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96738</xdr:rowOff>
    </xdr:from>
    <xdr:to>
      <xdr:col>85</xdr:col>
      <xdr:colOff>177800</xdr:colOff>
      <xdr:row>79</xdr:row>
      <xdr:rowOff>26888</xdr:rowOff>
    </xdr:to>
    <xdr:sp macro="" textlink="">
      <xdr:nvSpPr>
        <xdr:cNvPr id="654" name="楕円 653"/>
        <xdr:cNvSpPr/>
      </xdr:nvSpPr>
      <xdr:spPr>
        <a:xfrm>
          <a:off x="162687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56115</xdr:rowOff>
    </xdr:from>
    <xdr:ext cx="534377" cy="259045"/>
    <xdr:sp macro="" textlink="">
      <xdr:nvSpPr>
        <xdr:cNvPr id="655" name="災害復旧費該当値テキスト"/>
        <xdr:cNvSpPr txBox="1"/>
      </xdr:nvSpPr>
      <xdr:spPr>
        <a:xfrm>
          <a:off x="16370300" y="132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94059</xdr:rowOff>
    </xdr:from>
    <xdr:to>
      <xdr:col>81</xdr:col>
      <xdr:colOff>101600</xdr:colOff>
      <xdr:row>79</xdr:row>
      <xdr:rowOff>24209</xdr:rowOff>
    </xdr:to>
    <xdr:sp macro="" textlink="">
      <xdr:nvSpPr>
        <xdr:cNvPr id="656" name="楕円 655"/>
        <xdr:cNvSpPr/>
      </xdr:nvSpPr>
      <xdr:spPr>
        <a:xfrm>
          <a:off x="15430500" y="134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40736</xdr:rowOff>
    </xdr:from>
    <xdr:ext cx="534377" cy="259045"/>
    <xdr:sp macro="" textlink="">
      <xdr:nvSpPr>
        <xdr:cNvPr id="657" name="テキスト ボックス 656"/>
        <xdr:cNvSpPr txBox="1"/>
      </xdr:nvSpPr>
      <xdr:spPr>
        <a:xfrm>
          <a:off x="15214111" y="132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60509</xdr:rowOff>
    </xdr:from>
    <xdr:to>
      <xdr:col>76</xdr:col>
      <xdr:colOff>165100</xdr:colOff>
      <xdr:row>78</xdr:row>
      <xdr:rowOff>162109</xdr:rowOff>
    </xdr:to>
    <xdr:sp macro="" textlink="">
      <xdr:nvSpPr>
        <xdr:cNvPr id="658" name="楕円 657"/>
        <xdr:cNvSpPr/>
      </xdr:nvSpPr>
      <xdr:spPr>
        <a:xfrm>
          <a:off x="14541500" y="13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7186</xdr:rowOff>
    </xdr:from>
    <xdr:ext cx="534377" cy="259045"/>
    <xdr:sp macro="" textlink="">
      <xdr:nvSpPr>
        <xdr:cNvPr id="659" name="テキスト ボックス 658"/>
        <xdr:cNvSpPr txBox="1"/>
      </xdr:nvSpPr>
      <xdr:spPr>
        <a:xfrm>
          <a:off x="14325111" y="13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171</xdr:rowOff>
    </xdr:from>
    <xdr:to>
      <xdr:col>72</xdr:col>
      <xdr:colOff>38100</xdr:colOff>
      <xdr:row>79</xdr:row>
      <xdr:rowOff>101771</xdr:rowOff>
    </xdr:to>
    <xdr:sp macro="" textlink="">
      <xdr:nvSpPr>
        <xdr:cNvPr id="660" name="楕円 659"/>
        <xdr:cNvSpPr/>
      </xdr:nvSpPr>
      <xdr:spPr>
        <a:xfrm>
          <a:off x="13652500" y="135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118298</xdr:rowOff>
    </xdr:from>
    <xdr:ext cx="469744" cy="259045"/>
    <xdr:sp macro="" textlink="">
      <xdr:nvSpPr>
        <xdr:cNvPr id="661" name="テキスト ボックス 660"/>
        <xdr:cNvSpPr txBox="1"/>
      </xdr:nvSpPr>
      <xdr:spPr>
        <a:xfrm>
          <a:off x="13468428" y="133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30367</xdr:rowOff>
    </xdr:from>
    <xdr:to>
      <xdr:col>67</xdr:col>
      <xdr:colOff>101600</xdr:colOff>
      <xdr:row>79</xdr:row>
      <xdr:rowOff>131967</xdr:rowOff>
    </xdr:to>
    <xdr:sp macro="" textlink="">
      <xdr:nvSpPr>
        <xdr:cNvPr id="662" name="楕円 661"/>
        <xdr:cNvSpPr/>
      </xdr:nvSpPr>
      <xdr:spPr>
        <a:xfrm>
          <a:off x="12763500" y="13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123094</xdr:rowOff>
    </xdr:from>
    <xdr:ext cx="469744" cy="259045"/>
    <xdr:sp macro="" textlink="">
      <xdr:nvSpPr>
        <xdr:cNvPr id="663" name="テキスト ボックス 662"/>
        <xdr:cNvSpPr txBox="1"/>
      </xdr:nvSpPr>
      <xdr:spPr>
        <a:xfrm>
          <a:off x="12579428" y="136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139433</xdr:rowOff>
    </xdr:from>
    <xdr:to>
      <xdr:col>85</xdr:col>
      <xdr:colOff>127000</xdr:colOff>
      <xdr:row>92</xdr:row>
      <xdr:rowOff>18390</xdr:rowOff>
    </xdr:to>
    <xdr:cxnSp macro="">
      <xdr:nvCxnSpPr>
        <xdr:cNvPr id="692" name="直線コネクタ 691"/>
        <xdr:cNvCxnSpPr/>
      </xdr:nvCxnSpPr>
      <xdr:spPr>
        <a:xfrm>
          <a:off x="15481300" y="15741383"/>
          <a:ext cx="8382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64427</xdr:rowOff>
    </xdr:from>
    <xdr:to>
      <xdr:col>81</xdr:col>
      <xdr:colOff>50800</xdr:colOff>
      <xdr:row>91</xdr:row>
      <xdr:rowOff>139433</xdr:rowOff>
    </xdr:to>
    <xdr:cxnSp macro="">
      <xdr:nvCxnSpPr>
        <xdr:cNvPr id="695" name="直線コネクタ 694"/>
        <xdr:cNvCxnSpPr/>
      </xdr:nvCxnSpPr>
      <xdr:spPr>
        <a:xfrm>
          <a:off x="14592300" y="15666377"/>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64427</xdr:rowOff>
    </xdr:from>
    <xdr:to>
      <xdr:col>76</xdr:col>
      <xdr:colOff>114300</xdr:colOff>
      <xdr:row>91</xdr:row>
      <xdr:rowOff>120332</xdr:rowOff>
    </xdr:to>
    <xdr:cxnSp macro="">
      <xdr:nvCxnSpPr>
        <xdr:cNvPr id="698" name="直線コネクタ 697"/>
        <xdr:cNvCxnSpPr/>
      </xdr:nvCxnSpPr>
      <xdr:spPr>
        <a:xfrm flipV="1">
          <a:off x="13703300" y="15666377"/>
          <a:ext cx="8890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120332</xdr:rowOff>
    </xdr:from>
    <xdr:to>
      <xdr:col>71</xdr:col>
      <xdr:colOff>177800</xdr:colOff>
      <xdr:row>91</xdr:row>
      <xdr:rowOff>149174</xdr:rowOff>
    </xdr:to>
    <xdr:cxnSp macro="">
      <xdr:nvCxnSpPr>
        <xdr:cNvPr id="701" name="直線コネクタ 700"/>
        <xdr:cNvCxnSpPr/>
      </xdr:nvCxnSpPr>
      <xdr:spPr>
        <a:xfrm flipV="1">
          <a:off x="12814300" y="15722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139040</xdr:rowOff>
    </xdr:from>
    <xdr:to>
      <xdr:col>85</xdr:col>
      <xdr:colOff>177800</xdr:colOff>
      <xdr:row>92</xdr:row>
      <xdr:rowOff>69190</xdr:rowOff>
    </xdr:to>
    <xdr:sp macro="" textlink="">
      <xdr:nvSpPr>
        <xdr:cNvPr id="711" name="楕円 710"/>
        <xdr:cNvSpPr/>
      </xdr:nvSpPr>
      <xdr:spPr>
        <a:xfrm>
          <a:off x="16268700" y="157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161917</xdr:rowOff>
    </xdr:from>
    <xdr:ext cx="534377" cy="259045"/>
    <xdr:sp macro="" textlink="">
      <xdr:nvSpPr>
        <xdr:cNvPr id="712" name="公債費該当値テキスト"/>
        <xdr:cNvSpPr txBox="1"/>
      </xdr:nvSpPr>
      <xdr:spPr>
        <a:xfrm>
          <a:off x="16370300" y="155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88633</xdr:rowOff>
    </xdr:from>
    <xdr:to>
      <xdr:col>81</xdr:col>
      <xdr:colOff>101600</xdr:colOff>
      <xdr:row>92</xdr:row>
      <xdr:rowOff>18783</xdr:rowOff>
    </xdr:to>
    <xdr:sp macro="" textlink="">
      <xdr:nvSpPr>
        <xdr:cNvPr id="713" name="楕円 712"/>
        <xdr:cNvSpPr/>
      </xdr:nvSpPr>
      <xdr:spPr>
        <a:xfrm>
          <a:off x="15430500" y="15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35310</xdr:rowOff>
    </xdr:from>
    <xdr:ext cx="599010" cy="259045"/>
    <xdr:sp macro="" textlink="">
      <xdr:nvSpPr>
        <xdr:cNvPr id="714" name="テキスト ボックス 713"/>
        <xdr:cNvSpPr txBox="1"/>
      </xdr:nvSpPr>
      <xdr:spPr>
        <a:xfrm>
          <a:off x="15181795" y="154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13627</xdr:rowOff>
    </xdr:from>
    <xdr:to>
      <xdr:col>76</xdr:col>
      <xdr:colOff>165100</xdr:colOff>
      <xdr:row>91</xdr:row>
      <xdr:rowOff>115227</xdr:rowOff>
    </xdr:to>
    <xdr:sp macro="" textlink="">
      <xdr:nvSpPr>
        <xdr:cNvPr id="715" name="楕円 714"/>
        <xdr:cNvSpPr/>
      </xdr:nvSpPr>
      <xdr:spPr>
        <a:xfrm>
          <a:off x="14541500" y="1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131754</xdr:rowOff>
    </xdr:from>
    <xdr:ext cx="599010" cy="259045"/>
    <xdr:sp macro="" textlink="">
      <xdr:nvSpPr>
        <xdr:cNvPr id="716" name="テキスト ボックス 715"/>
        <xdr:cNvSpPr txBox="1"/>
      </xdr:nvSpPr>
      <xdr:spPr>
        <a:xfrm>
          <a:off x="14292795" y="153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69532</xdr:rowOff>
    </xdr:from>
    <xdr:to>
      <xdr:col>72</xdr:col>
      <xdr:colOff>38100</xdr:colOff>
      <xdr:row>91</xdr:row>
      <xdr:rowOff>171132</xdr:rowOff>
    </xdr:to>
    <xdr:sp macro="" textlink="">
      <xdr:nvSpPr>
        <xdr:cNvPr id="717" name="楕円 716"/>
        <xdr:cNvSpPr/>
      </xdr:nvSpPr>
      <xdr:spPr>
        <a:xfrm>
          <a:off x="13652500" y="156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16209</xdr:rowOff>
    </xdr:from>
    <xdr:ext cx="599010" cy="259045"/>
    <xdr:sp macro="" textlink="">
      <xdr:nvSpPr>
        <xdr:cNvPr id="718" name="テキスト ボックス 717"/>
        <xdr:cNvSpPr txBox="1"/>
      </xdr:nvSpPr>
      <xdr:spPr>
        <a:xfrm>
          <a:off x="13403795" y="15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98374</xdr:rowOff>
    </xdr:from>
    <xdr:to>
      <xdr:col>67</xdr:col>
      <xdr:colOff>101600</xdr:colOff>
      <xdr:row>92</xdr:row>
      <xdr:rowOff>28524</xdr:rowOff>
    </xdr:to>
    <xdr:sp macro="" textlink="">
      <xdr:nvSpPr>
        <xdr:cNvPr id="719" name="楕円 718"/>
        <xdr:cNvSpPr/>
      </xdr:nvSpPr>
      <xdr:spPr>
        <a:xfrm>
          <a:off x="12763500" y="15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45051</xdr:rowOff>
    </xdr:from>
    <xdr:ext cx="534377" cy="259045"/>
    <xdr:sp macro="" textlink="">
      <xdr:nvSpPr>
        <xdr:cNvPr id="720" name="テキスト ボックス 719"/>
        <xdr:cNvSpPr txBox="1"/>
      </xdr:nvSpPr>
      <xdr:spPr>
        <a:xfrm>
          <a:off x="12547111" y="154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155321</xdr:rowOff>
    </xdr:from>
    <xdr:to>
      <xdr:col>116</xdr:col>
      <xdr:colOff>63500</xdr:colOff>
      <xdr:row>38</xdr:row>
      <xdr:rowOff>167513</xdr:rowOff>
    </xdr:to>
    <xdr:cxnSp macro="">
      <xdr:nvCxnSpPr>
        <xdr:cNvPr id="749" name="直線コネクタ 748"/>
        <xdr:cNvCxnSpPr/>
      </xdr:nvCxnSpPr>
      <xdr:spPr>
        <a:xfrm flipV="1">
          <a:off x="21323300" y="6670421"/>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115143</xdr:rowOff>
    </xdr:from>
    <xdr:ext cx="378565" cy="259045"/>
    <xdr:sp macro="" textlink="">
      <xdr:nvSpPr>
        <xdr:cNvPr id="750" name="諸支出金平均値テキスト"/>
        <xdr:cNvSpPr txBox="1"/>
      </xdr:nvSpPr>
      <xdr:spPr>
        <a:xfrm>
          <a:off x="22212300" y="6630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167513</xdr:rowOff>
    </xdr:from>
    <xdr:to>
      <xdr:col>111</xdr:col>
      <xdr:colOff>177800</xdr:colOff>
      <xdr:row>38</xdr:row>
      <xdr:rowOff>168275</xdr:rowOff>
    </xdr:to>
    <xdr:cxnSp macro="">
      <xdr:nvCxnSpPr>
        <xdr:cNvPr id="752" name="直線コネクタ 751"/>
        <xdr:cNvCxnSpPr/>
      </xdr:nvCxnSpPr>
      <xdr:spPr>
        <a:xfrm flipV="1">
          <a:off x="20434300" y="66826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67518</xdr:rowOff>
    </xdr:from>
    <xdr:ext cx="313932" cy="259045"/>
    <xdr:sp macro="" textlink="">
      <xdr:nvSpPr>
        <xdr:cNvPr id="754" name="テキスト ボックス 753"/>
        <xdr:cNvSpPr txBox="1"/>
      </xdr:nvSpPr>
      <xdr:spPr>
        <a:xfrm>
          <a:off x="21166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168275</xdr:rowOff>
    </xdr:from>
    <xdr:to>
      <xdr:col>107</xdr:col>
      <xdr:colOff>50800</xdr:colOff>
      <xdr:row>39</xdr:row>
      <xdr:rowOff>29781</xdr:rowOff>
    </xdr:to>
    <xdr:cxnSp macro="">
      <xdr:nvCxnSpPr>
        <xdr:cNvPr id="755" name="直線コネクタ 754"/>
        <xdr:cNvCxnSpPr/>
      </xdr:nvCxnSpPr>
      <xdr:spPr>
        <a:xfrm flipV="1">
          <a:off x="19545300" y="668337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48086</xdr:rowOff>
    </xdr:from>
    <xdr:ext cx="378565" cy="259045"/>
    <xdr:sp macro="" textlink="">
      <xdr:nvSpPr>
        <xdr:cNvPr id="757" name="テキスト ボックス 756"/>
        <xdr:cNvSpPr txBox="1"/>
      </xdr:nvSpPr>
      <xdr:spPr>
        <a:xfrm>
          <a:off x="20245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22543</xdr:rowOff>
    </xdr:from>
    <xdr:to>
      <xdr:col>102</xdr:col>
      <xdr:colOff>114300</xdr:colOff>
      <xdr:row>39</xdr:row>
      <xdr:rowOff>29781</xdr:rowOff>
    </xdr:to>
    <xdr:cxnSp macro="">
      <xdr:nvCxnSpPr>
        <xdr:cNvPr id="758" name="直線コネクタ 757"/>
        <xdr:cNvCxnSpPr/>
      </xdr:nvCxnSpPr>
      <xdr:spPr>
        <a:xfrm>
          <a:off x="18656300" y="670909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2" name="テキスト ボックス 761"/>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104521</xdr:rowOff>
    </xdr:from>
    <xdr:to>
      <xdr:col>116</xdr:col>
      <xdr:colOff>114300</xdr:colOff>
      <xdr:row>39</xdr:row>
      <xdr:rowOff>34671</xdr:rowOff>
    </xdr:to>
    <xdr:sp macro="" textlink="">
      <xdr:nvSpPr>
        <xdr:cNvPr id="768" name="楕円 767"/>
        <xdr:cNvSpPr/>
      </xdr:nvSpPr>
      <xdr:spPr>
        <a:xfrm>
          <a:off x="22110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63898</xdr:rowOff>
    </xdr:from>
    <xdr:ext cx="378565" cy="259045"/>
    <xdr:sp macro="" textlink="">
      <xdr:nvSpPr>
        <xdr:cNvPr id="769" name="諸支出金該当値テキスト"/>
        <xdr:cNvSpPr txBox="1"/>
      </xdr:nvSpPr>
      <xdr:spPr>
        <a:xfrm>
          <a:off x="22212300" y="6407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116713</xdr:rowOff>
    </xdr:from>
    <xdr:to>
      <xdr:col>112</xdr:col>
      <xdr:colOff>38100</xdr:colOff>
      <xdr:row>39</xdr:row>
      <xdr:rowOff>46863</xdr:rowOff>
    </xdr:to>
    <xdr:sp macro="" textlink="">
      <xdr:nvSpPr>
        <xdr:cNvPr id="770" name="楕円 769"/>
        <xdr:cNvSpPr/>
      </xdr:nvSpPr>
      <xdr:spPr>
        <a:xfrm>
          <a:off x="21272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63390</xdr:rowOff>
    </xdr:from>
    <xdr:ext cx="378565" cy="259045"/>
    <xdr:sp macro="" textlink="">
      <xdr:nvSpPr>
        <xdr:cNvPr id="771" name="テキスト ボックス 770"/>
        <xdr:cNvSpPr txBox="1"/>
      </xdr:nvSpPr>
      <xdr:spPr>
        <a:xfrm>
          <a:off x="21134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117475</xdr:rowOff>
    </xdr:from>
    <xdr:to>
      <xdr:col>107</xdr:col>
      <xdr:colOff>101600</xdr:colOff>
      <xdr:row>39</xdr:row>
      <xdr:rowOff>47625</xdr:rowOff>
    </xdr:to>
    <xdr:sp macro="" textlink="">
      <xdr:nvSpPr>
        <xdr:cNvPr id="772" name="楕円 771"/>
        <xdr:cNvSpPr/>
      </xdr:nvSpPr>
      <xdr:spPr>
        <a:xfrm>
          <a:off x="2038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64152</xdr:rowOff>
    </xdr:from>
    <xdr:ext cx="378565" cy="259045"/>
    <xdr:sp macro="" textlink="">
      <xdr:nvSpPr>
        <xdr:cNvPr id="773" name="テキスト ボックス 772"/>
        <xdr:cNvSpPr txBox="1"/>
      </xdr:nvSpPr>
      <xdr:spPr>
        <a:xfrm>
          <a:off x="20245017" y="640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150431</xdr:rowOff>
    </xdr:from>
    <xdr:to>
      <xdr:col>102</xdr:col>
      <xdr:colOff>165100</xdr:colOff>
      <xdr:row>39</xdr:row>
      <xdr:rowOff>80581</xdr:rowOff>
    </xdr:to>
    <xdr:sp macro="" textlink="">
      <xdr:nvSpPr>
        <xdr:cNvPr id="774" name="楕円 773"/>
        <xdr:cNvSpPr/>
      </xdr:nvSpPr>
      <xdr:spPr>
        <a:xfrm>
          <a:off x="19494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71708</xdr:rowOff>
    </xdr:from>
    <xdr:ext cx="313932" cy="259045"/>
    <xdr:sp macro="" textlink="">
      <xdr:nvSpPr>
        <xdr:cNvPr id="775" name="テキスト ボックス 774"/>
        <xdr:cNvSpPr txBox="1"/>
      </xdr:nvSpPr>
      <xdr:spPr>
        <a:xfrm>
          <a:off x="19388333" y="6758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143193</xdr:rowOff>
    </xdr:from>
    <xdr:to>
      <xdr:col>98</xdr:col>
      <xdr:colOff>38100</xdr:colOff>
      <xdr:row>39</xdr:row>
      <xdr:rowOff>73343</xdr:rowOff>
    </xdr:to>
    <xdr:sp macro="" textlink="">
      <xdr:nvSpPr>
        <xdr:cNvPr id="776" name="楕円 775"/>
        <xdr:cNvSpPr/>
      </xdr:nvSpPr>
      <xdr:spPr>
        <a:xfrm>
          <a:off x="18605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89869</xdr:rowOff>
    </xdr:from>
    <xdr:ext cx="378565" cy="259045"/>
    <xdr:sp macro="" textlink="">
      <xdr:nvSpPr>
        <xdr:cNvPr id="777" name="テキスト ボックス 776"/>
        <xdr:cNvSpPr txBox="1"/>
      </xdr:nvSpPr>
      <xdr:spPr>
        <a:xfrm>
          <a:off x="18467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民生費と市債の償還に係る公債費の住民一人当たりのコストが、類似団体と比較すると特に高くなっている。また、大型事業の実施により土木費も高くなっている。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保育所建設事業のピークのため高くなっている。公債費については、施設の老朽化や耐震問題は今後も重要な課題となるが、施設の統廃合や民間委託などを十分に検討し、費用が平準化されるよう計画的な整備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取崩しを行ったことにより、基金残高が減少し、実質単年度収支はマイナスとなっている。今後も普通交付税の減少など厳しい財政運営となることが見込まれる。投資的経費の抑制、定員管理、給与の適正化、組織機構の見直し等の歳出削減及び市税の徴収強化等によ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全会計において赤字は発生していない。今後も適正な財政運営、企業経営に努める。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49378677</v>
      </c>
      <c r="BO4" s="431"/>
      <c r="BP4" s="431"/>
      <c r="BQ4" s="431"/>
      <c r="BR4" s="431"/>
      <c r="BS4" s="431"/>
      <c r="BT4" s="431"/>
      <c r="BU4" s="432"/>
      <c r="BV4" s="430">
        <v>46955945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48478230</v>
      </c>
      <c r="BO5" s="468"/>
      <c r="BP5" s="468"/>
      <c r="BQ5" s="468"/>
      <c r="BR5" s="468"/>
      <c r="BS5" s="468"/>
      <c r="BT5" s="468"/>
      <c r="BU5" s="469"/>
      <c r="BV5" s="467">
        <v>46012210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99.6</v>
      </c>
      <c r="CU5" s="465"/>
      <c r="CV5" s="465"/>
      <c r="CW5" s="465"/>
      <c r="CX5" s="465"/>
      <c r="CY5" s="465"/>
      <c r="CZ5" s="465"/>
      <c r="DA5" s="466"/>
      <c r="DB5" s="464">
        <v>98.4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900447</v>
      </c>
      <c r="BO6" s="468"/>
      <c r="BP6" s="468"/>
      <c r="BQ6" s="468"/>
      <c r="BR6" s="468"/>
      <c r="BS6" s="468"/>
      <c r="BT6" s="468"/>
      <c r="BU6" s="469"/>
      <c r="BV6" s="467">
        <v>943735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102.8</v>
      </c>
      <c r="CU6" s="505"/>
      <c r="CV6" s="505"/>
      <c r="CW6" s="505"/>
      <c r="CX6" s="505"/>
      <c r="CY6" s="505"/>
      <c r="CZ6" s="505"/>
      <c r="DA6" s="506"/>
      <c r="DB6" s="504">
        <v>102.8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268717</v>
      </c>
      <c r="BO7" s="468"/>
      <c r="BP7" s="468"/>
      <c r="BQ7" s="468"/>
      <c r="BR7" s="468"/>
      <c r="BS7" s="468"/>
      <c r="BT7" s="468"/>
      <c r="BU7" s="469"/>
      <c r="BV7" s="467">
        <v>203531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24577444</v>
      </c>
      <c r="CU7" s="468"/>
      <c r="CV7" s="468"/>
      <c r="CW7" s="468"/>
      <c r="CX7" s="468"/>
      <c r="CY7" s="468"/>
      <c r="CZ7" s="468"/>
      <c r="DA7" s="469"/>
      <c r="DB7" s="467">
        <v>25215020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631730</v>
      </c>
      <c r="BO8" s="468"/>
      <c r="BP8" s="468"/>
      <c r="BQ8" s="468"/>
      <c r="BR8" s="468"/>
      <c r="BS8" s="468"/>
      <c r="BT8" s="468"/>
      <c r="BU8" s="469"/>
      <c r="BV8" s="467">
        <v>740204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0.32</v>
      </c>
      <c r="CU8" s="508"/>
      <c r="CV8" s="508"/>
      <c r="CW8" s="508"/>
      <c r="CX8" s="508"/>
      <c r="CY8" s="508"/>
      <c r="CZ8" s="508"/>
      <c r="DA8" s="509"/>
      <c r="DB8" s="507">
        <v>0.32</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72211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-108474</v>
      </c>
      <c r="BO9" s="468"/>
      <c r="BP9" s="468"/>
      <c r="BQ9" s="468"/>
      <c r="BR9" s="468"/>
      <c r="BS9" s="468"/>
      <c r="BT9" s="468"/>
      <c r="BU9" s="469"/>
      <c r="BV9" s="467">
        <v>-59921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21.5</v>
      </c>
      <c r="CU9" s="465"/>
      <c r="CV9" s="465"/>
      <c r="CW9" s="465"/>
      <c r="CX9" s="465"/>
      <c r="CY9" s="465"/>
      <c r="CZ9" s="465"/>
      <c r="DA9" s="466"/>
      <c r="DB9" s="464">
        <v>23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76951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374487</v>
      </c>
      <c r="BO10" s="468"/>
      <c r="BP10" s="468"/>
      <c r="BQ10" s="468"/>
      <c r="BR10" s="468"/>
      <c r="BS10" s="468"/>
      <c r="BT10" s="468"/>
      <c r="BU10" s="469"/>
      <c r="BV10" s="467">
        <v>409218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70708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889502</v>
      </c>
      <c r="BO12" s="468"/>
      <c r="BP12" s="468"/>
      <c r="BQ12" s="468"/>
      <c r="BR12" s="468"/>
      <c r="BS12" s="468"/>
      <c r="BT12" s="468"/>
      <c r="BU12" s="469"/>
      <c r="BV12" s="467">
        <v>1086876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70198</v>
      </c>
      <c r="S13" s="552"/>
      <c r="T13" s="552"/>
      <c r="U13" s="552"/>
      <c r="V13" s="553"/>
      <c r="W13" s="483" t="s">
        <v>139</v>
      </c>
      <c r="X13" s="484"/>
      <c r="Y13" s="484"/>
      <c r="Z13" s="484"/>
      <c r="AA13" s="484"/>
      <c r="AB13" s="474"/>
      <c r="AC13" s="518">
        <v>2864</v>
      </c>
      <c r="AD13" s="519"/>
      <c r="AE13" s="519"/>
      <c r="AF13" s="519"/>
      <c r="AG13" s="561"/>
      <c r="AH13" s="518">
        <v>3106</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-623489</v>
      </c>
      <c r="BO13" s="468"/>
      <c r="BP13" s="468"/>
      <c r="BQ13" s="468"/>
      <c r="BR13" s="468"/>
      <c r="BS13" s="468"/>
      <c r="BT13" s="468"/>
      <c r="BU13" s="469"/>
      <c r="BV13" s="467">
        <v>-737579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71807</v>
      </c>
      <c r="S14" s="552"/>
      <c r="T14" s="552"/>
      <c r="U14" s="552"/>
      <c r="V14" s="553"/>
      <c r="W14" s="457"/>
      <c r="X14" s="458"/>
      <c r="Y14" s="458"/>
      <c r="Z14" s="458"/>
      <c r="AA14" s="458"/>
      <c r="AB14" s="447"/>
      <c r="AC14" s="554">
        <v>9.1</v>
      </c>
      <c r="AD14" s="555"/>
      <c r="AE14" s="555"/>
      <c r="AF14" s="555"/>
      <c r="AG14" s="556"/>
      <c r="AH14" s="554">
        <v>9.4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138</v>
      </c>
      <c r="N15" s="559"/>
      <c r="O15" s="559"/>
      <c r="P15" s="559"/>
      <c r="Q15" s="560"/>
      <c r="R15" s="551">
        <v>71389</v>
      </c>
      <c r="S15" s="552"/>
      <c r="T15" s="552"/>
      <c r="U15" s="552"/>
      <c r="V15" s="553"/>
      <c r="W15" s="483" t="s">
        <v>146</v>
      </c>
      <c r="X15" s="484"/>
      <c r="Y15" s="484"/>
      <c r="Z15" s="484"/>
      <c r="AA15" s="484"/>
      <c r="AB15" s="474"/>
      <c r="AC15" s="518">
        <v>8317</v>
      </c>
      <c r="AD15" s="519"/>
      <c r="AE15" s="519"/>
      <c r="AF15" s="519"/>
      <c r="AG15" s="561"/>
      <c r="AH15" s="518">
        <v>9231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7139696</v>
      </c>
      <c r="BO15" s="431"/>
      <c r="BP15" s="431"/>
      <c r="BQ15" s="431"/>
      <c r="BR15" s="431"/>
      <c r="BS15" s="431"/>
      <c r="BT15" s="431"/>
      <c r="BU15" s="432"/>
      <c r="BV15" s="430">
        <v>6951644</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26.4</v>
      </c>
      <c r="AD16" s="555"/>
      <c r="AE16" s="555"/>
      <c r="AF16" s="555"/>
      <c r="AG16" s="556"/>
      <c r="AH16" s="554">
        <v>28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21722636</v>
      </c>
      <c r="BO16" s="468"/>
      <c r="BP16" s="468"/>
      <c r="BQ16" s="468"/>
      <c r="BR16" s="468"/>
      <c r="BS16" s="468"/>
      <c r="BT16" s="468"/>
      <c r="BU16" s="469"/>
      <c r="BV16" s="467">
        <v>21740324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20325</v>
      </c>
      <c r="AD17" s="519"/>
      <c r="AE17" s="519"/>
      <c r="AF17" s="519"/>
      <c r="AG17" s="561"/>
      <c r="AH17" s="518">
        <v>20640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9009583</v>
      </c>
      <c r="BO17" s="468"/>
      <c r="BP17" s="468"/>
      <c r="BQ17" s="468"/>
      <c r="BR17" s="468"/>
      <c r="BS17" s="468"/>
      <c r="BT17" s="468"/>
      <c r="BU17" s="469"/>
      <c r="BV17" s="467">
        <v>8785474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903.12</v>
      </c>
      <c r="M18" s="583"/>
      <c r="N18" s="583"/>
      <c r="O18" s="583"/>
      <c r="P18" s="583"/>
      <c r="Q18" s="583"/>
      <c r="R18" s="584"/>
      <c r="S18" s="584"/>
      <c r="T18" s="584"/>
      <c r="U18" s="584"/>
      <c r="V18" s="585"/>
      <c r="W18" s="485"/>
      <c r="X18" s="486"/>
      <c r="Y18" s="486"/>
      <c r="Z18" s="486"/>
      <c r="AA18" s="486"/>
      <c r="AB18" s="477"/>
      <c r="AC18" s="586">
        <v>64.5</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24575311</v>
      </c>
      <c r="BO18" s="468"/>
      <c r="BP18" s="468"/>
      <c r="BQ18" s="468"/>
      <c r="BR18" s="468"/>
      <c r="BS18" s="468"/>
      <c r="BT18" s="468"/>
      <c r="BU18" s="469"/>
      <c r="BV18" s="467">
        <v>25162768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80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29255120</v>
      </c>
      <c r="BO19" s="468"/>
      <c r="BP19" s="468"/>
      <c r="BQ19" s="468"/>
      <c r="BR19" s="468"/>
      <c r="BS19" s="468"/>
      <c r="BT19" s="468"/>
      <c r="BU19" s="469"/>
      <c r="BV19" s="467">
        <v>30409453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29574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49432522</v>
      </c>
      <c r="BO23" s="468"/>
      <c r="BP23" s="468"/>
      <c r="BQ23" s="468"/>
      <c r="BR23" s="468"/>
      <c r="BS23" s="468"/>
      <c r="BT23" s="468"/>
      <c r="BU23" s="469"/>
      <c r="BV23" s="467">
        <v>49276638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8800</v>
      </c>
      <c r="R24" s="519"/>
      <c r="S24" s="519"/>
      <c r="T24" s="519"/>
      <c r="U24" s="519"/>
      <c r="V24" s="561"/>
      <c r="W24" s="620"/>
      <c r="X24" s="608"/>
      <c r="Y24" s="609"/>
      <c r="Z24" s="517" t="s">
        <v>170</v>
      </c>
      <c r="AA24" s="497"/>
      <c r="AB24" s="497"/>
      <c r="AC24" s="497"/>
      <c r="AD24" s="497"/>
      <c r="AE24" s="497"/>
      <c r="AF24" s="497"/>
      <c r="AG24" s="498"/>
      <c r="AH24" s="518">
        <v>770</v>
      </c>
      <c r="AI24" s="519"/>
      <c r="AJ24" s="519"/>
      <c r="AK24" s="519"/>
      <c r="AL24" s="561"/>
      <c r="AM24" s="518">
        <v>2498650</v>
      </c>
      <c r="AN24" s="519"/>
      <c r="AO24" s="519"/>
      <c r="AP24" s="519"/>
      <c r="AQ24" s="519"/>
      <c r="AR24" s="561"/>
      <c r="AS24" s="518">
        <v>3245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34822420</v>
      </c>
      <c r="BO24" s="468"/>
      <c r="BP24" s="468"/>
      <c r="BQ24" s="468"/>
      <c r="BR24" s="468"/>
      <c r="BS24" s="468"/>
      <c r="BT24" s="468"/>
      <c r="BU24" s="469"/>
      <c r="BV24" s="467">
        <v>35972245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2</v>
      </c>
      <c r="M25" s="519"/>
      <c r="N25" s="519"/>
      <c r="O25" s="519"/>
      <c r="P25" s="561"/>
      <c r="Q25" s="518">
        <v>7160</v>
      </c>
      <c r="R25" s="519"/>
      <c r="S25" s="519"/>
      <c r="T25" s="519"/>
      <c r="U25" s="519"/>
      <c r="V25" s="561"/>
      <c r="W25" s="620"/>
      <c r="X25" s="608"/>
      <c r="Y25" s="609"/>
      <c r="Z25" s="517" t="s">
        <v>173</v>
      </c>
      <c r="AA25" s="497"/>
      <c r="AB25" s="497"/>
      <c r="AC25" s="497"/>
      <c r="AD25" s="497"/>
      <c r="AE25" s="497"/>
      <c r="AF25" s="497"/>
      <c r="AG25" s="498"/>
      <c r="AH25" s="518">
        <v>125</v>
      </c>
      <c r="AI25" s="519"/>
      <c r="AJ25" s="519"/>
      <c r="AK25" s="519"/>
      <c r="AL25" s="561"/>
      <c r="AM25" s="518">
        <v>370375</v>
      </c>
      <c r="AN25" s="519"/>
      <c r="AO25" s="519"/>
      <c r="AP25" s="519"/>
      <c r="AQ25" s="519"/>
      <c r="AR25" s="561"/>
      <c r="AS25" s="518">
        <v>2963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7685773</v>
      </c>
      <c r="BO25" s="431"/>
      <c r="BP25" s="431"/>
      <c r="BQ25" s="431"/>
      <c r="BR25" s="431"/>
      <c r="BS25" s="431"/>
      <c r="BT25" s="431"/>
      <c r="BU25" s="432"/>
      <c r="BV25" s="430">
        <v>14439592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6130</v>
      </c>
      <c r="R26" s="519"/>
      <c r="S26" s="519"/>
      <c r="T26" s="519"/>
      <c r="U26" s="519"/>
      <c r="V26" s="561"/>
      <c r="W26" s="620"/>
      <c r="X26" s="608"/>
      <c r="Y26" s="609"/>
      <c r="Z26" s="517" t="s">
        <v>176</v>
      </c>
      <c r="AA26" s="630"/>
      <c r="AB26" s="630"/>
      <c r="AC26" s="630"/>
      <c r="AD26" s="630"/>
      <c r="AE26" s="630"/>
      <c r="AF26" s="630"/>
      <c r="AG26" s="631"/>
      <c r="AH26" s="518" t="s">
        <v>145</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4340</v>
      </c>
      <c r="R27" s="519"/>
      <c r="S27" s="519"/>
      <c r="T27" s="519"/>
      <c r="U27" s="519"/>
      <c r="V27" s="561"/>
      <c r="W27" s="620"/>
      <c r="X27" s="608"/>
      <c r="Y27" s="609"/>
      <c r="Z27" s="517" t="s">
        <v>181</v>
      </c>
      <c r="AA27" s="497"/>
      <c r="AB27" s="497"/>
      <c r="AC27" s="497"/>
      <c r="AD27" s="497"/>
      <c r="AE27" s="497"/>
      <c r="AF27" s="497"/>
      <c r="AG27" s="498"/>
      <c r="AH27" s="518">
        <v>28</v>
      </c>
      <c r="AI27" s="519"/>
      <c r="AJ27" s="519"/>
      <c r="AK27" s="519"/>
      <c r="AL27" s="561"/>
      <c r="AM27" s="518">
        <v>90888</v>
      </c>
      <c r="AN27" s="519"/>
      <c r="AO27" s="519"/>
      <c r="AP27" s="519"/>
      <c r="AQ27" s="519"/>
      <c r="AR27" s="561"/>
      <c r="AS27" s="518">
        <v>3246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1621577</v>
      </c>
      <c r="BO27" s="644"/>
      <c r="BP27" s="644"/>
      <c r="BQ27" s="644"/>
      <c r="BR27" s="644"/>
      <c r="BS27" s="644"/>
      <c r="BT27" s="644"/>
      <c r="BU27" s="645"/>
      <c r="BV27" s="643">
        <v>1620914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3910</v>
      </c>
      <c r="R28" s="519"/>
      <c r="S28" s="519"/>
      <c r="T28" s="519"/>
      <c r="U28" s="519"/>
      <c r="V28" s="561"/>
      <c r="W28" s="620"/>
      <c r="X28" s="608"/>
      <c r="Y28" s="609"/>
      <c r="Z28" s="517" t="s">
        <v>184</v>
      </c>
      <c r="AA28" s="497"/>
      <c r="AB28" s="497"/>
      <c r="AC28" s="497"/>
      <c r="AD28" s="497"/>
      <c r="AE28" s="497"/>
      <c r="AF28" s="497"/>
      <c r="AG28" s="498"/>
      <c r="AH28" s="518" t="s">
        <v>178</v>
      </c>
      <c r="AI28" s="519"/>
      <c r="AJ28" s="519"/>
      <c r="AK28" s="519"/>
      <c r="AL28" s="561"/>
      <c r="AM28" s="518" t="s">
        <v>145</v>
      </c>
      <c r="AN28" s="519"/>
      <c r="AO28" s="519"/>
      <c r="AP28" s="519"/>
      <c r="AQ28" s="519"/>
      <c r="AR28" s="561"/>
      <c r="AS28" s="518" t="s">
        <v>178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5789135</v>
      </c>
      <c r="BO28" s="431"/>
      <c r="BP28" s="431"/>
      <c r="BQ28" s="431"/>
      <c r="BR28" s="431"/>
      <c r="BS28" s="431"/>
      <c r="BT28" s="431"/>
      <c r="BU28" s="432"/>
      <c r="BV28" s="430">
        <v>6304150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23</v>
      </c>
      <c r="M29" s="519"/>
      <c r="N29" s="519"/>
      <c r="O29" s="519"/>
      <c r="P29" s="561"/>
      <c r="Q29" s="518">
        <v>3680</v>
      </c>
      <c r="R29" s="519"/>
      <c r="S29" s="519"/>
      <c r="T29" s="519"/>
      <c r="U29" s="519"/>
      <c r="V29" s="561"/>
      <c r="W29" s="621"/>
      <c r="X29" s="622"/>
      <c r="Y29" s="623"/>
      <c r="Z29" s="517" t="s">
        <v>187</v>
      </c>
      <c r="AA29" s="497"/>
      <c r="AB29" s="497"/>
      <c r="AC29" s="497"/>
      <c r="AD29" s="497"/>
      <c r="AE29" s="497"/>
      <c r="AF29" s="497"/>
      <c r="AG29" s="498"/>
      <c r="AH29" s="518">
        <v>798</v>
      </c>
      <c r="AI29" s="519"/>
      <c r="AJ29" s="519"/>
      <c r="AK29" s="519"/>
      <c r="AL29" s="561"/>
      <c r="AM29" s="518">
        <v>2589538</v>
      </c>
      <c r="AN29" s="519"/>
      <c r="AO29" s="519"/>
      <c r="AP29" s="519"/>
      <c r="AQ29" s="519"/>
      <c r="AR29" s="561"/>
      <c r="AS29" s="518">
        <v>3245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4985746</v>
      </c>
      <c r="BO29" s="468"/>
      <c r="BP29" s="468"/>
      <c r="BQ29" s="468"/>
      <c r="BR29" s="468"/>
      <c r="BS29" s="468"/>
      <c r="BT29" s="468"/>
      <c r="BU29" s="469"/>
      <c r="BV29" s="467">
        <v>5927052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100.4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10102046</v>
      </c>
      <c r="BO30" s="644"/>
      <c r="BP30" s="644"/>
      <c r="BQ30" s="644"/>
      <c r="BR30" s="644"/>
      <c r="BS30" s="644"/>
      <c r="BT30" s="644"/>
      <c r="BU30" s="645"/>
      <c r="BV30" s="643">
        <v>10577254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大島航路事業特別会計</v>
      </c>
      <c r="BH34" s="657"/>
      <c r="BI34" s="657"/>
      <c r="BJ34" s="657"/>
      <c r="BK34" s="657"/>
      <c r="BL34" s="657"/>
      <c r="BM34" s="657"/>
      <c r="BN34" s="657"/>
      <c r="BO34" s="657"/>
      <c r="BP34" s="657"/>
      <c r="BQ34" s="657"/>
      <c r="BR34" s="657"/>
      <c r="BS34" s="657"/>
      <c r="BT34" s="657"/>
      <c r="BU34" s="657"/>
      <c r="BV34" s="214"/>
      <c r="BW34" s="656">
        <f>IF(BY34="","",MAX(C34:D43,U34:V43,AM34:AN43,BE34:BF43)+1)</f>
        <v>18</v>
      </c>
      <c r="BX34" s="656"/>
      <c r="BY34" s="657" t="str">
        <f>IF('各会計、関係団体の財政状況及び健全化判断比率'!B68="","",'各会計、関係団体の財政状況及び健全化判断比率'!B68)</f>
        <v>大分県消防補償当組合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三余館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飲料水供給事業特別会計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地方卸売市場事業特別会計</v>
      </c>
      <c r="BH35" s="657"/>
      <c r="BI35" s="657"/>
      <c r="BJ35" s="657"/>
      <c r="BK35" s="657"/>
      <c r="BL35" s="657"/>
      <c r="BM35" s="657"/>
      <c r="BN35" s="657"/>
      <c r="BO35" s="657"/>
      <c r="BP35" s="657"/>
      <c r="BQ35" s="657"/>
      <c r="BR35" s="657"/>
      <c r="BS35" s="657"/>
      <c r="BT35" s="657"/>
      <c r="BU35" s="657"/>
      <c r="BV35" s="214"/>
      <c r="BW35" s="656">
        <f t="shared" ref="BW35:BW43" si="2">IF(BY35="","",BW34+1)</f>
        <v>19</v>
      </c>
      <c r="BX35" s="656"/>
      <c r="BY35" s="657" t="str">
        <f>IF('各会計、関係団体の財政状況及び健全化判断比率'!B69="","",'各会計、関係団体の財政状況及び健全化判断比率'!B69)</f>
        <v>大分県交通災害共済組合（交通災害共済事業会計）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さいき農林公社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情報ネットワーク施設事業特別会計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IF('各会計、関係団体の財政状況及び健全化判断比率'!B37="","",'各会計、関係団体の財政状況及び健全化判断比率'!B37)</f>
        <v>特定環境保全公共下水道事業特別会計</v>
      </c>
      <c r="BH36" s="657"/>
      <c r="BI36" s="657"/>
      <c r="BJ36" s="657"/>
      <c r="BK36" s="657"/>
      <c r="BL36" s="657"/>
      <c r="BM36" s="657"/>
      <c r="BN36" s="657"/>
      <c r="BO36" s="657"/>
      <c r="BP36" s="657"/>
      <c r="BQ36" s="657"/>
      <c r="BR36" s="657"/>
      <c r="BS36" s="657"/>
      <c r="BT36" s="657"/>
      <c r="BU36" s="657"/>
      <c r="BV36" s="214"/>
      <c r="BW36" s="656">
        <f t="shared" si="2"/>
        <v>20</v>
      </c>
      <c r="BX36" s="656"/>
      <c r="BY36" s="657" t="str">
        <f>IF('各会計、関係団体の財政状況及び健全化判断比率'!B70="","",'各会計、関係団体の財政状況及び健全化判断比率'!B70)</f>
        <v>大分県市町村会館管理組合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きらり</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介護予防支援事業特別会計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14</v>
      </c>
      <c r="BF37" s="656"/>
      <c r="BG37" s="657" t="str">
        <f>IF('各会計、関係団体の財政状況及び健全化判断比率'!B38="","",'各会計、関係団体の財政状況及び健全化判断比率'!B38)</f>
        <v>農業集落排水事業特別会計</v>
      </c>
      <c r="BH37" s="657"/>
      <c r="BI37" s="657"/>
      <c r="BJ37" s="657"/>
      <c r="BK37" s="657"/>
      <c r="BL37" s="657"/>
      <c r="BM37" s="657"/>
      <c r="BN37" s="657"/>
      <c r="BO37" s="657"/>
      <c r="BP37" s="657"/>
      <c r="BQ37" s="657"/>
      <c r="BR37" s="657"/>
      <c r="BS37" s="657"/>
      <c r="BT37" s="657"/>
      <c r="BU37" s="657"/>
      <c r="BV37" s="214"/>
      <c r="BW37" s="656">
        <f t="shared" si="2"/>
        <v>21</v>
      </c>
      <c r="BX37" s="656"/>
      <c r="BY37" s="657" t="str">
        <f>IF('各会計、関係団体の財政状況及び健全化判断比率'!B71="","",'各会計、関係団体の財政状況及び健全化判断比率'!B71)</f>
        <v>大分県後期高齢者医療広域連合（普通会計）</v>
      </c>
      <c r="BZ37" s="657"/>
      <c r="CA37" s="657"/>
      <c r="CB37" s="657"/>
      <c r="CC37" s="657"/>
      <c r="CD37" s="657"/>
      <c r="CE37" s="657"/>
      <c r="CF37" s="657"/>
      <c r="CG37" s="657"/>
      <c r="CH37" s="657"/>
      <c r="CI37" s="657"/>
      <c r="CJ37" s="657"/>
      <c r="CK37" s="657"/>
      <c r="CL37" s="657"/>
      <c r="CM37" s="657"/>
      <c r="CN37" s="214"/>
      <c r="CO37" s="656">
        <f t="shared" si="3"/>
        <v>26</v>
      </c>
      <c r="CP37" s="656"/>
      <c r="CQ37" s="657" t="str">
        <f>IF('各会計、関係団体の財政状況及び健全化判断比率'!BS10="","",'各会計、関係団体の財政状況及び健全化判断比率'!BS10)</f>
        <v>まちづくり佐伯</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15</v>
      </c>
      <c r="BF38" s="656"/>
      <c r="BG38" s="657" t="str">
        <f>IF('各会計、関係団体の財政状況及び健全化判断比率'!B39="","",'各会計、関係団体の財政状況及び健全化判断比率'!B39)</f>
        <v>漁業集落排水事業特別会計</v>
      </c>
      <c r="BH38" s="657"/>
      <c r="BI38" s="657"/>
      <c r="BJ38" s="657"/>
      <c r="BK38" s="657"/>
      <c r="BL38" s="657"/>
      <c r="BM38" s="657"/>
      <c r="BN38" s="657"/>
      <c r="BO38" s="657"/>
      <c r="BP38" s="657"/>
      <c r="BQ38" s="657"/>
      <c r="BR38" s="657"/>
      <c r="BS38" s="657"/>
      <c r="BT38" s="657"/>
      <c r="BU38" s="657"/>
      <c r="BV38" s="214"/>
      <c r="BW38" s="656">
        <f t="shared" si="2"/>
        <v>22</v>
      </c>
      <c r="BX38" s="656"/>
      <c r="BY38" s="657" t="str">
        <f>IF('各会計、関係団体の財政状況及び健全化判断比率'!B72="","",'各会計、関係団体の財政状況及び健全化判断比率'!B72)</f>
        <v>大分県後期高齢者医療広域連合（後期高齢者医療事業会計）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16</v>
      </c>
      <c r="BF39" s="656"/>
      <c r="BG39" s="657" t="str">
        <f>IF('各会計、関係団体の財政状況及び健全化判断比率'!B40="","",'各会計、関係団体の財政状況及び健全化判断比率'!B40)</f>
        <v>小規模集合排水処理事業特別会計</v>
      </c>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f t="shared" si="1"/>
        <v>17</v>
      </c>
      <c r="BF40" s="656"/>
      <c r="BG40" s="657" t="str">
        <f>IF('各会計、関係団体の財政状況及び健全化判断比率'!B41="","",'各会計、関係団体の財政状況及び健全化判断比率'!B41)</f>
        <v>生活排水処理事業特別会計</v>
      </c>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70fYd/14cWvZPYZA2XYYO7Hjom+QFd5LtHKnVh9j2FwyqOclTCiPbZkVOpwIDaYGTiMlN6JTvJLLqg+kmKWRXg==" saltValue="oTo1S2xXXxHGYWZxO5o8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48" t="s">
        <v>576</v>
      </c>
      <c r="D34" s="1248"/>
      <c r="E34" s="1249"/>
      <c r="F34" s="32">
        <v>2.2000000000000002</v>
      </c>
      <c r="G34" s="33">
        <v>2.96</v>
      </c>
      <c r="H34" s="33">
        <v>3.04</v>
      </c>
      <c r="I34" s="33">
        <v>2.93</v>
      </c>
      <c r="J34" s="34">
        <v>2.57</v>
      </c>
      <c r="K34" s="22"/>
      <c r="L34" s="22"/>
      <c r="M34" s="22"/>
      <c r="N34" s="22"/>
      <c r="O34" s="22"/>
      <c r="P34" s="22"/>
    </row>
    <row r="35" spans="1:16" ht="39" customHeight="1">
      <c r="A35" s="22"/>
      <c r="B35" s="35"/>
      <c r="C35" s="1242" t="s">
        <v>577</v>
      </c>
      <c r="D35" s="1243"/>
      <c r="E35" s="1244"/>
      <c r="F35" s="36">
        <v>2.04</v>
      </c>
      <c r="G35" s="37">
        <v>2.2799999999999998</v>
      </c>
      <c r="H35" s="37">
        <v>2.09</v>
      </c>
      <c r="I35" s="37">
        <v>2.68</v>
      </c>
      <c r="J35" s="38">
        <v>2.4900000000000002</v>
      </c>
      <c r="K35" s="22"/>
      <c r="L35" s="22"/>
      <c r="M35" s="22"/>
      <c r="N35" s="22"/>
      <c r="O35" s="22"/>
      <c r="P35" s="22"/>
    </row>
    <row r="36" spans="1:16" ht="39" customHeight="1">
      <c r="A36" s="22"/>
      <c r="B36" s="35"/>
      <c r="C36" s="1242" t="s">
        <v>578</v>
      </c>
      <c r="D36" s="1243"/>
      <c r="E36" s="1244"/>
      <c r="F36" s="36">
        <v>1.8</v>
      </c>
      <c r="G36" s="37">
        <v>1.95</v>
      </c>
      <c r="H36" s="37">
        <v>1.93</v>
      </c>
      <c r="I36" s="37">
        <v>2.21</v>
      </c>
      <c r="J36" s="38">
        <v>2.33</v>
      </c>
      <c r="K36" s="22"/>
      <c r="L36" s="22"/>
      <c r="M36" s="22"/>
      <c r="N36" s="22"/>
      <c r="O36" s="22"/>
      <c r="P36" s="22"/>
    </row>
    <row r="37" spans="1:16" ht="39" customHeight="1">
      <c r="A37" s="22"/>
      <c r="B37" s="35"/>
      <c r="C37" s="1242" t="s">
        <v>579</v>
      </c>
      <c r="D37" s="1243"/>
      <c r="E37" s="1244"/>
      <c r="F37" s="36">
        <v>0.16</v>
      </c>
      <c r="G37" s="37">
        <v>0.61</v>
      </c>
      <c r="H37" s="37">
        <v>0.87</v>
      </c>
      <c r="I37" s="37">
        <v>0.17</v>
      </c>
      <c r="J37" s="38">
        <v>0.02</v>
      </c>
      <c r="K37" s="22"/>
      <c r="L37" s="22"/>
      <c r="M37" s="22"/>
      <c r="N37" s="22"/>
      <c r="O37" s="22"/>
      <c r="P37" s="22"/>
    </row>
    <row r="38" spans="1:16" ht="39" customHeight="1">
      <c r="A38" s="22"/>
      <c r="B38" s="35"/>
      <c r="C38" s="1242" t="s">
        <v>580</v>
      </c>
      <c r="D38" s="1243"/>
      <c r="E38" s="1244"/>
      <c r="F38" s="36">
        <v>0.01</v>
      </c>
      <c r="G38" s="37">
        <v>0.01</v>
      </c>
      <c r="H38" s="37">
        <v>0.01</v>
      </c>
      <c r="I38" s="37">
        <v>0</v>
      </c>
      <c r="J38" s="38">
        <v>0.01</v>
      </c>
      <c r="K38" s="22"/>
      <c r="L38" s="22"/>
      <c r="M38" s="22"/>
      <c r="N38" s="22"/>
      <c r="O38" s="22"/>
      <c r="P38" s="22"/>
    </row>
    <row r="39" spans="1:16" ht="39" customHeight="1">
      <c r="A39" s="22"/>
      <c r="B39" s="35"/>
      <c r="C39" s="1242" t="s">
        <v>581</v>
      </c>
      <c r="D39" s="1243"/>
      <c r="E39" s="1244"/>
      <c r="F39" s="36">
        <v>0.49</v>
      </c>
      <c r="G39" s="37">
        <v>0.28000000000000003</v>
      </c>
      <c r="H39" s="37">
        <v>0.14000000000000001</v>
      </c>
      <c r="I39" s="37">
        <v>0.17</v>
      </c>
      <c r="J39" s="38">
        <v>0.01</v>
      </c>
      <c r="K39" s="22"/>
      <c r="L39" s="22"/>
      <c r="M39" s="22"/>
      <c r="N39" s="22"/>
      <c r="O39" s="22"/>
      <c r="P39" s="22"/>
    </row>
    <row r="40" spans="1:16" ht="39" customHeight="1">
      <c r="A40" s="22"/>
      <c r="B40" s="35"/>
      <c r="C40" s="1242" t="s">
        <v>582</v>
      </c>
      <c r="D40" s="1243"/>
      <c r="E40" s="1244"/>
      <c r="F40" s="36">
        <v>0</v>
      </c>
      <c r="G40" s="37">
        <v>0</v>
      </c>
      <c r="H40" s="37">
        <v>0</v>
      </c>
      <c r="I40" s="37">
        <v>0.01</v>
      </c>
      <c r="J40" s="38">
        <v>0.01</v>
      </c>
      <c r="K40" s="22"/>
      <c r="L40" s="22"/>
      <c r="M40" s="22"/>
      <c r="N40" s="22"/>
      <c r="O40" s="22"/>
      <c r="P40" s="22"/>
    </row>
    <row r="41" spans="1:16" ht="39" customHeight="1">
      <c r="A41" s="22"/>
      <c r="B41" s="35"/>
      <c r="C41" s="1242" t="s">
        <v>583</v>
      </c>
      <c r="D41" s="1243"/>
      <c r="E41" s="1244"/>
      <c r="F41" s="36">
        <v>0</v>
      </c>
      <c r="G41" s="37">
        <v>0</v>
      </c>
      <c r="H41" s="37">
        <v>0</v>
      </c>
      <c r="I41" s="37">
        <v>0</v>
      </c>
      <c r="J41" s="38">
        <v>0</v>
      </c>
      <c r="K41" s="22"/>
      <c r="L41" s="22"/>
      <c r="M41" s="22"/>
      <c r="N41" s="22"/>
      <c r="O41" s="22"/>
      <c r="P41" s="22"/>
    </row>
    <row r="42" spans="1:16" ht="39" customHeight="1">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c r="A43" s="22"/>
      <c r="B43" s="40"/>
      <c r="C43" s="1245" t="s">
        <v>585</v>
      </c>
      <c r="D43" s="1246"/>
      <c r="E43" s="1247"/>
      <c r="F43" s="41">
        <v>0.04</v>
      </c>
      <c r="G43" s="42">
        <v>0.09</v>
      </c>
      <c r="H43" s="42">
        <v>0.32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HCAFEu+qVsDn5VXMA9b5LNYejFoqCWCk66/5CeI/1JeDysJggPmuiWGKwZHlA0/G5K22BHWfPMHRoUgEi+oIg==" saltValue="ezF44/XR5cX/LK/Xxbx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0" t="s">
        <v>11</v>
      </c>
      <c r="C45" s="1251"/>
      <c r="D45" s="58"/>
      <c r="E45" s="1256" t="s">
        <v>12</v>
      </c>
      <c r="F45" s="1256"/>
      <c r="G45" s="1256"/>
      <c r="H45" s="1256"/>
      <c r="I45" s="1256"/>
      <c r="J45" s="1257"/>
      <c r="K45" s="59">
        <v>7486</v>
      </c>
      <c r="L45" s="60">
        <v>7542</v>
      </c>
      <c r="M45" s="60">
        <v>7642</v>
      </c>
      <c r="N45" s="60">
        <v>7093</v>
      </c>
      <c r="O45" s="61">
        <v>6822</v>
      </c>
      <c r="P45" s="48"/>
      <c r="Q45" s="48"/>
      <c r="R45" s="48"/>
      <c r="S45" s="48"/>
      <c r="T45" s="48"/>
      <c r="U45" s="48"/>
    </row>
    <row r="46" spans="1:21" ht="30.75" customHeight="1">
      <c r="A46" s="48"/>
      <c r="B46" s="1252"/>
      <c r="C46" s="1253"/>
      <c r="D46" s="62"/>
      <c r="E46" s="1258" t="s">
        <v>13</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c r="A47" s="48"/>
      <c r="B47" s="1252"/>
      <c r="C47" s="1253"/>
      <c r="D47" s="62"/>
      <c r="E47" s="1258" t="s">
        <v>14</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c r="A48" s="48"/>
      <c r="B48" s="1252"/>
      <c r="C48" s="1253"/>
      <c r="D48" s="62"/>
      <c r="E48" s="1258" t="s">
        <v>15</v>
      </c>
      <c r="F48" s="1258"/>
      <c r="G48" s="1258"/>
      <c r="H48" s="1258"/>
      <c r="I48" s="1258"/>
      <c r="J48" s="1259"/>
      <c r="K48" s="63">
        <v>1148</v>
      </c>
      <c r="L48" s="64">
        <v>1105</v>
      </c>
      <c r="M48" s="64">
        <v>1087</v>
      </c>
      <c r="N48" s="64">
        <v>981</v>
      </c>
      <c r="O48" s="65">
        <v>1076</v>
      </c>
      <c r="P48" s="48"/>
      <c r="Q48" s="48"/>
      <c r="R48" s="48"/>
      <c r="S48" s="48"/>
      <c r="T48" s="48"/>
      <c r="U48" s="48"/>
    </row>
    <row r="49" spans="1:21" ht="30.75" customHeight="1">
      <c r="A49" s="48"/>
      <c r="B49" s="1252"/>
      <c r="C49" s="1253"/>
      <c r="D49" s="62"/>
      <c r="E49" s="1258" t="s">
        <v>16</v>
      </c>
      <c r="F49" s="1258"/>
      <c r="G49" s="1258"/>
      <c r="H49" s="1258"/>
      <c r="I49" s="1258"/>
      <c r="J49" s="1259"/>
      <c r="K49" s="63" t="s">
        <v>526</v>
      </c>
      <c r="L49" s="64" t="s">
        <v>526</v>
      </c>
      <c r="M49" s="64" t="s">
        <v>526</v>
      </c>
      <c r="N49" s="64" t="s">
        <v>526</v>
      </c>
      <c r="O49" s="65" t="s">
        <v>526</v>
      </c>
      <c r="P49" s="48"/>
      <c r="Q49" s="48"/>
      <c r="R49" s="48"/>
      <c r="S49" s="48"/>
      <c r="T49" s="48"/>
      <c r="U49" s="48"/>
    </row>
    <row r="50" spans="1:21" ht="30.75" customHeight="1">
      <c r="A50" s="48"/>
      <c r="B50" s="1252"/>
      <c r="C50" s="1253"/>
      <c r="D50" s="62"/>
      <c r="E50" s="1258" t="s">
        <v>17</v>
      </c>
      <c r="F50" s="1258"/>
      <c r="G50" s="1258"/>
      <c r="H50" s="1258"/>
      <c r="I50" s="1258"/>
      <c r="J50" s="1259"/>
      <c r="K50" s="63">
        <v>5</v>
      </c>
      <c r="L50" s="64">
        <v>3</v>
      </c>
      <c r="M50" s="64">
        <v>12</v>
      </c>
      <c r="N50" s="64">
        <v>17</v>
      </c>
      <c r="O50" s="65">
        <v>0</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7124</v>
      </c>
      <c r="L52" s="64">
        <v>6874</v>
      </c>
      <c r="M52" s="64">
        <v>6780</v>
      </c>
      <c r="N52" s="64">
        <v>6521</v>
      </c>
      <c r="O52" s="65">
        <v>6517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1515</v>
      </c>
      <c r="L53" s="69">
        <v>1776</v>
      </c>
      <c r="M53" s="69">
        <v>1961</v>
      </c>
      <c r="N53" s="69">
        <v>1570</v>
      </c>
      <c r="O53" s="70">
        <v>1381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6" t="s">
        <v>25</v>
      </c>
      <c r="C57" s="1267"/>
      <c r="D57" s="1270" t="s">
        <v>26</v>
      </c>
      <c r="E57" s="1271"/>
      <c r="F57" s="1271"/>
      <c r="G57" s="1271"/>
      <c r="H57" s="1271"/>
      <c r="I57" s="1271"/>
      <c r="J57" s="1272"/>
      <c r="K57" s="83" t="s">
        <v>526</v>
      </c>
      <c r="L57" s="84" t="s">
        <v>526</v>
      </c>
      <c r="M57" s="84" t="s">
        <v>526</v>
      </c>
      <c r="N57" s="84" t="s">
        <v>526</v>
      </c>
      <c r="O57" s="85" t="s">
        <v>526</v>
      </c>
    </row>
    <row r="58" spans="1:21" ht="31.5" customHeight="1" thickBot="1">
      <c r="B58" s="1268"/>
      <c r="C58" s="1269"/>
      <c r="D58" s="1273" t="s">
        <v>27</v>
      </c>
      <c r="E58" s="1274"/>
      <c r="F58" s="1274"/>
      <c r="G58" s="1274"/>
      <c r="H58" s="1274"/>
      <c r="I58" s="1274"/>
      <c r="J58" s="1275"/>
      <c r="K58" s="86" t="s">
        <v>526</v>
      </c>
      <c r="L58" s="87" t="s">
        <v>526</v>
      </c>
      <c r="M58" s="87" t="s">
        <v>526</v>
      </c>
      <c r="N58" s="87" t="s">
        <v>526</v>
      </c>
      <c r="O58" s="88" t="s">
        <v>526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8MoMrs9OJivyDlpbRs8n/Q6ZVLRhIIyPc9tstMaOV3OH+wQhn7Zm1wVmhswBKjN40DKiP9sQrHQR1PkGRrqcw==" saltValue="4p65DYrpCxvDQBF13LVh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6" t="s">
        <v>30</v>
      </c>
      <c r="C41" s="1277"/>
      <c r="D41" s="102"/>
      <c r="E41" s="1282" t="s">
        <v>31</v>
      </c>
      <c r="F41" s="1282"/>
      <c r="G41" s="1282"/>
      <c r="H41" s="1283"/>
      <c r="I41" s="103">
        <v>54918</v>
      </c>
      <c r="J41" s="104">
        <v>52567</v>
      </c>
      <c r="K41" s="104">
        <v>51096</v>
      </c>
      <c r="L41" s="104">
        <v>49277</v>
      </c>
      <c r="M41" s="105">
        <v>49433</v>
      </c>
    </row>
    <row r="42" spans="2:13" ht="27.75" customHeight="1">
      <c r="B42" s="1278"/>
      <c r="C42" s="1279"/>
      <c r="D42" s="106"/>
      <c r="E42" s="1284" t="s">
        <v>32</v>
      </c>
      <c r="F42" s="1284"/>
      <c r="G42" s="1284"/>
      <c r="H42" s="1285"/>
      <c r="I42" s="107">
        <v>369</v>
      </c>
      <c r="J42" s="108" t="s">
        <v>526</v>
      </c>
      <c r="K42" s="108" t="s">
        <v>526</v>
      </c>
      <c r="L42" s="108" t="s">
        <v>526</v>
      </c>
      <c r="M42" s="109" t="s">
        <v>526</v>
      </c>
    </row>
    <row r="43" spans="2:13" ht="27.75" customHeight="1">
      <c r="B43" s="1278"/>
      <c r="C43" s="1279"/>
      <c r="D43" s="106"/>
      <c r="E43" s="1284" t="s">
        <v>33</v>
      </c>
      <c r="F43" s="1284"/>
      <c r="G43" s="1284"/>
      <c r="H43" s="1285"/>
      <c r="I43" s="107">
        <v>11775</v>
      </c>
      <c r="J43" s="108">
        <v>11255</v>
      </c>
      <c r="K43" s="108">
        <v>10769</v>
      </c>
      <c r="L43" s="108">
        <v>10150</v>
      </c>
      <c r="M43" s="109">
        <v>9531</v>
      </c>
    </row>
    <row r="44" spans="2:13" ht="27.75" customHeight="1">
      <c r="B44" s="1278"/>
      <c r="C44" s="1279"/>
      <c r="D44" s="106"/>
      <c r="E44" s="1284" t="s">
        <v>34</v>
      </c>
      <c r="F44" s="1284"/>
      <c r="G44" s="1284"/>
      <c r="H44" s="1285"/>
      <c r="I44" s="107" t="s">
        <v>526</v>
      </c>
      <c r="J44" s="108" t="s">
        <v>526</v>
      </c>
      <c r="K44" s="108" t="s">
        <v>526</v>
      </c>
      <c r="L44" s="108" t="s">
        <v>526</v>
      </c>
      <c r="M44" s="109" t="s">
        <v>526</v>
      </c>
    </row>
    <row r="45" spans="2:13" ht="27.75" customHeight="1">
      <c r="B45" s="1278"/>
      <c r="C45" s="1279"/>
      <c r="D45" s="106"/>
      <c r="E45" s="1284" t="s">
        <v>35</v>
      </c>
      <c r="F45" s="1284"/>
      <c r="G45" s="1284"/>
      <c r="H45" s="1285"/>
      <c r="I45" s="107">
        <v>8523</v>
      </c>
      <c r="J45" s="108">
        <v>8378</v>
      </c>
      <c r="K45" s="108">
        <v>8083</v>
      </c>
      <c r="L45" s="108">
        <v>7743</v>
      </c>
      <c r="M45" s="109">
        <v>7574</v>
      </c>
    </row>
    <row r="46" spans="2:13" ht="27.75" customHeight="1">
      <c r="B46" s="1278"/>
      <c r="C46" s="1279"/>
      <c r="D46" s="110"/>
      <c r="E46" s="1284" t="s">
        <v>36</v>
      </c>
      <c r="F46" s="1284"/>
      <c r="G46" s="1284"/>
      <c r="H46" s="1285"/>
      <c r="I46" s="107">
        <v>30</v>
      </c>
      <c r="J46" s="108">
        <v>28</v>
      </c>
      <c r="K46" s="108">
        <v>19</v>
      </c>
      <c r="L46" s="108">
        <v>18</v>
      </c>
      <c r="M46" s="109">
        <v>21</v>
      </c>
    </row>
    <row r="47" spans="2:13" ht="27.75" customHeight="1">
      <c r="B47" s="1278"/>
      <c r="C47" s="1279"/>
      <c r="D47" s="111"/>
      <c r="E47" s="1286" t="s">
        <v>37</v>
      </c>
      <c r="F47" s="1287"/>
      <c r="G47" s="1287"/>
      <c r="H47" s="1288"/>
      <c r="I47" s="107" t="s">
        <v>526</v>
      </c>
      <c r="J47" s="108" t="s">
        <v>526</v>
      </c>
      <c r="K47" s="108" t="s">
        <v>526</v>
      </c>
      <c r="L47" s="108" t="s">
        <v>526</v>
      </c>
      <c r="M47" s="109" t="s">
        <v>526</v>
      </c>
    </row>
    <row r="48" spans="2:13" ht="27.75" customHeight="1">
      <c r="B48" s="1278"/>
      <c r="C48" s="1279"/>
      <c r="D48" s="106"/>
      <c r="E48" s="1284" t="s">
        <v>38</v>
      </c>
      <c r="F48" s="1284"/>
      <c r="G48" s="1284"/>
      <c r="H48" s="1285"/>
      <c r="I48" s="107" t="s">
        <v>526</v>
      </c>
      <c r="J48" s="108" t="s">
        <v>526</v>
      </c>
      <c r="K48" s="108" t="s">
        <v>526</v>
      </c>
      <c r="L48" s="108" t="s">
        <v>526</v>
      </c>
      <c r="M48" s="109" t="s">
        <v>526</v>
      </c>
    </row>
    <row r="49" spans="2:13" ht="27.75" customHeight="1">
      <c r="B49" s="1280"/>
      <c r="C49" s="1281"/>
      <c r="D49" s="106"/>
      <c r="E49" s="1284" t="s">
        <v>39</v>
      </c>
      <c r="F49" s="1284"/>
      <c r="G49" s="1284"/>
      <c r="H49" s="1285"/>
      <c r="I49" s="107" t="s">
        <v>526</v>
      </c>
      <c r="J49" s="108" t="s">
        <v>526</v>
      </c>
      <c r="K49" s="108" t="s">
        <v>526</v>
      </c>
      <c r="L49" s="108" t="s">
        <v>526</v>
      </c>
      <c r="M49" s="109" t="s">
        <v>526</v>
      </c>
    </row>
    <row r="50" spans="2:13" ht="27.75" customHeight="1">
      <c r="B50" s="1289" t="s">
        <v>40</v>
      </c>
      <c r="C50" s="1290"/>
      <c r="D50" s="112"/>
      <c r="E50" s="1284" t="s">
        <v>41</v>
      </c>
      <c r="F50" s="1284"/>
      <c r="G50" s="1284"/>
      <c r="H50" s="1285"/>
      <c r="I50" s="107">
        <v>23419</v>
      </c>
      <c r="J50" s="108">
        <v>23037</v>
      </c>
      <c r="K50" s="108">
        <v>22991</v>
      </c>
      <c r="L50" s="108">
        <v>21807</v>
      </c>
      <c r="M50" s="109">
        <v>19922</v>
      </c>
    </row>
    <row r="51" spans="2:13" ht="27.75" customHeight="1">
      <c r="B51" s="1278"/>
      <c r="C51" s="1279"/>
      <c r="D51" s="106"/>
      <c r="E51" s="1284" t="s">
        <v>42</v>
      </c>
      <c r="F51" s="1284"/>
      <c r="G51" s="1284"/>
      <c r="H51" s="1285"/>
      <c r="I51" s="107">
        <v>3292</v>
      </c>
      <c r="J51" s="108">
        <v>2981</v>
      </c>
      <c r="K51" s="108">
        <v>2842</v>
      </c>
      <c r="L51" s="108">
        <v>2583</v>
      </c>
      <c r="M51" s="109">
        <v>2457</v>
      </c>
    </row>
    <row r="52" spans="2:13" ht="27.75" customHeight="1">
      <c r="B52" s="1280"/>
      <c r="C52" s="1281"/>
      <c r="D52" s="106"/>
      <c r="E52" s="1284" t="s">
        <v>43</v>
      </c>
      <c r="F52" s="1284"/>
      <c r="G52" s="1284"/>
      <c r="H52" s="1285"/>
      <c r="I52" s="107">
        <v>49966</v>
      </c>
      <c r="J52" s="108">
        <v>48093</v>
      </c>
      <c r="K52" s="108">
        <v>46772</v>
      </c>
      <c r="L52" s="108">
        <v>45252</v>
      </c>
      <c r="M52" s="109">
        <v>44894</v>
      </c>
    </row>
    <row r="53" spans="2:13" ht="27.75" customHeight="1" thickBot="1">
      <c r="B53" s="1291" t="s">
        <v>44</v>
      </c>
      <c r="C53" s="1292"/>
      <c r="D53" s="113"/>
      <c r="E53" s="1293" t="s">
        <v>45</v>
      </c>
      <c r="F53" s="1293"/>
      <c r="G53" s="1293"/>
      <c r="H53" s="1294"/>
      <c r="I53" s="114">
        <v>-1063</v>
      </c>
      <c r="J53" s="115">
        <v>-1882</v>
      </c>
      <c r="K53" s="115">
        <v>-2637</v>
      </c>
      <c r="L53" s="115">
        <v>-2454</v>
      </c>
      <c r="M53" s="116">
        <v>-716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bj3u1Mvi0O3C8PRl7DSPO86+4ZtIXVkfR34Vsg1u2Z6XwrSjAztcsnJFL/33AvkXbpKtLS8jCkmLR7ULogD+A==" saltValue="UQkB5Ce5acn3Z9by3EF1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3" t="s">
        <v>48</v>
      </c>
      <c r="D55" s="1303"/>
      <c r="E55" s="1304"/>
      <c r="F55" s="128">
        <v>6982</v>
      </c>
      <c r="G55" s="128">
        <v>6304</v>
      </c>
      <c r="H55" s="129">
        <v>5789</v>
      </c>
    </row>
    <row r="56" spans="2:8" ht="52.5" customHeight="1">
      <c r="B56" s="130"/>
      <c r="C56" s="1305" t="s">
        <v>49</v>
      </c>
      <c r="D56" s="1305"/>
      <c r="E56" s="1306"/>
      <c r="F56" s="131">
        <v>7115</v>
      </c>
      <c r="G56" s="131">
        <v>5927</v>
      </c>
      <c r="H56" s="132">
        <v>4986</v>
      </c>
    </row>
    <row r="57" spans="2:8" ht="53.25" customHeight="1">
      <c r="B57" s="130"/>
      <c r="C57" s="1307" t="s">
        <v>50</v>
      </c>
      <c r="D57" s="1307"/>
      <c r="E57" s="1308"/>
      <c r="F57" s="133">
        <v>10273</v>
      </c>
      <c r="G57" s="133">
        <v>10577</v>
      </c>
      <c r="H57" s="134">
        <v>10102</v>
      </c>
    </row>
    <row r="58" spans="2:8" ht="45.75" customHeight="1">
      <c r="B58" s="135"/>
      <c r="C58" s="1295" t="s">
        <v>597</v>
      </c>
      <c r="D58" s="1296"/>
      <c r="E58" s="1297"/>
      <c r="F58" s="136">
        <v>4172</v>
      </c>
      <c r="G58" s="136">
        <v>4127</v>
      </c>
      <c r="H58" s="137">
        <v>4032</v>
      </c>
    </row>
    <row r="59" spans="2:8" ht="45.75" customHeight="1">
      <c r="B59" s="135"/>
      <c r="C59" s="1295" t="s">
        <v>598</v>
      </c>
      <c r="D59" s="1296"/>
      <c r="E59" s="1297"/>
      <c r="F59" s="136">
        <v>2218</v>
      </c>
      <c r="G59" s="136">
        <v>2221</v>
      </c>
      <c r="H59" s="137">
        <v>2231</v>
      </c>
    </row>
    <row r="60" spans="2:8" ht="45.75" customHeight="1">
      <c r="B60" s="135"/>
      <c r="C60" s="1295" t="s">
        <v>599</v>
      </c>
      <c r="D60" s="1296"/>
      <c r="E60" s="1297"/>
      <c r="F60" s="136">
        <v>1249</v>
      </c>
      <c r="G60" s="136">
        <v>1253</v>
      </c>
      <c r="H60" s="137">
        <v>1233</v>
      </c>
    </row>
    <row r="61" spans="2:8" ht="45.75" customHeight="1">
      <c r="B61" s="135"/>
      <c r="C61" s="1295" t="s">
        <v>600</v>
      </c>
      <c r="D61" s="1296"/>
      <c r="E61" s="1297"/>
      <c r="F61" s="136">
        <v>519</v>
      </c>
      <c r="G61" s="136">
        <v>876</v>
      </c>
      <c r="H61" s="137">
        <v>685</v>
      </c>
    </row>
    <row r="62" spans="2:8" ht="45.75" customHeight="1" thickBot="1">
      <c r="B62" s="138"/>
      <c r="C62" s="1298" t="s">
        <v>601</v>
      </c>
      <c r="D62" s="1299"/>
      <c r="E62" s="1300"/>
      <c r="F62" s="139">
        <v>781</v>
      </c>
      <c r="G62" s="139">
        <v>782</v>
      </c>
      <c r="H62" s="140">
        <v>617</v>
      </c>
    </row>
    <row r="63" spans="2:8" ht="52.5" customHeight="1" thickBot="1">
      <c r="B63" s="141"/>
      <c r="C63" s="1301" t="s">
        <v>51</v>
      </c>
      <c r="D63" s="1301"/>
      <c r="E63" s="1302"/>
      <c r="F63" s="142">
        <v>24370</v>
      </c>
      <c r="G63" s="142">
        <v>22808</v>
      </c>
      <c r="H63" s="143">
        <v>20877</v>
      </c>
    </row>
    <row r="64" spans="2:8" ht="15" customHeight="1"/>
  </sheetData>
  <sheetProtection algorithmName="SHA-512" hashValue="EEayvvfpmN2cdZDRQsBjNTe3e24zWPT1ZfHJEFSV3feJG7ZLJyWSUP8y7y+KWfwRsJf1xptMhpbZ41udtg8LGg==" saltValue="BW0BXasb5dhyzMJ5KiMu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616</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09">
        <v>59</v>
      </c>
      <c r="BQ53" s="1309"/>
      <c r="BR53" s="1309"/>
      <c r="BS53" s="1309"/>
      <c r="BT53" s="1309"/>
      <c r="BU53" s="1309"/>
      <c r="BV53" s="1309"/>
      <c r="BW53" s="1309"/>
      <c r="BX53" s="1309">
        <v>66.8</v>
      </c>
      <c r="BY53" s="1309"/>
      <c r="BZ53" s="1309"/>
      <c r="CA53" s="1309"/>
      <c r="CB53" s="1309"/>
      <c r="CC53" s="1309"/>
      <c r="CD53" s="1309"/>
      <c r="CE53" s="1309"/>
      <c r="CF53" s="1309">
        <v>59.6</v>
      </c>
      <c r="CG53" s="1309"/>
      <c r="CH53" s="1309"/>
      <c r="CI53" s="1309"/>
      <c r="CJ53" s="1309"/>
      <c r="CK53" s="1309"/>
      <c r="CL53" s="1309"/>
      <c r="CM53" s="1309"/>
      <c r="CN53" s="1309">
        <v>60.6</v>
      </c>
      <c r="CO53" s="1309"/>
      <c r="CP53" s="1309"/>
      <c r="CQ53" s="1309"/>
      <c r="CR53" s="1309"/>
      <c r="CS53" s="1309"/>
      <c r="CT53" s="1309"/>
      <c r="CU53" s="1309"/>
      <c r="CV53" s="1309">
        <v>61.6</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620</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621</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616</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c r="B73" s="395"/>
      <c r="G73" s="1317"/>
      <c r="H73" s="1317"/>
      <c r="I73" s="1317"/>
      <c r="J73" s="1317"/>
      <c r="K73" s="1313"/>
      <c r="L73" s="1313"/>
      <c r="M73" s="1313"/>
      <c r="N73" s="1313"/>
      <c r="AM73" s="404"/>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8.5</v>
      </c>
      <c r="BQ75" s="1309"/>
      <c r="BR75" s="1309"/>
      <c r="BS75" s="1309"/>
      <c r="BT75" s="1309"/>
      <c r="BU75" s="1309"/>
      <c r="BV75" s="1309"/>
      <c r="BW75" s="1309"/>
      <c r="BX75" s="1309">
        <v>8.1999999999999993</v>
      </c>
      <c r="BY75" s="1309"/>
      <c r="BZ75" s="1309"/>
      <c r="CA75" s="1309"/>
      <c r="CB75" s="1309"/>
      <c r="CC75" s="1309"/>
      <c r="CD75" s="1309"/>
      <c r="CE75" s="1309"/>
      <c r="CF75" s="1309">
        <v>8.5</v>
      </c>
      <c r="CG75" s="1309"/>
      <c r="CH75" s="1309"/>
      <c r="CI75" s="1309"/>
      <c r="CJ75" s="1309"/>
      <c r="CK75" s="1309"/>
      <c r="CL75" s="1309"/>
      <c r="CM75" s="1309"/>
      <c r="CN75" s="1309">
        <v>8.9</v>
      </c>
      <c r="CO75" s="1309"/>
      <c r="CP75" s="1309"/>
      <c r="CQ75" s="1309"/>
      <c r="CR75" s="1309"/>
      <c r="CS75" s="1309"/>
      <c r="CT75" s="1309"/>
      <c r="CU75" s="1309"/>
      <c r="CV75" s="1309">
        <v>8.4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620</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6mSnWLMwEPfeUZuX79AxhwDohvMzaNNWAcUDtz5A1TUFfvn3Auu282JkvTo6nwX8s6TMY7D8LofWW6xQIqIIw==" saltValue="ZxG1XOL/pTjSdHBQZ5Gz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sheetProtection algorithmName="SHA-512" hashValue="HHaiRWUVrbPKQEMmjTx6cuWNa680lPRTkX6SGFZd0sxESVp7JmkUV31AKOuaRlDU6FRum6BiP0OIjqiidjjPxw==" saltValue="pnIaIyFxZe9psg9+590E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sheetProtection algorithmName="SHA-512" hashValue="J2AY57uLqLPbF22QjiSxVslhnQO7p00b5cFEVH/F5R6Fu4HdxwSCCmY1Fj/wMJ42fanEo9npFxYLosSBVNJfUw==" saltValue="EpUC2RuIP+wQMPvTmBmp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82543</v>
      </c>
      <c r="E3" s="162"/>
      <c r="F3" s="163">
        <v>92247</v>
      </c>
      <c r="G3" s="164"/>
      <c r="H3" s="165"/>
    </row>
    <row r="4" spans="1:8">
      <c r="A4" s="166"/>
      <c r="B4" s="167"/>
      <c r="C4" s="168"/>
      <c r="D4" s="169">
        <v>22487</v>
      </c>
      <c r="E4" s="170"/>
      <c r="F4" s="171">
        <v>37204</v>
      </c>
      <c r="G4" s="172"/>
      <c r="H4" s="173"/>
    </row>
    <row r="5" spans="1:8">
      <c r="A5" s="154" t="s">
        <v>559</v>
      </c>
      <c r="B5" s="159"/>
      <c r="C5" s="160"/>
      <c r="D5" s="161">
        <v>80586</v>
      </c>
      <c r="E5" s="162"/>
      <c r="F5" s="163">
        <v>67319</v>
      </c>
      <c r="G5" s="164"/>
      <c r="H5" s="165"/>
    </row>
    <row r="6" spans="1:8">
      <c r="A6" s="166"/>
      <c r="B6" s="167"/>
      <c r="C6" s="168"/>
      <c r="D6" s="169">
        <v>42525</v>
      </c>
      <c r="E6" s="170"/>
      <c r="F6" s="171">
        <v>38101</v>
      </c>
      <c r="G6" s="172"/>
      <c r="H6" s="173"/>
    </row>
    <row r="7" spans="1:8">
      <c r="A7" s="154" t="s">
        <v>560</v>
      </c>
      <c r="B7" s="159"/>
      <c r="C7" s="160"/>
      <c r="D7" s="161">
        <v>94713</v>
      </c>
      <c r="E7" s="162"/>
      <c r="F7" s="163">
        <v>70615</v>
      </c>
      <c r="G7" s="164"/>
      <c r="H7" s="165"/>
    </row>
    <row r="8" spans="1:8">
      <c r="A8" s="166"/>
      <c r="B8" s="167"/>
      <c r="C8" s="168"/>
      <c r="D8" s="169">
        <v>49937</v>
      </c>
      <c r="E8" s="170"/>
      <c r="F8" s="171">
        <v>37382</v>
      </c>
      <c r="G8" s="172"/>
      <c r="H8" s="173"/>
    </row>
    <row r="9" spans="1:8">
      <c r="A9" s="154" t="s">
        <v>561</v>
      </c>
      <c r="B9" s="159"/>
      <c r="C9" s="160"/>
      <c r="D9" s="161">
        <v>96063</v>
      </c>
      <c r="E9" s="162"/>
      <c r="F9" s="163">
        <v>69185</v>
      </c>
      <c r="G9" s="164"/>
      <c r="H9" s="165"/>
    </row>
    <row r="10" spans="1:8">
      <c r="A10" s="166"/>
      <c r="B10" s="167"/>
      <c r="C10" s="168"/>
      <c r="D10" s="169">
        <v>47583</v>
      </c>
      <c r="E10" s="170"/>
      <c r="F10" s="171">
        <v>38519</v>
      </c>
      <c r="G10" s="172"/>
      <c r="H10" s="173"/>
    </row>
    <row r="11" spans="1:8">
      <c r="A11" s="154" t="s">
        <v>562</v>
      </c>
      <c r="B11" s="159"/>
      <c r="C11" s="160"/>
      <c r="D11" s="161">
        <v>137699</v>
      </c>
      <c r="E11" s="162"/>
      <c r="F11" s="163">
        <v>70166</v>
      </c>
      <c r="G11" s="164"/>
      <c r="H11" s="165"/>
    </row>
    <row r="12" spans="1:8">
      <c r="A12" s="166"/>
      <c r="B12" s="167"/>
      <c r="C12" s="174"/>
      <c r="D12" s="169">
        <v>59766</v>
      </c>
      <c r="E12" s="170"/>
      <c r="F12" s="171">
        <v>36115</v>
      </c>
      <c r="G12" s="172"/>
      <c r="H12" s="173"/>
    </row>
    <row r="13" spans="1:8">
      <c r="A13" s="154"/>
      <c r="B13" s="159"/>
      <c r="C13" s="175"/>
      <c r="D13" s="176">
        <v>98321</v>
      </c>
      <c r="E13" s="177"/>
      <c r="F13" s="178">
        <v>73906</v>
      </c>
      <c r="G13" s="179"/>
      <c r="H13" s="165"/>
    </row>
    <row r="14" spans="1:8">
      <c r="A14" s="166"/>
      <c r="B14" s="167"/>
      <c r="C14" s="168"/>
      <c r="D14" s="169">
        <v>44460</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2.21</v>
      </c>
      <c r="C19" s="180">
        <f>ROUND(VALUE(SUBSTITUTE(実質収支比率等に係る経年分析!G$48,"▲","-")),2)</f>
        <v>2.96</v>
      </c>
      <c r="D19" s="180">
        <f>ROUND(VALUE(SUBSTITUTE(実質収支比率等に係る経年分析!H$48,"▲","-")),2)</f>
        <v>3.05</v>
      </c>
      <c r="E19" s="180">
        <f>ROUND(VALUE(SUBSTITUTE(実質収支比率等に係る経年分析!I$48,"▲","-")),2)</f>
        <v>2.94</v>
      </c>
      <c r="F19" s="180">
        <f>ROUND(VALUE(SUBSTITUTE(実質収支比率等に係る経年分析!J$48,"▲","-")),2)</f>
        <v>2.57</v>
      </c>
    </row>
    <row r="20" spans="1:11">
      <c r="A20" s="180" t="s">
        <v>55</v>
      </c>
      <c r="B20" s="180">
        <f>ROUND(VALUE(SUBSTITUTE(実質収支比率等に係る経年分析!F$47,"▲","-")),2)</f>
        <v>27.79</v>
      </c>
      <c r="C20" s="180">
        <f>ROUND(VALUE(SUBSTITUTE(実質収支比率等に係る経年分析!G$47,"▲","-")),2)</f>
        <v>27.7</v>
      </c>
      <c r="D20" s="180">
        <f>ROUND(VALUE(SUBSTITUTE(実質収支比率等に係る経年分析!H$47,"▲","-")),2)</f>
        <v>26.6</v>
      </c>
      <c r="E20" s="180">
        <f>ROUND(VALUE(SUBSTITUTE(実質収支比率等に係る経年分析!I$47,"▲","-")),2)</f>
        <v>25</v>
      </c>
      <c r="F20" s="180">
        <f>ROUND(VALUE(SUBSTITUTE(実質収支比率等に係る経年分析!J$47,"▲","-")),2)</f>
        <v>23.55</v>
      </c>
    </row>
    <row r="21" spans="1:11">
      <c r="A21" s="180" t="s">
        <v>56</v>
      </c>
      <c r="B21" s="180">
        <f>IF(ISNUMBER(VALUE(SUBSTITUTE(実質収支比率等に係る経年分析!F$49,"▲","-"))),ROUND(VALUE(SUBSTITUTE(実質収支比率等に係る経年分析!F$49,"▲","-")),2),NA())</f>
        <v>3.85</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-2.93</v>
      </c>
      <c r="F21" s="180">
        <f>IF(ISNUMBER(VALUE(SUBSTITUTE(実質収支比率等に係る経年分析!J$49,"▲","-"))),ROUND(VALUE(SUBSTITUTE(実質収支比率等に係る経年分析!J$49,"▲","-")),2),NA())</f>
        <v>-2.54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特定環境保全公共下水道事業特別会計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地方卸売市場事業特別会計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2.4900000000000002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2.2000000000000002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7124</v>
      </c>
      <c r="E42" s="182"/>
      <c r="F42" s="182"/>
      <c r="G42" s="182">
        <f>'実質公債費比率（分子）の構造'!L$52</f>
        <v>6874</v>
      </c>
      <c r="H42" s="182"/>
      <c r="I42" s="182"/>
      <c r="J42" s="182">
        <f>'実質公債費比率（分子）の構造'!M$52</f>
        <v>6780</v>
      </c>
      <c r="K42" s="182"/>
      <c r="L42" s="182"/>
      <c r="M42" s="182">
        <f>'実質公債費比率（分子）の構造'!N$52</f>
        <v>6521</v>
      </c>
      <c r="N42" s="182"/>
      <c r="O42" s="182"/>
      <c r="P42" s="182">
        <f>'実質公債費比率（分子）の構造'!O$52</f>
        <v>6517</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3</v>
      </c>
      <c r="F44" s="182"/>
      <c r="G44" s="182"/>
      <c r="H44" s="182">
        <f>'実質公債費比率（分子）の構造'!M$50</f>
        <v>12</v>
      </c>
      <c r="I44" s="182"/>
      <c r="J44" s="182"/>
      <c r="K44" s="182">
        <f>'実質公債費比率（分子）の構造'!N$50</f>
        <v>17</v>
      </c>
      <c r="L44" s="182"/>
      <c r="M44" s="182"/>
      <c r="N44" s="182">
        <f>'実質公債費比率（分子）の構造'!O$50</f>
        <v>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1148</v>
      </c>
      <c r="C46" s="182"/>
      <c r="D46" s="182"/>
      <c r="E46" s="182">
        <f>'実質公債費比率（分子）の構造'!L$48</f>
        <v>1105</v>
      </c>
      <c r="F46" s="182"/>
      <c r="G46" s="182"/>
      <c r="H46" s="182">
        <f>'実質公債費比率（分子）の構造'!M$48</f>
        <v>1087</v>
      </c>
      <c r="I46" s="182"/>
      <c r="J46" s="182"/>
      <c r="K46" s="182">
        <f>'実質公債費比率（分子）の構造'!N$48</f>
        <v>981</v>
      </c>
      <c r="L46" s="182"/>
      <c r="M46" s="182"/>
      <c r="N46" s="182">
        <f>'実質公債費比率（分子）の構造'!O$48</f>
        <v>1076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7486</v>
      </c>
      <c r="C49" s="182"/>
      <c r="D49" s="182"/>
      <c r="E49" s="182">
        <f>'実質公債費比率（分子）の構造'!L$45</f>
        <v>7542</v>
      </c>
      <c r="F49" s="182"/>
      <c r="G49" s="182"/>
      <c r="H49" s="182">
        <f>'実質公債費比率（分子）の構造'!M$45</f>
        <v>7642</v>
      </c>
      <c r="I49" s="182"/>
      <c r="J49" s="182"/>
      <c r="K49" s="182">
        <f>'実質公債費比率（分子）の構造'!N$45</f>
        <v>7093</v>
      </c>
      <c r="L49" s="182"/>
      <c r="M49" s="182"/>
      <c r="N49" s="182">
        <f>'実質公債費比率（分子）の構造'!O$45</f>
        <v>6822</v>
      </c>
      <c r="O49" s="182"/>
      <c r="P49" s="182"/>
    </row>
    <row r="50" spans="1:16">
      <c r="A50" s="182" t="s">
        <v>71</v>
      </c>
      <c r="B50" s="182" t="e">
        <f>NA()</f>
        <v>#N/A</v>
      </c>
      <c r="C50" s="182">
        <f>IF(ISNUMBER('実質公債費比率（分子）の構造'!K$53),'実質公債費比率（分子）の構造'!K$53,NA())</f>
        <v>1515</v>
      </c>
      <c r="D50" s="182" t="e">
        <f>NA()</f>
        <v>#N/A</v>
      </c>
      <c r="E50" s="182" t="e">
        <f>NA()</f>
        <v>#N/A</v>
      </c>
      <c r="F50" s="182">
        <f>IF(ISNUMBER('実質公債費比率（分子）の構造'!L$53),'実質公債費比率（分子）の構造'!L$53,NA())</f>
        <v>1776</v>
      </c>
      <c r="G50" s="182" t="e">
        <f>NA()</f>
        <v>#N/A</v>
      </c>
      <c r="H50" s="182" t="e">
        <f>NA()</f>
        <v>#N/A</v>
      </c>
      <c r="I50" s="182">
        <f>IF(ISNUMBER('実質公債費比率（分子）の構造'!M$53),'実質公債費比率（分子）の構造'!M$53,NA())</f>
        <v>1961</v>
      </c>
      <c r="J50" s="182" t="e">
        <f>NA()</f>
        <v>#N/A</v>
      </c>
      <c r="K50" s="182" t="e">
        <f>NA()</f>
        <v>#N/A</v>
      </c>
      <c r="L50" s="182">
        <f>IF(ISNUMBER('実質公債費比率（分子）の構造'!N$53),'実質公債費比率（分子）の構造'!N$53,NA())</f>
        <v>1570</v>
      </c>
      <c r="M50" s="182" t="e">
        <f>NA()</f>
        <v>#N/A</v>
      </c>
      <c r="N50" s="182" t="e">
        <f>NA()</f>
        <v>#N/A</v>
      </c>
      <c r="O50" s="182">
        <f>IF(ISNUMBER('実質公債費比率（分子）の構造'!O$53),'実質公債費比率（分子）の構造'!O$53,NA())</f>
        <v>1381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49966</v>
      </c>
      <c r="E56" s="181"/>
      <c r="F56" s="181"/>
      <c r="G56" s="181">
        <f>'将来負担比率（分子）の構造'!J$52</f>
        <v>48093</v>
      </c>
      <c r="H56" s="181"/>
      <c r="I56" s="181"/>
      <c r="J56" s="181">
        <f>'将来負担比率（分子）の構造'!K$52</f>
        <v>46772</v>
      </c>
      <c r="K56" s="181"/>
      <c r="L56" s="181"/>
      <c r="M56" s="181">
        <f>'将来負担比率（分子）の構造'!L$52</f>
        <v>45252</v>
      </c>
      <c r="N56" s="181"/>
      <c r="O56" s="181"/>
      <c r="P56" s="181">
        <f>'将来負担比率（分子）の構造'!M$52</f>
        <v>44894</v>
      </c>
    </row>
    <row r="57" spans="1:16">
      <c r="A57" s="181" t="s">
        <v>42</v>
      </c>
      <c r="B57" s="181"/>
      <c r="C57" s="181"/>
      <c r="D57" s="181">
        <f>'将来負担比率（分子）の構造'!I$51</f>
        <v>3292</v>
      </c>
      <c r="E57" s="181"/>
      <c r="F57" s="181"/>
      <c r="G57" s="181">
        <f>'将来負担比率（分子）の構造'!J$51</f>
        <v>2981</v>
      </c>
      <c r="H57" s="181"/>
      <c r="I57" s="181"/>
      <c r="J57" s="181">
        <f>'将来負担比率（分子）の構造'!K$51</f>
        <v>2842</v>
      </c>
      <c r="K57" s="181"/>
      <c r="L57" s="181"/>
      <c r="M57" s="181">
        <f>'将来負担比率（分子）の構造'!L$51</f>
        <v>2583</v>
      </c>
      <c r="N57" s="181"/>
      <c r="O57" s="181"/>
      <c r="P57" s="181">
        <f>'将来負担比率（分子）の構造'!M$51</f>
        <v>2457</v>
      </c>
    </row>
    <row r="58" spans="1:16">
      <c r="A58" s="181" t="s">
        <v>41</v>
      </c>
      <c r="B58" s="181"/>
      <c r="C58" s="181"/>
      <c r="D58" s="181">
        <f>'将来負担比率（分子）の構造'!I$50</f>
        <v>23419</v>
      </c>
      <c r="E58" s="181"/>
      <c r="F58" s="181"/>
      <c r="G58" s="181">
        <f>'将来負担比率（分子）の構造'!J$50</f>
        <v>23037</v>
      </c>
      <c r="H58" s="181"/>
      <c r="I58" s="181"/>
      <c r="J58" s="181">
        <f>'将来負担比率（分子）の構造'!K$50</f>
        <v>22991</v>
      </c>
      <c r="K58" s="181"/>
      <c r="L58" s="181"/>
      <c r="M58" s="181">
        <f>'将来負担比率（分子）の構造'!L$50</f>
        <v>21807</v>
      </c>
      <c r="N58" s="181"/>
      <c r="O58" s="181"/>
      <c r="P58" s="181">
        <f>'将来負担比率（分子）の構造'!M$50</f>
        <v>19922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30</v>
      </c>
      <c r="C61" s="181"/>
      <c r="D61" s="181"/>
      <c r="E61" s="181">
        <f>'将来負担比率（分子）の構造'!J$46</f>
        <v>28</v>
      </c>
      <c r="F61" s="181"/>
      <c r="G61" s="181"/>
      <c r="H61" s="181">
        <f>'将来負担比率（分子）の構造'!K$46</f>
        <v>19</v>
      </c>
      <c r="I61" s="181"/>
      <c r="J61" s="181"/>
      <c r="K61" s="181">
        <f>'将来負担比率（分子）の構造'!L$46</f>
        <v>18</v>
      </c>
      <c r="L61" s="181"/>
      <c r="M61" s="181"/>
      <c r="N61" s="181">
        <f>'将来負担比率（分子）の構造'!M$46</f>
        <v>21</v>
      </c>
      <c r="O61" s="181"/>
      <c r="P61" s="181"/>
    </row>
    <row r="62" spans="1:16">
      <c r="A62" s="181" t="s">
        <v>35</v>
      </c>
      <c r="B62" s="181">
        <f>'将来負担比率（分子）の構造'!I$45</f>
        <v>8523</v>
      </c>
      <c r="C62" s="181"/>
      <c r="D62" s="181"/>
      <c r="E62" s="181">
        <f>'将来負担比率（分子）の構造'!J$45</f>
        <v>8378</v>
      </c>
      <c r="F62" s="181"/>
      <c r="G62" s="181"/>
      <c r="H62" s="181">
        <f>'将来負担比率（分子）の構造'!K$45</f>
        <v>8083</v>
      </c>
      <c r="I62" s="181"/>
      <c r="J62" s="181"/>
      <c r="K62" s="181">
        <f>'将来負担比率（分子）の構造'!L$45</f>
        <v>7743</v>
      </c>
      <c r="L62" s="181"/>
      <c r="M62" s="181"/>
      <c r="N62" s="181">
        <f>'将来負担比率（分子）の構造'!M$45</f>
        <v>7574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11775</v>
      </c>
      <c r="C64" s="181"/>
      <c r="D64" s="181"/>
      <c r="E64" s="181">
        <f>'将来負担比率（分子）の構造'!J$43</f>
        <v>11255</v>
      </c>
      <c r="F64" s="181"/>
      <c r="G64" s="181"/>
      <c r="H64" s="181">
        <f>'将来負担比率（分子）の構造'!K$43</f>
        <v>10769</v>
      </c>
      <c r="I64" s="181"/>
      <c r="J64" s="181"/>
      <c r="K64" s="181">
        <f>'将来負担比率（分子）の構造'!L$43</f>
        <v>10150</v>
      </c>
      <c r="L64" s="181"/>
      <c r="M64" s="181"/>
      <c r="N64" s="181">
        <f>'将来負担比率（分子）の構造'!M$43</f>
        <v>9531</v>
      </c>
      <c r="O64" s="181"/>
      <c r="P64" s="181"/>
    </row>
    <row r="65" spans="1:16">
      <c r="A65" s="181" t="s">
        <v>32</v>
      </c>
      <c r="B65" s="181">
        <f>'将来負担比率（分子）の構造'!I$42</f>
        <v>369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54918</v>
      </c>
      <c r="C66" s="181"/>
      <c r="D66" s="181"/>
      <c r="E66" s="181">
        <f>'将来負担比率（分子）の構造'!J$41</f>
        <v>52567</v>
      </c>
      <c r="F66" s="181"/>
      <c r="G66" s="181"/>
      <c r="H66" s="181">
        <f>'将来負担比率（分子）の構造'!K$41</f>
        <v>51096</v>
      </c>
      <c r="I66" s="181"/>
      <c r="J66" s="181"/>
      <c r="K66" s="181">
        <f>'将来負担比率（分子）の構造'!L$41</f>
        <v>49277</v>
      </c>
      <c r="L66" s="181"/>
      <c r="M66" s="181"/>
      <c r="N66" s="181">
        <f>'将来負担比率（分子）の構造'!M$41</f>
        <v>49433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6982</v>
      </c>
      <c r="C72" s="185">
        <f>基金残高に係る経年分析!G55</f>
        <v>6304</v>
      </c>
      <c r="D72" s="185">
        <f>基金残高に係る経年分析!H55</f>
        <v>5789</v>
      </c>
    </row>
    <row r="73" spans="1:16">
      <c r="A73" s="184" t="s">
        <v>78</v>
      </c>
      <c r="B73" s="185">
        <f>基金残高に係る経年分析!F56</f>
        <v>7115</v>
      </c>
      <c r="C73" s="185">
        <f>基金残高に係る経年分析!G56</f>
        <v>5927</v>
      </c>
      <c r="D73" s="185">
        <f>基金残高に係る経年分析!H56</f>
        <v>4986</v>
      </c>
    </row>
    <row r="74" spans="1:16">
      <c r="A74" s="184" t="s">
        <v>79</v>
      </c>
      <c r="B74" s="185">
        <f>基金残高に係る経年分析!F57</f>
        <v>10273</v>
      </c>
      <c r="C74" s="185">
        <f>基金残高に係る経年分析!G57</f>
        <v>10577</v>
      </c>
      <c r="D74" s="185">
        <f>基金残高に係る経年分析!H57</f>
        <v>10102</v>
      </c>
    </row>
  </sheetData>
  <sheetProtection algorithmName="SHA-512" hashValue="MEWSp/G3qiJm0NZkU7Z65G8eEIZsJL7qYJZxl3f/O91heG7qolQtxnWcHfnyrpFT9SSNW9NGGMvNUsWUdYOhrw==" saltValue="6z1EHsiszXZb4If0aZBr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7496750</v>
      </c>
      <c r="S5" s="673"/>
      <c r="T5" s="673"/>
      <c r="U5" s="673"/>
      <c r="V5" s="673"/>
      <c r="W5" s="673"/>
      <c r="X5" s="673"/>
      <c r="Y5" s="674"/>
      <c r="Z5" s="675">
        <v>15.2</v>
      </c>
      <c r="AA5" s="675"/>
      <c r="AB5" s="675"/>
      <c r="AC5" s="675"/>
      <c r="AD5" s="676">
        <v>7225593</v>
      </c>
      <c r="AE5" s="676"/>
      <c r="AF5" s="676"/>
      <c r="AG5" s="676"/>
      <c r="AH5" s="676"/>
      <c r="AI5" s="676"/>
      <c r="AJ5" s="676"/>
      <c r="AK5" s="676"/>
      <c r="AL5" s="677">
        <v>30.2</v>
      </c>
      <c r="AM5" s="678"/>
      <c r="AN5" s="678"/>
      <c r="AO5" s="679"/>
      <c r="AP5" s="669" t="s">
        <v>228</v>
      </c>
      <c r="AQ5" s="670"/>
      <c r="AR5" s="670"/>
      <c r="AS5" s="670"/>
      <c r="AT5" s="670"/>
      <c r="AU5" s="670"/>
      <c r="AV5" s="670"/>
      <c r="AW5" s="670"/>
      <c r="AX5" s="670"/>
      <c r="AY5" s="670"/>
      <c r="AZ5" s="670"/>
      <c r="BA5" s="670"/>
      <c r="BB5" s="670"/>
      <c r="BC5" s="670"/>
      <c r="BD5" s="670"/>
      <c r="BE5" s="670"/>
      <c r="BF5" s="671"/>
      <c r="BG5" s="683">
        <v>7225593</v>
      </c>
      <c r="BH5" s="684"/>
      <c r="BI5" s="684"/>
      <c r="BJ5" s="684"/>
      <c r="BK5" s="684"/>
      <c r="BL5" s="684"/>
      <c r="BM5" s="684"/>
      <c r="BN5" s="685"/>
      <c r="BO5" s="686">
        <v>96.4</v>
      </c>
      <c r="BP5" s="686"/>
      <c r="BQ5" s="686"/>
      <c r="BR5" s="686"/>
      <c r="BS5" s="687">
        <v>71065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404087</v>
      </c>
      <c r="S6" s="684"/>
      <c r="T6" s="684"/>
      <c r="U6" s="684"/>
      <c r="V6" s="684"/>
      <c r="W6" s="684"/>
      <c r="X6" s="684"/>
      <c r="Y6" s="685"/>
      <c r="Z6" s="686">
        <v>0.8</v>
      </c>
      <c r="AA6" s="686"/>
      <c r="AB6" s="686"/>
      <c r="AC6" s="686"/>
      <c r="AD6" s="687">
        <v>404087</v>
      </c>
      <c r="AE6" s="687"/>
      <c r="AF6" s="687"/>
      <c r="AG6" s="687"/>
      <c r="AH6" s="687"/>
      <c r="AI6" s="687"/>
      <c r="AJ6" s="687"/>
      <c r="AK6" s="687"/>
      <c r="AL6" s="688">
        <v>1.7</v>
      </c>
      <c r="AM6" s="689"/>
      <c r="AN6" s="689"/>
      <c r="AO6" s="690"/>
      <c r="AP6" s="680" t="s">
        <v>233</v>
      </c>
      <c r="AQ6" s="681"/>
      <c r="AR6" s="681"/>
      <c r="AS6" s="681"/>
      <c r="AT6" s="681"/>
      <c r="AU6" s="681"/>
      <c r="AV6" s="681"/>
      <c r="AW6" s="681"/>
      <c r="AX6" s="681"/>
      <c r="AY6" s="681"/>
      <c r="AZ6" s="681"/>
      <c r="BA6" s="681"/>
      <c r="BB6" s="681"/>
      <c r="BC6" s="681"/>
      <c r="BD6" s="681"/>
      <c r="BE6" s="681"/>
      <c r="BF6" s="682"/>
      <c r="BG6" s="683">
        <v>7225593</v>
      </c>
      <c r="BH6" s="684"/>
      <c r="BI6" s="684"/>
      <c r="BJ6" s="684"/>
      <c r="BK6" s="684"/>
      <c r="BL6" s="684"/>
      <c r="BM6" s="684"/>
      <c r="BN6" s="685"/>
      <c r="BO6" s="686">
        <v>96.4</v>
      </c>
      <c r="BP6" s="686"/>
      <c r="BQ6" s="686"/>
      <c r="BR6" s="686"/>
      <c r="BS6" s="687">
        <v>71065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263919</v>
      </c>
      <c r="CS6" s="684"/>
      <c r="CT6" s="684"/>
      <c r="CU6" s="684"/>
      <c r="CV6" s="684"/>
      <c r="CW6" s="684"/>
      <c r="CX6" s="684"/>
      <c r="CY6" s="685"/>
      <c r="CZ6" s="677">
        <v>0.5</v>
      </c>
      <c r="DA6" s="678"/>
      <c r="DB6" s="678"/>
      <c r="DC6" s="697"/>
      <c r="DD6" s="692" t="s">
        <v>145</v>
      </c>
      <c r="DE6" s="684"/>
      <c r="DF6" s="684"/>
      <c r="DG6" s="684"/>
      <c r="DH6" s="684"/>
      <c r="DI6" s="684"/>
      <c r="DJ6" s="684"/>
      <c r="DK6" s="684"/>
      <c r="DL6" s="684"/>
      <c r="DM6" s="684"/>
      <c r="DN6" s="684"/>
      <c r="DO6" s="684"/>
      <c r="DP6" s="685"/>
      <c r="DQ6" s="692">
        <v>263918</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5798</v>
      </c>
      <c r="S7" s="684"/>
      <c r="T7" s="684"/>
      <c r="U7" s="684"/>
      <c r="V7" s="684"/>
      <c r="W7" s="684"/>
      <c r="X7" s="684"/>
      <c r="Y7" s="685"/>
      <c r="Z7" s="686">
        <v>0</v>
      </c>
      <c r="AA7" s="686"/>
      <c r="AB7" s="686"/>
      <c r="AC7" s="686"/>
      <c r="AD7" s="687">
        <v>5798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3035447</v>
      </c>
      <c r="BH7" s="684"/>
      <c r="BI7" s="684"/>
      <c r="BJ7" s="684"/>
      <c r="BK7" s="684"/>
      <c r="BL7" s="684"/>
      <c r="BM7" s="684"/>
      <c r="BN7" s="685"/>
      <c r="BO7" s="686">
        <v>40.5</v>
      </c>
      <c r="BP7" s="686"/>
      <c r="BQ7" s="686"/>
      <c r="BR7" s="686"/>
      <c r="BS7" s="687">
        <v>71065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7050418</v>
      </c>
      <c r="CS7" s="684"/>
      <c r="CT7" s="684"/>
      <c r="CU7" s="684"/>
      <c r="CV7" s="684"/>
      <c r="CW7" s="684"/>
      <c r="CX7" s="684"/>
      <c r="CY7" s="685"/>
      <c r="CZ7" s="686">
        <v>14.5</v>
      </c>
      <c r="DA7" s="686"/>
      <c r="DB7" s="686"/>
      <c r="DC7" s="686"/>
      <c r="DD7" s="692">
        <v>814363</v>
      </c>
      <c r="DE7" s="684"/>
      <c r="DF7" s="684"/>
      <c r="DG7" s="684"/>
      <c r="DH7" s="684"/>
      <c r="DI7" s="684"/>
      <c r="DJ7" s="684"/>
      <c r="DK7" s="684"/>
      <c r="DL7" s="684"/>
      <c r="DM7" s="684"/>
      <c r="DN7" s="684"/>
      <c r="DO7" s="684"/>
      <c r="DP7" s="685"/>
      <c r="DQ7" s="692">
        <v>4846878</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18930</v>
      </c>
      <c r="S8" s="684"/>
      <c r="T8" s="684"/>
      <c r="U8" s="684"/>
      <c r="V8" s="684"/>
      <c r="W8" s="684"/>
      <c r="X8" s="684"/>
      <c r="Y8" s="685"/>
      <c r="Z8" s="686">
        <v>0</v>
      </c>
      <c r="AA8" s="686"/>
      <c r="AB8" s="686"/>
      <c r="AC8" s="686"/>
      <c r="AD8" s="687">
        <v>18930</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110517</v>
      </c>
      <c r="BH8" s="684"/>
      <c r="BI8" s="684"/>
      <c r="BJ8" s="684"/>
      <c r="BK8" s="684"/>
      <c r="BL8" s="684"/>
      <c r="BM8" s="684"/>
      <c r="BN8" s="685"/>
      <c r="BO8" s="686">
        <v>1.5</v>
      </c>
      <c r="BP8" s="686"/>
      <c r="BQ8" s="686"/>
      <c r="BR8" s="686"/>
      <c r="BS8" s="692" t="s">
        <v>145</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14302378</v>
      </c>
      <c r="CS8" s="684"/>
      <c r="CT8" s="684"/>
      <c r="CU8" s="684"/>
      <c r="CV8" s="684"/>
      <c r="CW8" s="684"/>
      <c r="CX8" s="684"/>
      <c r="CY8" s="685"/>
      <c r="CZ8" s="686">
        <v>29.5</v>
      </c>
      <c r="DA8" s="686"/>
      <c r="DB8" s="686"/>
      <c r="DC8" s="686"/>
      <c r="DD8" s="692">
        <v>902197</v>
      </c>
      <c r="DE8" s="684"/>
      <c r="DF8" s="684"/>
      <c r="DG8" s="684"/>
      <c r="DH8" s="684"/>
      <c r="DI8" s="684"/>
      <c r="DJ8" s="684"/>
      <c r="DK8" s="684"/>
      <c r="DL8" s="684"/>
      <c r="DM8" s="684"/>
      <c r="DN8" s="684"/>
      <c r="DO8" s="684"/>
      <c r="DP8" s="685"/>
      <c r="DQ8" s="692">
        <v>6729728</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11078</v>
      </c>
      <c r="S9" s="684"/>
      <c r="T9" s="684"/>
      <c r="U9" s="684"/>
      <c r="V9" s="684"/>
      <c r="W9" s="684"/>
      <c r="X9" s="684"/>
      <c r="Y9" s="685"/>
      <c r="Z9" s="686">
        <v>0</v>
      </c>
      <c r="AA9" s="686"/>
      <c r="AB9" s="686"/>
      <c r="AC9" s="686"/>
      <c r="AD9" s="687">
        <v>11078</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2385043</v>
      </c>
      <c r="BH9" s="684"/>
      <c r="BI9" s="684"/>
      <c r="BJ9" s="684"/>
      <c r="BK9" s="684"/>
      <c r="BL9" s="684"/>
      <c r="BM9" s="684"/>
      <c r="BN9" s="685"/>
      <c r="BO9" s="686">
        <v>31.8</v>
      </c>
      <c r="BP9" s="686"/>
      <c r="BQ9" s="686"/>
      <c r="BR9" s="686"/>
      <c r="BS9" s="692" t="s">
        <v>145</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3150789</v>
      </c>
      <c r="CS9" s="684"/>
      <c r="CT9" s="684"/>
      <c r="CU9" s="684"/>
      <c r="CV9" s="684"/>
      <c r="CW9" s="684"/>
      <c r="CX9" s="684"/>
      <c r="CY9" s="685"/>
      <c r="CZ9" s="686">
        <v>6.5</v>
      </c>
      <c r="DA9" s="686"/>
      <c r="DB9" s="686"/>
      <c r="DC9" s="686"/>
      <c r="DD9" s="692">
        <v>509335</v>
      </c>
      <c r="DE9" s="684"/>
      <c r="DF9" s="684"/>
      <c r="DG9" s="684"/>
      <c r="DH9" s="684"/>
      <c r="DI9" s="684"/>
      <c r="DJ9" s="684"/>
      <c r="DK9" s="684"/>
      <c r="DL9" s="684"/>
      <c r="DM9" s="684"/>
      <c r="DN9" s="684"/>
      <c r="DO9" s="684"/>
      <c r="DP9" s="685"/>
      <c r="DQ9" s="692">
        <v>2204926</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145</v>
      </c>
      <c r="S10" s="684"/>
      <c r="T10" s="684"/>
      <c r="U10" s="684"/>
      <c r="V10" s="684"/>
      <c r="W10" s="684"/>
      <c r="X10" s="684"/>
      <c r="Y10" s="685"/>
      <c r="Z10" s="686" t="s">
        <v>145</v>
      </c>
      <c r="AA10" s="686"/>
      <c r="AB10" s="686"/>
      <c r="AC10" s="686"/>
      <c r="AD10" s="687" t="s">
        <v>145</v>
      </c>
      <c r="AE10" s="687"/>
      <c r="AF10" s="687"/>
      <c r="AG10" s="687"/>
      <c r="AH10" s="687"/>
      <c r="AI10" s="687"/>
      <c r="AJ10" s="687"/>
      <c r="AK10" s="687"/>
      <c r="AL10" s="688" t="s">
        <v>145</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181579</v>
      </c>
      <c r="BH10" s="684"/>
      <c r="BI10" s="684"/>
      <c r="BJ10" s="684"/>
      <c r="BK10" s="684"/>
      <c r="BL10" s="684"/>
      <c r="BM10" s="684"/>
      <c r="BN10" s="685"/>
      <c r="BO10" s="686">
        <v>2.4</v>
      </c>
      <c r="BP10" s="686"/>
      <c r="BQ10" s="686"/>
      <c r="BR10" s="686"/>
      <c r="BS10" s="692" t="s">
        <v>246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40640</v>
      </c>
      <c r="CS10" s="684"/>
      <c r="CT10" s="684"/>
      <c r="CU10" s="684"/>
      <c r="CV10" s="684"/>
      <c r="CW10" s="684"/>
      <c r="CX10" s="684"/>
      <c r="CY10" s="685"/>
      <c r="CZ10" s="686">
        <v>0.1</v>
      </c>
      <c r="DA10" s="686"/>
      <c r="DB10" s="686"/>
      <c r="DC10" s="686"/>
      <c r="DD10" s="692" t="s">
        <v>246</v>
      </c>
      <c r="DE10" s="684"/>
      <c r="DF10" s="684"/>
      <c r="DG10" s="684"/>
      <c r="DH10" s="684"/>
      <c r="DI10" s="684"/>
      <c r="DJ10" s="684"/>
      <c r="DK10" s="684"/>
      <c r="DL10" s="684"/>
      <c r="DM10" s="684"/>
      <c r="DN10" s="684"/>
      <c r="DO10" s="684"/>
      <c r="DP10" s="685"/>
      <c r="DQ10" s="692">
        <v>27036</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1256811</v>
      </c>
      <c r="S11" s="684"/>
      <c r="T11" s="684"/>
      <c r="U11" s="684"/>
      <c r="V11" s="684"/>
      <c r="W11" s="684"/>
      <c r="X11" s="684"/>
      <c r="Y11" s="685"/>
      <c r="Z11" s="688">
        <v>2.5</v>
      </c>
      <c r="AA11" s="689"/>
      <c r="AB11" s="689"/>
      <c r="AC11" s="701"/>
      <c r="AD11" s="692">
        <v>1256811</v>
      </c>
      <c r="AE11" s="684"/>
      <c r="AF11" s="684"/>
      <c r="AG11" s="684"/>
      <c r="AH11" s="684"/>
      <c r="AI11" s="684"/>
      <c r="AJ11" s="684"/>
      <c r="AK11" s="685"/>
      <c r="AL11" s="688">
        <v>5.3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358308</v>
      </c>
      <c r="BH11" s="684"/>
      <c r="BI11" s="684"/>
      <c r="BJ11" s="684"/>
      <c r="BK11" s="684"/>
      <c r="BL11" s="684"/>
      <c r="BM11" s="684"/>
      <c r="BN11" s="685"/>
      <c r="BO11" s="686">
        <v>4.8</v>
      </c>
      <c r="BP11" s="686"/>
      <c r="BQ11" s="686"/>
      <c r="BR11" s="686"/>
      <c r="BS11" s="692">
        <v>71065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2827196</v>
      </c>
      <c r="CS11" s="684"/>
      <c r="CT11" s="684"/>
      <c r="CU11" s="684"/>
      <c r="CV11" s="684"/>
      <c r="CW11" s="684"/>
      <c r="CX11" s="684"/>
      <c r="CY11" s="685"/>
      <c r="CZ11" s="686">
        <v>5.8</v>
      </c>
      <c r="DA11" s="686"/>
      <c r="DB11" s="686"/>
      <c r="DC11" s="686"/>
      <c r="DD11" s="692">
        <v>1144747</v>
      </c>
      <c r="DE11" s="684"/>
      <c r="DF11" s="684"/>
      <c r="DG11" s="684"/>
      <c r="DH11" s="684"/>
      <c r="DI11" s="684"/>
      <c r="DJ11" s="684"/>
      <c r="DK11" s="684"/>
      <c r="DL11" s="684"/>
      <c r="DM11" s="684"/>
      <c r="DN11" s="684"/>
      <c r="DO11" s="684"/>
      <c r="DP11" s="685"/>
      <c r="DQ11" s="692">
        <v>1585176</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t="s">
        <v>145</v>
      </c>
      <c r="S12" s="684"/>
      <c r="T12" s="684"/>
      <c r="U12" s="684"/>
      <c r="V12" s="684"/>
      <c r="W12" s="684"/>
      <c r="X12" s="684"/>
      <c r="Y12" s="685"/>
      <c r="Z12" s="686" t="s">
        <v>145</v>
      </c>
      <c r="AA12" s="686"/>
      <c r="AB12" s="686"/>
      <c r="AC12" s="686"/>
      <c r="AD12" s="687" t="s">
        <v>246</v>
      </c>
      <c r="AE12" s="687"/>
      <c r="AF12" s="687"/>
      <c r="AG12" s="687"/>
      <c r="AH12" s="687"/>
      <c r="AI12" s="687"/>
      <c r="AJ12" s="687"/>
      <c r="AK12" s="687"/>
      <c r="AL12" s="688" t="s">
        <v>145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3486532</v>
      </c>
      <c r="BH12" s="684"/>
      <c r="BI12" s="684"/>
      <c r="BJ12" s="684"/>
      <c r="BK12" s="684"/>
      <c r="BL12" s="684"/>
      <c r="BM12" s="684"/>
      <c r="BN12" s="685"/>
      <c r="BO12" s="686">
        <v>46.5</v>
      </c>
      <c r="BP12" s="686"/>
      <c r="BQ12" s="686"/>
      <c r="BR12" s="686"/>
      <c r="BS12" s="692" t="s">
        <v>145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1313625</v>
      </c>
      <c r="CS12" s="684"/>
      <c r="CT12" s="684"/>
      <c r="CU12" s="684"/>
      <c r="CV12" s="684"/>
      <c r="CW12" s="684"/>
      <c r="CX12" s="684"/>
      <c r="CY12" s="685"/>
      <c r="CZ12" s="686">
        <v>2.7</v>
      </c>
      <c r="DA12" s="686"/>
      <c r="DB12" s="686"/>
      <c r="DC12" s="686"/>
      <c r="DD12" s="692">
        <v>128928</v>
      </c>
      <c r="DE12" s="684"/>
      <c r="DF12" s="684"/>
      <c r="DG12" s="684"/>
      <c r="DH12" s="684"/>
      <c r="DI12" s="684"/>
      <c r="DJ12" s="684"/>
      <c r="DK12" s="684"/>
      <c r="DL12" s="684"/>
      <c r="DM12" s="684"/>
      <c r="DN12" s="684"/>
      <c r="DO12" s="684"/>
      <c r="DP12" s="685"/>
      <c r="DQ12" s="692">
        <v>701758</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246</v>
      </c>
      <c r="S13" s="684"/>
      <c r="T13" s="684"/>
      <c r="U13" s="684"/>
      <c r="V13" s="684"/>
      <c r="W13" s="684"/>
      <c r="X13" s="684"/>
      <c r="Y13" s="685"/>
      <c r="Z13" s="686" t="s">
        <v>145</v>
      </c>
      <c r="AA13" s="686"/>
      <c r="AB13" s="686"/>
      <c r="AC13" s="686"/>
      <c r="AD13" s="687" t="s">
        <v>178</v>
      </c>
      <c r="AE13" s="687"/>
      <c r="AF13" s="687"/>
      <c r="AG13" s="687"/>
      <c r="AH13" s="687"/>
      <c r="AI13" s="687"/>
      <c r="AJ13" s="687"/>
      <c r="AK13" s="687"/>
      <c r="AL13" s="688" t="s">
        <v>246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3454417</v>
      </c>
      <c r="BH13" s="684"/>
      <c r="BI13" s="684"/>
      <c r="BJ13" s="684"/>
      <c r="BK13" s="684"/>
      <c r="BL13" s="684"/>
      <c r="BM13" s="684"/>
      <c r="BN13" s="685"/>
      <c r="BO13" s="686">
        <v>46.1</v>
      </c>
      <c r="BP13" s="686"/>
      <c r="BQ13" s="686"/>
      <c r="BR13" s="686"/>
      <c r="BS13" s="692" t="s">
        <v>145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5952214</v>
      </c>
      <c r="CS13" s="684"/>
      <c r="CT13" s="684"/>
      <c r="CU13" s="684"/>
      <c r="CV13" s="684"/>
      <c r="CW13" s="684"/>
      <c r="CX13" s="684"/>
      <c r="CY13" s="685"/>
      <c r="CZ13" s="686">
        <v>12.3</v>
      </c>
      <c r="DA13" s="686"/>
      <c r="DB13" s="686"/>
      <c r="DC13" s="686"/>
      <c r="DD13" s="692">
        <v>4114688</v>
      </c>
      <c r="DE13" s="684"/>
      <c r="DF13" s="684"/>
      <c r="DG13" s="684"/>
      <c r="DH13" s="684"/>
      <c r="DI13" s="684"/>
      <c r="DJ13" s="684"/>
      <c r="DK13" s="684"/>
      <c r="DL13" s="684"/>
      <c r="DM13" s="684"/>
      <c r="DN13" s="684"/>
      <c r="DO13" s="684"/>
      <c r="DP13" s="685"/>
      <c r="DQ13" s="692">
        <v>2017515</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39129</v>
      </c>
      <c r="S14" s="684"/>
      <c r="T14" s="684"/>
      <c r="U14" s="684"/>
      <c r="V14" s="684"/>
      <c r="W14" s="684"/>
      <c r="X14" s="684"/>
      <c r="Y14" s="685"/>
      <c r="Z14" s="686">
        <v>0.1</v>
      </c>
      <c r="AA14" s="686"/>
      <c r="AB14" s="686"/>
      <c r="AC14" s="686"/>
      <c r="AD14" s="687">
        <v>39129</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249267</v>
      </c>
      <c r="BH14" s="684"/>
      <c r="BI14" s="684"/>
      <c r="BJ14" s="684"/>
      <c r="BK14" s="684"/>
      <c r="BL14" s="684"/>
      <c r="BM14" s="684"/>
      <c r="BN14" s="685"/>
      <c r="BO14" s="686">
        <v>3.3</v>
      </c>
      <c r="BP14" s="686"/>
      <c r="BQ14" s="686"/>
      <c r="BR14" s="686"/>
      <c r="BS14" s="692" t="s">
        <v>145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1723184</v>
      </c>
      <c r="CS14" s="684"/>
      <c r="CT14" s="684"/>
      <c r="CU14" s="684"/>
      <c r="CV14" s="684"/>
      <c r="CW14" s="684"/>
      <c r="CX14" s="684"/>
      <c r="CY14" s="685"/>
      <c r="CZ14" s="686">
        <v>3.6</v>
      </c>
      <c r="DA14" s="686"/>
      <c r="DB14" s="686"/>
      <c r="DC14" s="686"/>
      <c r="DD14" s="692">
        <v>392713</v>
      </c>
      <c r="DE14" s="684"/>
      <c r="DF14" s="684"/>
      <c r="DG14" s="684"/>
      <c r="DH14" s="684"/>
      <c r="DI14" s="684"/>
      <c r="DJ14" s="684"/>
      <c r="DK14" s="684"/>
      <c r="DL14" s="684"/>
      <c r="DM14" s="684"/>
      <c r="DN14" s="684"/>
      <c r="DO14" s="684"/>
      <c r="DP14" s="685"/>
      <c r="DQ14" s="692">
        <v>1264208</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145</v>
      </c>
      <c r="S15" s="684"/>
      <c r="T15" s="684"/>
      <c r="U15" s="684"/>
      <c r="V15" s="684"/>
      <c r="W15" s="684"/>
      <c r="X15" s="684"/>
      <c r="Y15" s="685"/>
      <c r="Z15" s="686" t="s">
        <v>178</v>
      </c>
      <c r="AA15" s="686"/>
      <c r="AB15" s="686"/>
      <c r="AC15" s="686"/>
      <c r="AD15" s="687" t="s">
        <v>178</v>
      </c>
      <c r="AE15" s="687"/>
      <c r="AF15" s="687"/>
      <c r="AG15" s="687"/>
      <c r="AH15" s="687"/>
      <c r="AI15" s="687"/>
      <c r="AJ15" s="687"/>
      <c r="AK15" s="687"/>
      <c r="AL15" s="688" t="s">
        <v>145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454259</v>
      </c>
      <c r="BH15" s="684"/>
      <c r="BI15" s="684"/>
      <c r="BJ15" s="684"/>
      <c r="BK15" s="684"/>
      <c r="BL15" s="684"/>
      <c r="BM15" s="684"/>
      <c r="BN15" s="685"/>
      <c r="BO15" s="686">
        <v>6.1</v>
      </c>
      <c r="BP15" s="686"/>
      <c r="BQ15" s="686"/>
      <c r="BR15" s="686"/>
      <c r="BS15" s="692" t="s">
        <v>145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4206796</v>
      </c>
      <c r="CS15" s="684"/>
      <c r="CT15" s="684"/>
      <c r="CU15" s="684"/>
      <c r="CV15" s="684"/>
      <c r="CW15" s="684"/>
      <c r="CX15" s="684"/>
      <c r="CY15" s="685"/>
      <c r="CZ15" s="686">
        <v>8.6999999999999993</v>
      </c>
      <c r="DA15" s="686"/>
      <c r="DB15" s="686"/>
      <c r="DC15" s="686"/>
      <c r="DD15" s="692">
        <v>1729439</v>
      </c>
      <c r="DE15" s="684"/>
      <c r="DF15" s="684"/>
      <c r="DG15" s="684"/>
      <c r="DH15" s="684"/>
      <c r="DI15" s="684"/>
      <c r="DJ15" s="684"/>
      <c r="DK15" s="684"/>
      <c r="DL15" s="684"/>
      <c r="DM15" s="684"/>
      <c r="DN15" s="684"/>
      <c r="DO15" s="684"/>
      <c r="DP15" s="685"/>
      <c r="DQ15" s="692">
        <v>2069451</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10396</v>
      </c>
      <c r="S16" s="684"/>
      <c r="T16" s="684"/>
      <c r="U16" s="684"/>
      <c r="V16" s="684"/>
      <c r="W16" s="684"/>
      <c r="X16" s="684"/>
      <c r="Y16" s="685"/>
      <c r="Z16" s="686">
        <v>0</v>
      </c>
      <c r="AA16" s="686"/>
      <c r="AB16" s="686"/>
      <c r="AC16" s="686"/>
      <c r="AD16" s="687">
        <v>10396</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88</v>
      </c>
      <c r="BH16" s="684"/>
      <c r="BI16" s="684"/>
      <c r="BJ16" s="684"/>
      <c r="BK16" s="684"/>
      <c r="BL16" s="684"/>
      <c r="BM16" s="684"/>
      <c r="BN16" s="685"/>
      <c r="BO16" s="686">
        <v>0</v>
      </c>
      <c r="BP16" s="686"/>
      <c r="BQ16" s="686"/>
      <c r="BR16" s="686"/>
      <c r="BS16" s="692" t="s">
        <v>246</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797585</v>
      </c>
      <c r="CS16" s="684"/>
      <c r="CT16" s="684"/>
      <c r="CU16" s="684"/>
      <c r="CV16" s="684"/>
      <c r="CW16" s="684"/>
      <c r="CX16" s="684"/>
      <c r="CY16" s="685"/>
      <c r="CZ16" s="686">
        <v>1.6</v>
      </c>
      <c r="DA16" s="686"/>
      <c r="DB16" s="686"/>
      <c r="DC16" s="686"/>
      <c r="DD16" s="692" t="s">
        <v>246</v>
      </c>
      <c r="DE16" s="684"/>
      <c r="DF16" s="684"/>
      <c r="DG16" s="684"/>
      <c r="DH16" s="684"/>
      <c r="DI16" s="684"/>
      <c r="DJ16" s="684"/>
      <c r="DK16" s="684"/>
      <c r="DL16" s="684"/>
      <c r="DM16" s="684"/>
      <c r="DN16" s="684"/>
      <c r="DO16" s="684"/>
      <c r="DP16" s="685"/>
      <c r="DQ16" s="692">
        <v>329970</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116302</v>
      </c>
      <c r="S17" s="684"/>
      <c r="T17" s="684"/>
      <c r="U17" s="684"/>
      <c r="V17" s="684"/>
      <c r="W17" s="684"/>
      <c r="X17" s="684"/>
      <c r="Y17" s="685"/>
      <c r="Z17" s="686">
        <v>0.2</v>
      </c>
      <c r="AA17" s="686"/>
      <c r="AB17" s="686"/>
      <c r="AC17" s="686"/>
      <c r="AD17" s="687">
        <v>116302</v>
      </c>
      <c r="AE17" s="687"/>
      <c r="AF17" s="687"/>
      <c r="AG17" s="687"/>
      <c r="AH17" s="687"/>
      <c r="AI17" s="687"/>
      <c r="AJ17" s="687"/>
      <c r="AK17" s="687"/>
      <c r="AL17" s="688">
        <v>0.5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246</v>
      </c>
      <c r="BH17" s="684"/>
      <c r="BI17" s="684"/>
      <c r="BJ17" s="684"/>
      <c r="BK17" s="684"/>
      <c r="BL17" s="684"/>
      <c r="BM17" s="684"/>
      <c r="BN17" s="685"/>
      <c r="BO17" s="686" t="s">
        <v>178</v>
      </c>
      <c r="BP17" s="686"/>
      <c r="BQ17" s="686"/>
      <c r="BR17" s="686"/>
      <c r="BS17" s="692" t="s">
        <v>145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6827022</v>
      </c>
      <c r="CS17" s="684"/>
      <c r="CT17" s="684"/>
      <c r="CU17" s="684"/>
      <c r="CV17" s="684"/>
      <c r="CW17" s="684"/>
      <c r="CX17" s="684"/>
      <c r="CY17" s="685"/>
      <c r="CZ17" s="686">
        <v>14.1</v>
      </c>
      <c r="DA17" s="686"/>
      <c r="DB17" s="686"/>
      <c r="DC17" s="686"/>
      <c r="DD17" s="692" t="s">
        <v>145</v>
      </c>
      <c r="DE17" s="684"/>
      <c r="DF17" s="684"/>
      <c r="DG17" s="684"/>
      <c r="DH17" s="684"/>
      <c r="DI17" s="684"/>
      <c r="DJ17" s="684"/>
      <c r="DK17" s="684"/>
      <c r="DL17" s="684"/>
      <c r="DM17" s="684"/>
      <c r="DN17" s="684"/>
      <c r="DO17" s="684"/>
      <c r="DP17" s="685"/>
      <c r="DQ17" s="692">
        <v>6291645</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38910</v>
      </c>
      <c r="S18" s="684"/>
      <c r="T18" s="684"/>
      <c r="U18" s="684"/>
      <c r="V18" s="684"/>
      <c r="W18" s="684"/>
      <c r="X18" s="684"/>
      <c r="Y18" s="685"/>
      <c r="Z18" s="686">
        <v>0.1</v>
      </c>
      <c r="AA18" s="686"/>
      <c r="AB18" s="686"/>
      <c r="AC18" s="686"/>
      <c r="AD18" s="687">
        <v>38910</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145</v>
      </c>
      <c r="BH18" s="684"/>
      <c r="BI18" s="684"/>
      <c r="BJ18" s="684"/>
      <c r="BK18" s="684"/>
      <c r="BL18" s="684"/>
      <c r="BM18" s="684"/>
      <c r="BN18" s="685"/>
      <c r="BO18" s="686" t="s">
        <v>145</v>
      </c>
      <c r="BP18" s="686"/>
      <c r="BQ18" s="686"/>
      <c r="BR18" s="686"/>
      <c r="BS18" s="692" t="s">
        <v>145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22464</v>
      </c>
      <c r="CS18" s="684"/>
      <c r="CT18" s="684"/>
      <c r="CU18" s="684"/>
      <c r="CV18" s="684"/>
      <c r="CW18" s="684"/>
      <c r="CX18" s="684"/>
      <c r="CY18" s="685"/>
      <c r="CZ18" s="686">
        <v>0</v>
      </c>
      <c r="DA18" s="686"/>
      <c r="DB18" s="686"/>
      <c r="DC18" s="686"/>
      <c r="DD18" s="692" t="s">
        <v>145</v>
      </c>
      <c r="DE18" s="684"/>
      <c r="DF18" s="684"/>
      <c r="DG18" s="684"/>
      <c r="DH18" s="684"/>
      <c r="DI18" s="684"/>
      <c r="DJ18" s="684"/>
      <c r="DK18" s="684"/>
      <c r="DL18" s="684"/>
      <c r="DM18" s="684"/>
      <c r="DN18" s="684"/>
      <c r="DO18" s="684"/>
      <c r="DP18" s="685"/>
      <c r="DQ18" s="692">
        <v>22464</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5132</v>
      </c>
      <c r="S19" s="684"/>
      <c r="T19" s="684"/>
      <c r="U19" s="684"/>
      <c r="V19" s="684"/>
      <c r="W19" s="684"/>
      <c r="X19" s="684"/>
      <c r="Y19" s="685"/>
      <c r="Z19" s="686">
        <v>0</v>
      </c>
      <c r="AA19" s="686"/>
      <c r="AB19" s="686"/>
      <c r="AC19" s="686"/>
      <c r="AD19" s="687">
        <v>5132</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271157</v>
      </c>
      <c r="BH19" s="684"/>
      <c r="BI19" s="684"/>
      <c r="BJ19" s="684"/>
      <c r="BK19" s="684"/>
      <c r="BL19" s="684"/>
      <c r="BM19" s="684"/>
      <c r="BN19" s="685"/>
      <c r="BO19" s="686">
        <v>3.6</v>
      </c>
      <c r="BP19" s="686"/>
      <c r="BQ19" s="686"/>
      <c r="BR19" s="686"/>
      <c r="BS19" s="692" t="s">
        <v>145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145</v>
      </c>
      <c r="CS19" s="684"/>
      <c r="CT19" s="684"/>
      <c r="CU19" s="684"/>
      <c r="CV19" s="684"/>
      <c r="CW19" s="684"/>
      <c r="CX19" s="684"/>
      <c r="CY19" s="685"/>
      <c r="CZ19" s="686" t="s">
        <v>145</v>
      </c>
      <c r="DA19" s="686"/>
      <c r="DB19" s="686"/>
      <c r="DC19" s="686"/>
      <c r="DD19" s="692" t="s">
        <v>145</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1639</v>
      </c>
      <c r="S20" s="684"/>
      <c r="T20" s="684"/>
      <c r="U20" s="684"/>
      <c r="V20" s="684"/>
      <c r="W20" s="684"/>
      <c r="X20" s="684"/>
      <c r="Y20" s="685"/>
      <c r="Z20" s="686">
        <v>0</v>
      </c>
      <c r="AA20" s="686"/>
      <c r="AB20" s="686"/>
      <c r="AC20" s="686"/>
      <c r="AD20" s="687">
        <v>1639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271157</v>
      </c>
      <c r="BH20" s="684"/>
      <c r="BI20" s="684"/>
      <c r="BJ20" s="684"/>
      <c r="BK20" s="684"/>
      <c r="BL20" s="684"/>
      <c r="BM20" s="684"/>
      <c r="BN20" s="685"/>
      <c r="BO20" s="686">
        <v>3.6</v>
      </c>
      <c r="BP20" s="686"/>
      <c r="BQ20" s="686"/>
      <c r="BR20" s="686"/>
      <c r="BS20" s="692" t="s">
        <v>246</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48478230</v>
      </c>
      <c r="CS20" s="684"/>
      <c r="CT20" s="684"/>
      <c r="CU20" s="684"/>
      <c r="CV20" s="684"/>
      <c r="CW20" s="684"/>
      <c r="CX20" s="684"/>
      <c r="CY20" s="685"/>
      <c r="CZ20" s="686">
        <v>100</v>
      </c>
      <c r="DA20" s="686"/>
      <c r="DB20" s="686"/>
      <c r="DC20" s="686"/>
      <c r="DD20" s="692">
        <v>9736410</v>
      </c>
      <c r="DE20" s="684"/>
      <c r="DF20" s="684"/>
      <c r="DG20" s="684"/>
      <c r="DH20" s="684"/>
      <c r="DI20" s="684"/>
      <c r="DJ20" s="684"/>
      <c r="DK20" s="684"/>
      <c r="DL20" s="684"/>
      <c r="DM20" s="684"/>
      <c r="DN20" s="684"/>
      <c r="DO20" s="684"/>
      <c r="DP20" s="685"/>
      <c r="DQ20" s="692">
        <v>28354673</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70621</v>
      </c>
      <c r="S21" s="684"/>
      <c r="T21" s="684"/>
      <c r="U21" s="684"/>
      <c r="V21" s="684"/>
      <c r="W21" s="684"/>
      <c r="X21" s="684"/>
      <c r="Y21" s="685"/>
      <c r="Z21" s="686">
        <v>0.1</v>
      </c>
      <c r="AA21" s="686"/>
      <c r="AB21" s="686"/>
      <c r="AC21" s="686"/>
      <c r="AD21" s="687">
        <v>70621</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178</v>
      </c>
      <c r="BH21" s="684"/>
      <c r="BI21" s="684"/>
      <c r="BJ21" s="684"/>
      <c r="BK21" s="684"/>
      <c r="BL21" s="684"/>
      <c r="BM21" s="684"/>
      <c r="BN21" s="685"/>
      <c r="BO21" s="686" t="s">
        <v>145</v>
      </c>
      <c r="BP21" s="686"/>
      <c r="BQ21" s="686"/>
      <c r="BR21" s="686"/>
      <c r="BS21" s="692" t="s">
        <v>145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16029725</v>
      </c>
      <c r="S22" s="684"/>
      <c r="T22" s="684"/>
      <c r="U22" s="684"/>
      <c r="V22" s="684"/>
      <c r="W22" s="684"/>
      <c r="X22" s="684"/>
      <c r="Y22" s="685"/>
      <c r="Z22" s="686">
        <v>32.5</v>
      </c>
      <c r="AA22" s="686"/>
      <c r="AB22" s="686"/>
      <c r="AC22" s="686"/>
      <c r="AD22" s="687">
        <v>14787003</v>
      </c>
      <c r="AE22" s="687"/>
      <c r="AF22" s="687"/>
      <c r="AG22" s="687"/>
      <c r="AH22" s="687"/>
      <c r="AI22" s="687"/>
      <c r="AJ22" s="687"/>
      <c r="AK22" s="687"/>
      <c r="AL22" s="688">
        <v>61.9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145</v>
      </c>
      <c r="BP22" s="686"/>
      <c r="BQ22" s="686"/>
      <c r="BR22" s="686"/>
      <c r="BS22" s="692" t="s">
        <v>145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14787003</v>
      </c>
      <c r="S23" s="684"/>
      <c r="T23" s="684"/>
      <c r="U23" s="684"/>
      <c r="V23" s="684"/>
      <c r="W23" s="684"/>
      <c r="X23" s="684"/>
      <c r="Y23" s="685"/>
      <c r="Z23" s="686">
        <v>29.9</v>
      </c>
      <c r="AA23" s="686"/>
      <c r="AB23" s="686"/>
      <c r="AC23" s="686"/>
      <c r="AD23" s="687">
        <v>14787003</v>
      </c>
      <c r="AE23" s="687"/>
      <c r="AF23" s="687"/>
      <c r="AG23" s="687"/>
      <c r="AH23" s="687"/>
      <c r="AI23" s="687"/>
      <c r="AJ23" s="687"/>
      <c r="AK23" s="687"/>
      <c r="AL23" s="688">
        <v>61.9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271157</v>
      </c>
      <c r="BH23" s="684"/>
      <c r="BI23" s="684"/>
      <c r="BJ23" s="684"/>
      <c r="BK23" s="684"/>
      <c r="BL23" s="684"/>
      <c r="BM23" s="684"/>
      <c r="BN23" s="685"/>
      <c r="BO23" s="686">
        <v>3.6</v>
      </c>
      <c r="BP23" s="686"/>
      <c r="BQ23" s="686"/>
      <c r="BR23" s="686"/>
      <c r="BS23" s="692" t="s">
        <v>178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1242722</v>
      </c>
      <c r="S24" s="684"/>
      <c r="T24" s="684"/>
      <c r="U24" s="684"/>
      <c r="V24" s="684"/>
      <c r="W24" s="684"/>
      <c r="X24" s="684"/>
      <c r="Y24" s="685"/>
      <c r="Z24" s="686">
        <v>2.5</v>
      </c>
      <c r="AA24" s="686"/>
      <c r="AB24" s="686"/>
      <c r="AC24" s="686"/>
      <c r="AD24" s="687" t="s">
        <v>145</v>
      </c>
      <c r="AE24" s="687"/>
      <c r="AF24" s="687"/>
      <c r="AG24" s="687"/>
      <c r="AH24" s="687"/>
      <c r="AI24" s="687"/>
      <c r="AJ24" s="687"/>
      <c r="AK24" s="687"/>
      <c r="AL24" s="688" t="s">
        <v>246</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246</v>
      </c>
      <c r="BH24" s="684"/>
      <c r="BI24" s="684"/>
      <c r="BJ24" s="684"/>
      <c r="BK24" s="684"/>
      <c r="BL24" s="684"/>
      <c r="BM24" s="684"/>
      <c r="BN24" s="685"/>
      <c r="BO24" s="686" t="s">
        <v>145</v>
      </c>
      <c r="BP24" s="686"/>
      <c r="BQ24" s="686"/>
      <c r="BR24" s="686"/>
      <c r="BS24" s="692" t="s">
        <v>145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22159800</v>
      </c>
      <c r="CS24" s="673"/>
      <c r="CT24" s="673"/>
      <c r="CU24" s="673"/>
      <c r="CV24" s="673"/>
      <c r="CW24" s="673"/>
      <c r="CX24" s="673"/>
      <c r="CY24" s="674"/>
      <c r="CZ24" s="677">
        <v>45.7</v>
      </c>
      <c r="DA24" s="678"/>
      <c r="DB24" s="678"/>
      <c r="DC24" s="697"/>
      <c r="DD24" s="722">
        <v>15779646</v>
      </c>
      <c r="DE24" s="673"/>
      <c r="DF24" s="673"/>
      <c r="DG24" s="673"/>
      <c r="DH24" s="673"/>
      <c r="DI24" s="673"/>
      <c r="DJ24" s="673"/>
      <c r="DK24" s="674"/>
      <c r="DL24" s="722">
        <v>15730822</v>
      </c>
      <c r="DM24" s="673"/>
      <c r="DN24" s="673"/>
      <c r="DO24" s="673"/>
      <c r="DP24" s="673"/>
      <c r="DQ24" s="673"/>
      <c r="DR24" s="673"/>
      <c r="DS24" s="673"/>
      <c r="DT24" s="673"/>
      <c r="DU24" s="673"/>
      <c r="DV24" s="674"/>
      <c r="DW24" s="677">
        <v>63.7</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246</v>
      </c>
      <c r="S25" s="684"/>
      <c r="T25" s="684"/>
      <c r="U25" s="684"/>
      <c r="V25" s="684"/>
      <c r="W25" s="684"/>
      <c r="X25" s="684"/>
      <c r="Y25" s="685"/>
      <c r="Z25" s="686" t="s">
        <v>145</v>
      </c>
      <c r="AA25" s="686"/>
      <c r="AB25" s="686"/>
      <c r="AC25" s="686"/>
      <c r="AD25" s="687" t="s">
        <v>246</v>
      </c>
      <c r="AE25" s="687"/>
      <c r="AF25" s="687"/>
      <c r="AG25" s="687"/>
      <c r="AH25" s="687"/>
      <c r="AI25" s="687"/>
      <c r="AJ25" s="687"/>
      <c r="AK25" s="687"/>
      <c r="AL25" s="688" t="s">
        <v>145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145</v>
      </c>
      <c r="BH25" s="684"/>
      <c r="BI25" s="684"/>
      <c r="BJ25" s="684"/>
      <c r="BK25" s="684"/>
      <c r="BL25" s="684"/>
      <c r="BM25" s="684"/>
      <c r="BN25" s="685"/>
      <c r="BO25" s="686" t="s">
        <v>145</v>
      </c>
      <c r="BP25" s="686"/>
      <c r="BQ25" s="686"/>
      <c r="BR25" s="686"/>
      <c r="BS25" s="692" t="s">
        <v>145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7513033</v>
      </c>
      <c r="CS25" s="719"/>
      <c r="CT25" s="719"/>
      <c r="CU25" s="719"/>
      <c r="CV25" s="719"/>
      <c r="CW25" s="719"/>
      <c r="CX25" s="719"/>
      <c r="CY25" s="720"/>
      <c r="CZ25" s="688">
        <v>15.5</v>
      </c>
      <c r="DA25" s="717"/>
      <c r="DB25" s="717"/>
      <c r="DC25" s="721"/>
      <c r="DD25" s="692">
        <v>7286005</v>
      </c>
      <c r="DE25" s="719"/>
      <c r="DF25" s="719"/>
      <c r="DG25" s="719"/>
      <c r="DH25" s="719"/>
      <c r="DI25" s="719"/>
      <c r="DJ25" s="719"/>
      <c r="DK25" s="720"/>
      <c r="DL25" s="692">
        <v>7240112</v>
      </c>
      <c r="DM25" s="719"/>
      <c r="DN25" s="719"/>
      <c r="DO25" s="719"/>
      <c r="DP25" s="719"/>
      <c r="DQ25" s="719"/>
      <c r="DR25" s="719"/>
      <c r="DS25" s="719"/>
      <c r="DT25" s="719"/>
      <c r="DU25" s="719"/>
      <c r="DV25" s="720"/>
      <c r="DW25" s="688">
        <v>29.3</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25389006</v>
      </c>
      <c r="S26" s="684"/>
      <c r="T26" s="684"/>
      <c r="U26" s="684"/>
      <c r="V26" s="684"/>
      <c r="W26" s="684"/>
      <c r="X26" s="684"/>
      <c r="Y26" s="685"/>
      <c r="Z26" s="686">
        <v>51.4</v>
      </c>
      <c r="AA26" s="686"/>
      <c r="AB26" s="686"/>
      <c r="AC26" s="686"/>
      <c r="AD26" s="687">
        <v>23875127</v>
      </c>
      <c r="AE26" s="687"/>
      <c r="AF26" s="687"/>
      <c r="AG26" s="687"/>
      <c r="AH26" s="687"/>
      <c r="AI26" s="687"/>
      <c r="AJ26" s="687"/>
      <c r="AK26" s="687"/>
      <c r="AL26" s="688">
        <v>99.9</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178</v>
      </c>
      <c r="BH26" s="684"/>
      <c r="BI26" s="684"/>
      <c r="BJ26" s="684"/>
      <c r="BK26" s="684"/>
      <c r="BL26" s="684"/>
      <c r="BM26" s="684"/>
      <c r="BN26" s="685"/>
      <c r="BO26" s="686" t="s">
        <v>145</v>
      </c>
      <c r="BP26" s="686"/>
      <c r="BQ26" s="686"/>
      <c r="BR26" s="686"/>
      <c r="BS26" s="692" t="s">
        <v>145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4946838</v>
      </c>
      <c r="CS26" s="684"/>
      <c r="CT26" s="684"/>
      <c r="CU26" s="684"/>
      <c r="CV26" s="684"/>
      <c r="CW26" s="684"/>
      <c r="CX26" s="684"/>
      <c r="CY26" s="685"/>
      <c r="CZ26" s="688">
        <v>10.199999999999999</v>
      </c>
      <c r="DA26" s="717"/>
      <c r="DB26" s="717"/>
      <c r="DC26" s="721"/>
      <c r="DD26" s="692">
        <v>4759043</v>
      </c>
      <c r="DE26" s="684"/>
      <c r="DF26" s="684"/>
      <c r="DG26" s="684"/>
      <c r="DH26" s="684"/>
      <c r="DI26" s="684"/>
      <c r="DJ26" s="684"/>
      <c r="DK26" s="685"/>
      <c r="DL26" s="692" t="s">
        <v>145</v>
      </c>
      <c r="DM26" s="684"/>
      <c r="DN26" s="684"/>
      <c r="DO26" s="684"/>
      <c r="DP26" s="684"/>
      <c r="DQ26" s="684"/>
      <c r="DR26" s="684"/>
      <c r="DS26" s="684"/>
      <c r="DT26" s="684"/>
      <c r="DU26" s="684"/>
      <c r="DV26" s="685"/>
      <c r="DW26" s="688" t="s">
        <v>145</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7690</v>
      </c>
      <c r="S27" s="684"/>
      <c r="T27" s="684"/>
      <c r="U27" s="684"/>
      <c r="V27" s="684"/>
      <c r="W27" s="684"/>
      <c r="X27" s="684"/>
      <c r="Y27" s="685"/>
      <c r="Z27" s="686">
        <v>0</v>
      </c>
      <c r="AA27" s="686"/>
      <c r="AB27" s="686"/>
      <c r="AC27" s="686"/>
      <c r="AD27" s="687">
        <v>7690</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7496750</v>
      </c>
      <c r="BH27" s="684"/>
      <c r="BI27" s="684"/>
      <c r="BJ27" s="684"/>
      <c r="BK27" s="684"/>
      <c r="BL27" s="684"/>
      <c r="BM27" s="684"/>
      <c r="BN27" s="685"/>
      <c r="BO27" s="686">
        <v>100</v>
      </c>
      <c r="BP27" s="686"/>
      <c r="BQ27" s="686"/>
      <c r="BR27" s="686"/>
      <c r="BS27" s="692">
        <v>71065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7819745</v>
      </c>
      <c r="CS27" s="719"/>
      <c r="CT27" s="719"/>
      <c r="CU27" s="719"/>
      <c r="CV27" s="719"/>
      <c r="CW27" s="719"/>
      <c r="CX27" s="719"/>
      <c r="CY27" s="720"/>
      <c r="CZ27" s="688">
        <v>16.100000000000001</v>
      </c>
      <c r="DA27" s="717"/>
      <c r="DB27" s="717"/>
      <c r="DC27" s="721"/>
      <c r="DD27" s="692">
        <v>2201996</v>
      </c>
      <c r="DE27" s="719"/>
      <c r="DF27" s="719"/>
      <c r="DG27" s="719"/>
      <c r="DH27" s="719"/>
      <c r="DI27" s="719"/>
      <c r="DJ27" s="719"/>
      <c r="DK27" s="720"/>
      <c r="DL27" s="692">
        <v>2199065</v>
      </c>
      <c r="DM27" s="719"/>
      <c r="DN27" s="719"/>
      <c r="DO27" s="719"/>
      <c r="DP27" s="719"/>
      <c r="DQ27" s="719"/>
      <c r="DR27" s="719"/>
      <c r="DS27" s="719"/>
      <c r="DT27" s="719"/>
      <c r="DU27" s="719"/>
      <c r="DV27" s="720"/>
      <c r="DW27" s="688">
        <v>8.9</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118702</v>
      </c>
      <c r="S28" s="684"/>
      <c r="T28" s="684"/>
      <c r="U28" s="684"/>
      <c r="V28" s="684"/>
      <c r="W28" s="684"/>
      <c r="X28" s="684"/>
      <c r="Y28" s="685"/>
      <c r="Z28" s="686">
        <v>0.2</v>
      </c>
      <c r="AA28" s="686"/>
      <c r="AB28" s="686"/>
      <c r="AC28" s="686"/>
      <c r="AD28" s="687" t="s">
        <v>145</v>
      </c>
      <c r="AE28" s="687"/>
      <c r="AF28" s="687"/>
      <c r="AG28" s="687"/>
      <c r="AH28" s="687"/>
      <c r="AI28" s="687"/>
      <c r="AJ28" s="687"/>
      <c r="AK28" s="687"/>
      <c r="AL28" s="688" t="s">
        <v>145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6827022</v>
      </c>
      <c r="CS28" s="684"/>
      <c r="CT28" s="684"/>
      <c r="CU28" s="684"/>
      <c r="CV28" s="684"/>
      <c r="CW28" s="684"/>
      <c r="CX28" s="684"/>
      <c r="CY28" s="685"/>
      <c r="CZ28" s="688">
        <v>14.1</v>
      </c>
      <c r="DA28" s="717"/>
      <c r="DB28" s="717"/>
      <c r="DC28" s="721"/>
      <c r="DD28" s="692">
        <v>6291645</v>
      </c>
      <c r="DE28" s="684"/>
      <c r="DF28" s="684"/>
      <c r="DG28" s="684"/>
      <c r="DH28" s="684"/>
      <c r="DI28" s="684"/>
      <c r="DJ28" s="684"/>
      <c r="DK28" s="685"/>
      <c r="DL28" s="692">
        <v>6291645</v>
      </c>
      <c r="DM28" s="684"/>
      <c r="DN28" s="684"/>
      <c r="DO28" s="684"/>
      <c r="DP28" s="684"/>
      <c r="DQ28" s="684"/>
      <c r="DR28" s="684"/>
      <c r="DS28" s="684"/>
      <c r="DT28" s="684"/>
      <c r="DU28" s="684"/>
      <c r="DV28" s="685"/>
      <c r="DW28" s="688">
        <v>25.5</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613609</v>
      </c>
      <c r="S29" s="684"/>
      <c r="T29" s="684"/>
      <c r="U29" s="684"/>
      <c r="V29" s="684"/>
      <c r="W29" s="684"/>
      <c r="X29" s="684"/>
      <c r="Y29" s="685"/>
      <c r="Z29" s="686">
        <v>1.2</v>
      </c>
      <c r="AA29" s="686"/>
      <c r="AB29" s="686"/>
      <c r="AC29" s="686"/>
      <c r="AD29" s="687">
        <v>16887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6826907</v>
      </c>
      <c r="CS29" s="719"/>
      <c r="CT29" s="719"/>
      <c r="CU29" s="719"/>
      <c r="CV29" s="719"/>
      <c r="CW29" s="719"/>
      <c r="CX29" s="719"/>
      <c r="CY29" s="720"/>
      <c r="CZ29" s="688">
        <v>14.1</v>
      </c>
      <c r="DA29" s="717"/>
      <c r="DB29" s="717"/>
      <c r="DC29" s="721"/>
      <c r="DD29" s="692">
        <v>6291530</v>
      </c>
      <c r="DE29" s="719"/>
      <c r="DF29" s="719"/>
      <c r="DG29" s="719"/>
      <c r="DH29" s="719"/>
      <c r="DI29" s="719"/>
      <c r="DJ29" s="719"/>
      <c r="DK29" s="720"/>
      <c r="DL29" s="692">
        <v>6291530</v>
      </c>
      <c r="DM29" s="719"/>
      <c r="DN29" s="719"/>
      <c r="DO29" s="719"/>
      <c r="DP29" s="719"/>
      <c r="DQ29" s="719"/>
      <c r="DR29" s="719"/>
      <c r="DS29" s="719"/>
      <c r="DT29" s="719"/>
      <c r="DU29" s="719"/>
      <c r="DV29" s="720"/>
      <c r="DW29" s="688">
        <v>25.5</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233178</v>
      </c>
      <c r="S30" s="684"/>
      <c r="T30" s="684"/>
      <c r="U30" s="684"/>
      <c r="V30" s="684"/>
      <c r="W30" s="684"/>
      <c r="X30" s="684"/>
      <c r="Y30" s="685"/>
      <c r="Z30" s="686">
        <v>0.5</v>
      </c>
      <c r="AA30" s="686"/>
      <c r="AB30" s="686"/>
      <c r="AC30" s="686"/>
      <c r="AD30" s="687" t="s">
        <v>145</v>
      </c>
      <c r="AE30" s="687"/>
      <c r="AF30" s="687"/>
      <c r="AG30" s="687"/>
      <c r="AH30" s="687"/>
      <c r="AI30" s="687"/>
      <c r="AJ30" s="687"/>
      <c r="AK30" s="687"/>
      <c r="AL30" s="688" t="s">
        <v>246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6570416</v>
      </c>
      <c r="CS30" s="684"/>
      <c r="CT30" s="684"/>
      <c r="CU30" s="684"/>
      <c r="CV30" s="684"/>
      <c r="CW30" s="684"/>
      <c r="CX30" s="684"/>
      <c r="CY30" s="685"/>
      <c r="CZ30" s="688">
        <v>13.6</v>
      </c>
      <c r="DA30" s="717"/>
      <c r="DB30" s="717"/>
      <c r="DC30" s="721"/>
      <c r="DD30" s="692">
        <v>6066039</v>
      </c>
      <c r="DE30" s="684"/>
      <c r="DF30" s="684"/>
      <c r="DG30" s="684"/>
      <c r="DH30" s="684"/>
      <c r="DI30" s="684"/>
      <c r="DJ30" s="684"/>
      <c r="DK30" s="685"/>
      <c r="DL30" s="692">
        <v>6066039</v>
      </c>
      <c r="DM30" s="684"/>
      <c r="DN30" s="684"/>
      <c r="DO30" s="684"/>
      <c r="DP30" s="684"/>
      <c r="DQ30" s="684"/>
      <c r="DR30" s="684"/>
      <c r="DS30" s="684"/>
      <c r="DT30" s="684"/>
      <c r="DU30" s="684"/>
      <c r="DV30" s="685"/>
      <c r="DW30" s="688">
        <v>24.6</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7040551</v>
      </c>
      <c r="S31" s="684"/>
      <c r="T31" s="684"/>
      <c r="U31" s="684"/>
      <c r="V31" s="684"/>
      <c r="W31" s="684"/>
      <c r="X31" s="684"/>
      <c r="Y31" s="685"/>
      <c r="Z31" s="686">
        <v>14.3</v>
      </c>
      <c r="AA31" s="686"/>
      <c r="AB31" s="686"/>
      <c r="AC31" s="686"/>
      <c r="AD31" s="687" t="s">
        <v>145</v>
      </c>
      <c r="AE31" s="687"/>
      <c r="AF31" s="687"/>
      <c r="AG31" s="687"/>
      <c r="AH31" s="687"/>
      <c r="AI31" s="687"/>
      <c r="AJ31" s="687"/>
      <c r="AK31" s="687"/>
      <c r="AL31" s="688" t="s">
        <v>145</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99.1</v>
      </c>
      <c r="BH31" s="738"/>
      <c r="BI31" s="738"/>
      <c r="BJ31" s="738"/>
      <c r="BK31" s="738"/>
      <c r="BL31" s="738"/>
      <c r="BM31" s="678">
        <v>95.7</v>
      </c>
      <c r="BN31" s="738"/>
      <c r="BO31" s="738"/>
      <c r="BP31" s="738"/>
      <c r="BQ31" s="739"/>
      <c r="BR31" s="751">
        <v>99</v>
      </c>
      <c r="BS31" s="738"/>
      <c r="BT31" s="738"/>
      <c r="BU31" s="738"/>
      <c r="BV31" s="738"/>
      <c r="BW31" s="738"/>
      <c r="BX31" s="678">
        <v>95.5</v>
      </c>
      <c r="BY31" s="738"/>
      <c r="BZ31" s="738"/>
      <c r="CA31" s="738"/>
      <c r="CB31" s="739"/>
      <c r="CD31" s="729"/>
      <c r="CE31" s="730"/>
      <c r="CF31" s="698" t="s">
        <v>314</v>
      </c>
      <c r="CG31" s="699"/>
      <c r="CH31" s="699"/>
      <c r="CI31" s="699"/>
      <c r="CJ31" s="699"/>
      <c r="CK31" s="699"/>
      <c r="CL31" s="699"/>
      <c r="CM31" s="699"/>
      <c r="CN31" s="699"/>
      <c r="CO31" s="699"/>
      <c r="CP31" s="699"/>
      <c r="CQ31" s="700"/>
      <c r="CR31" s="683">
        <v>256491</v>
      </c>
      <c r="CS31" s="719"/>
      <c r="CT31" s="719"/>
      <c r="CU31" s="719"/>
      <c r="CV31" s="719"/>
      <c r="CW31" s="719"/>
      <c r="CX31" s="719"/>
      <c r="CY31" s="720"/>
      <c r="CZ31" s="688">
        <v>0.5</v>
      </c>
      <c r="DA31" s="717"/>
      <c r="DB31" s="717"/>
      <c r="DC31" s="721"/>
      <c r="DD31" s="692">
        <v>225491</v>
      </c>
      <c r="DE31" s="719"/>
      <c r="DF31" s="719"/>
      <c r="DG31" s="719"/>
      <c r="DH31" s="719"/>
      <c r="DI31" s="719"/>
      <c r="DJ31" s="719"/>
      <c r="DK31" s="720"/>
      <c r="DL31" s="692">
        <v>225491</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33" t="s">
        <v>315</v>
      </c>
      <c r="C32" s="734"/>
      <c r="D32" s="734"/>
      <c r="E32" s="734"/>
      <c r="F32" s="734"/>
      <c r="G32" s="734"/>
      <c r="H32" s="734"/>
      <c r="I32" s="734"/>
      <c r="J32" s="734"/>
      <c r="K32" s="734"/>
      <c r="L32" s="734"/>
      <c r="M32" s="734"/>
      <c r="N32" s="734"/>
      <c r="O32" s="734"/>
      <c r="P32" s="734"/>
      <c r="Q32" s="735"/>
      <c r="R32" s="683" t="s">
        <v>246</v>
      </c>
      <c r="S32" s="684"/>
      <c r="T32" s="684"/>
      <c r="U32" s="684"/>
      <c r="V32" s="684"/>
      <c r="W32" s="684"/>
      <c r="X32" s="684"/>
      <c r="Y32" s="685"/>
      <c r="Z32" s="686" t="s">
        <v>246</v>
      </c>
      <c r="AA32" s="686"/>
      <c r="AB32" s="686"/>
      <c r="AC32" s="686"/>
      <c r="AD32" s="687" t="s">
        <v>145</v>
      </c>
      <c r="AE32" s="687"/>
      <c r="AF32" s="687"/>
      <c r="AG32" s="687"/>
      <c r="AH32" s="687"/>
      <c r="AI32" s="687"/>
      <c r="AJ32" s="687"/>
      <c r="AK32" s="687"/>
      <c r="AL32" s="688" t="s">
        <v>178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95.9</v>
      </c>
      <c r="BN32" s="749"/>
      <c r="BO32" s="749"/>
      <c r="BP32" s="749"/>
      <c r="BQ32" s="750"/>
      <c r="BR32" s="752">
        <v>98.9</v>
      </c>
      <c r="BS32" s="719"/>
      <c r="BT32" s="719"/>
      <c r="BU32" s="719"/>
      <c r="BV32" s="719"/>
      <c r="BW32" s="719"/>
      <c r="BX32" s="689">
        <v>95.6</v>
      </c>
      <c r="BY32" s="749"/>
      <c r="BZ32" s="749"/>
      <c r="CA32" s="749"/>
      <c r="CB32" s="750"/>
      <c r="CD32" s="731"/>
      <c r="CE32" s="732"/>
      <c r="CF32" s="698" t="s">
        <v>318</v>
      </c>
      <c r="CG32" s="699"/>
      <c r="CH32" s="699"/>
      <c r="CI32" s="699"/>
      <c r="CJ32" s="699"/>
      <c r="CK32" s="699"/>
      <c r="CL32" s="699"/>
      <c r="CM32" s="699"/>
      <c r="CN32" s="699"/>
      <c r="CO32" s="699"/>
      <c r="CP32" s="699"/>
      <c r="CQ32" s="700"/>
      <c r="CR32" s="683">
        <v>115</v>
      </c>
      <c r="CS32" s="684"/>
      <c r="CT32" s="684"/>
      <c r="CU32" s="684"/>
      <c r="CV32" s="684"/>
      <c r="CW32" s="684"/>
      <c r="CX32" s="684"/>
      <c r="CY32" s="685"/>
      <c r="CZ32" s="688">
        <v>0</v>
      </c>
      <c r="DA32" s="717"/>
      <c r="DB32" s="717"/>
      <c r="DC32" s="721"/>
      <c r="DD32" s="692">
        <v>115</v>
      </c>
      <c r="DE32" s="684"/>
      <c r="DF32" s="684"/>
      <c r="DG32" s="684"/>
      <c r="DH32" s="684"/>
      <c r="DI32" s="684"/>
      <c r="DJ32" s="684"/>
      <c r="DK32" s="685"/>
      <c r="DL32" s="692">
        <v>115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3288312</v>
      </c>
      <c r="S33" s="684"/>
      <c r="T33" s="684"/>
      <c r="U33" s="684"/>
      <c r="V33" s="684"/>
      <c r="W33" s="684"/>
      <c r="X33" s="684"/>
      <c r="Y33" s="685"/>
      <c r="Z33" s="686">
        <v>6.7</v>
      </c>
      <c r="AA33" s="686"/>
      <c r="AB33" s="686"/>
      <c r="AC33" s="686"/>
      <c r="AD33" s="687" t="s">
        <v>145</v>
      </c>
      <c r="AE33" s="687"/>
      <c r="AF33" s="687"/>
      <c r="AG33" s="687"/>
      <c r="AH33" s="687"/>
      <c r="AI33" s="687"/>
      <c r="AJ33" s="687"/>
      <c r="AK33" s="687"/>
      <c r="AL33" s="688" t="s">
        <v>178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v>
      </c>
      <c r="BH33" s="754"/>
      <c r="BI33" s="754"/>
      <c r="BJ33" s="754"/>
      <c r="BK33" s="754"/>
      <c r="BL33" s="754"/>
      <c r="BM33" s="755">
        <v>95.3</v>
      </c>
      <c r="BN33" s="754"/>
      <c r="BO33" s="754"/>
      <c r="BP33" s="754"/>
      <c r="BQ33" s="756"/>
      <c r="BR33" s="753">
        <v>99</v>
      </c>
      <c r="BS33" s="754"/>
      <c r="BT33" s="754"/>
      <c r="BU33" s="754"/>
      <c r="BV33" s="754"/>
      <c r="BW33" s="754"/>
      <c r="BX33" s="755">
        <v>95</v>
      </c>
      <c r="BY33" s="754"/>
      <c r="BZ33" s="754"/>
      <c r="CA33" s="754"/>
      <c r="CB33" s="756"/>
      <c r="CD33" s="698" t="s">
        <v>321</v>
      </c>
      <c r="CE33" s="699"/>
      <c r="CF33" s="699"/>
      <c r="CG33" s="699"/>
      <c r="CH33" s="699"/>
      <c r="CI33" s="699"/>
      <c r="CJ33" s="699"/>
      <c r="CK33" s="699"/>
      <c r="CL33" s="699"/>
      <c r="CM33" s="699"/>
      <c r="CN33" s="699"/>
      <c r="CO33" s="699"/>
      <c r="CP33" s="699"/>
      <c r="CQ33" s="700"/>
      <c r="CR33" s="683">
        <v>15784435</v>
      </c>
      <c r="CS33" s="719"/>
      <c r="CT33" s="719"/>
      <c r="CU33" s="719"/>
      <c r="CV33" s="719"/>
      <c r="CW33" s="719"/>
      <c r="CX33" s="719"/>
      <c r="CY33" s="720"/>
      <c r="CZ33" s="688">
        <v>32.6</v>
      </c>
      <c r="DA33" s="717"/>
      <c r="DB33" s="717"/>
      <c r="DC33" s="721"/>
      <c r="DD33" s="692">
        <v>11169781</v>
      </c>
      <c r="DE33" s="719"/>
      <c r="DF33" s="719"/>
      <c r="DG33" s="719"/>
      <c r="DH33" s="719"/>
      <c r="DI33" s="719"/>
      <c r="DJ33" s="719"/>
      <c r="DK33" s="720"/>
      <c r="DL33" s="692">
        <v>8844489</v>
      </c>
      <c r="DM33" s="719"/>
      <c r="DN33" s="719"/>
      <c r="DO33" s="719"/>
      <c r="DP33" s="719"/>
      <c r="DQ33" s="719"/>
      <c r="DR33" s="719"/>
      <c r="DS33" s="719"/>
      <c r="DT33" s="719"/>
      <c r="DU33" s="719"/>
      <c r="DV33" s="720"/>
      <c r="DW33" s="688">
        <v>35.799999999999997</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675906</v>
      </c>
      <c r="S34" s="684"/>
      <c r="T34" s="684"/>
      <c r="U34" s="684"/>
      <c r="V34" s="684"/>
      <c r="W34" s="684"/>
      <c r="X34" s="684"/>
      <c r="Y34" s="685"/>
      <c r="Z34" s="686">
        <v>1.4</v>
      </c>
      <c r="AA34" s="686"/>
      <c r="AB34" s="686"/>
      <c r="AC34" s="686"/>
      <c r="AD34" s="687" t="s">
        <v>246</v>
      </c>
      <c r="AE34" s="687"/>
      <c r="AF34" s="687"/>
      <c r="AG34" s="687"/>
      <c r="AH34" s="687"/>
      <c r="AI34" s="687"/>
      <c r="AJ34" s="687"/>
      <c r="AK34" s="687"/>
      <c r="AL34" s="688" t="s">
        <v>145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6726196</v>
      </c>
      <c r="CS34" s="684"/>
      <c r="CT34" s="684"/>
      <c r="CU34" s="684"/>
      <c r="CV34" s="684"/>
      <c r="CW34" s="684"/>
      <c r="CX34" s="684"/>
      <c r="CY34" s="685"/>
      <c r="CZ34" s="688">
        <v>13.9</v>
      </c>
      <c r="DA34" s="717"/>
      <c r="DB34" s="717"/>
      <c r="DC34" s="721"/>
      <c r="DD34" s="692">
        <v>4719989</v>
      </c>
      <c r="DE34" s="684"/>
      <c r="DF34" s="684"/>
      <c r="DG34" s="684"/>
      <c r="DH34" s="684"/>
      <c r="DI34" s="684"/>
      <c r="DJ34" s="684"/>
      <c r="DK34" s="685"/>
      <c r="DL34" s="692">
        <v>3904033</v>
      </c>
      <c r="DM34" s="684"/>
      <c r="DN34" s="684"/>
      <c r="DO34" s="684"/>
      <c r="DP34" s="684"/>
      <c r="DQ34" s="684"/>
      <c r="DR34" s="684"/>
      <c r="DS34" s="684"/>
      <c r="DT34" s="684"/>
      <c r="DU34" s="684"/>
      <c r="DV34" s="685"/>
      <c r="DW34" s="688">
        <v>15.8</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690044</v>
      </c>
      <c r="S35" s="684"/>
      <c r="T35" s="684"/>
      <c r="U35" s="684"/>
      <c r="V35" s="684"/>
      <c r="W35" s="684"/>
      <c r="X35" s="684"/>
      <c r="Y35" s="685"/>
      <c r="Z35" s="686">
        <v>1.4</v>
      </c>
      <c r="AA35" s="686"/>
      <c r="AB35" s="686"/>
      <c r="AC35" s="686"/>
      <c r="AD35" s="687" t="s">
        <v>145</v>
      </c>
      <c r="AE35" s="687"/>
      <c r="AF35" s="687"/>
      <c r="AG35" s="687"/>
      <c r="AH35" s="687"/>
      <c r="AI35" s="687"/>
      <c r="AJ35" s="687"/>
      <c r="AK35" s="687"/>
      <c r="AL35" s="688" t="s">
        <v>145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609607</v>
      </c>
      <c r="CS35" s="719"/>
      <c r="CT35" s="719"/>
      <c r="CU35" s="719"/>
      <c r="CV35" s="719"/>
      <c r="CW35" s="719"/>
      <c r="CX35" s="719"/>
      <c r="CY35" s="720"/>
      <c r="CZ35" s="688">
        <v>1.3</v>
      </c>
      <c r="DA35" s="717"/>
      <c r="DB35" s="717"/>
      <c r="DC35" s="721"/>
      <c r="DD35" s="692">
        <v>425161</v>
      </c>
      <c r="DE35" s="719"/>
      <c r="DF35" s="719"/>
      <c r="DG35" s="719"/>
      <c r="DH35" s="719"/>
      <c r="DI35" s="719"/>
      <c r="DJ35" s="719"/>
      <c r="DK35" s="720"/>
      <c r="DL35" s="692">
        <v>298785</v>
      </c>
      <c r="DM35" s="719"/>
      <c r="DN35" s="719"/>
      <c r="DO35" s="719"/>
      <c r="DP35" s="719"/>
      <c r="DQ35" s="719"/>
      <c r="DR35" s="719"/>
      <c r="DS35" s="719"/>
      <c r="DT35" s="719"/>
      <c r="DU35" s="719"/>
      <c r="DV35" s="720"/>
      <c r="DW35" s="688">
        <v>1.2</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3092140</v>
      </c>
      <c r="S36" s="684"/>
      <c r="T36" s="684"/>
      <c r="U36" s="684"/>
      <c r="V36" s="684"/>
      <c r="W36" s="684"/>
      <c r="X36" s="684"/>
      <c r="Y36" s="685"/>
      <c r="Z36" s="686">
        <v>6.3</v>
      </c>
      <c r="AA36" s="686"/>
      <c r="AB36" s="686"/>
      <c r="AC36" s="686"/>
      <c r="AD36" s="687" t="s">
        <v>145</v>
      </c>
      <c r="AE36" s="687"/>
      <c r="AF36" s="687"/>
      <c r="AG36" s="687"/>
      <c r="AH36" s="687"/>
      <c r="AI36" s="687"/>
      <c r="AJ36" s="687"/>
      <c r="AK36" s="687"/>
      <c r="AL36" s="688" t="s">
        <v>145</v>
      </c>
      <c r="AM36" s="689"/>
      <c r="AN36" s="689"/>
      <c r="AO36" s="690"/>
      <c r="AP36" s="235"/>
      <c r="AQ36" s="757" t="s">
        <v>329</v>
      </c>
      <c r="AR36" s="758"/>
      <c r="AS36" s="758"/>
      <c r="AT36" s="758"/>
      <c r="AU36" s="758"/>
      <c r="AV36" s="758"/>
      <c r="AW36" s="758"/>
      <c r="AX36" s="758"/>
      <c r="AY36" s="759"/>
      <c r="AZ36" s="672">
        <v>5345723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6242</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2333404</v>
      </c>
      <c r="CS36" s="684"/>
      <c r="CT36" s="684"/>
      <c r="CU36" s="684"/>
      <c r="CV36" s="684"/>
      <c r="CW36" s="684"/>
      <c r="CX36" s="684"/>
      <c r="CY36" s="685"/>
      <c r="CZ36" s="688">
        <v>4.8</v>
      </c>
      <c r="DA36" s="717"/>
      <c r="DB36" s="717"/>
      <c r="DC36" s="721"/>
      <c r="DD36" s="692">
        <v>1579041</v>
      </c>
      <c r="DE36" s="684"/>
      <c r="DF36" s="684"/>
      <c r="DG36" s="684"/>
      <c r="DH36" s="684"/>
      <c r="DI36" s="684"/>
      <c r="DJ36" s="684"/>
      <c r="DK36" s="685"/>
      <c r="DL36" s="692">
        <v>1239792</v>
      </c>
      <c r="DM36" s="684"/>
      <c r="DN36" s="684"/>
      <c r="DO36" s="684"/>
      <c r="DP36" s="684"/>
      <c r="DQ36" s="684"/>
      <c r="DR36" s="684"/>
      <c r="DS36" s="684"/>
      <c r="DT36" s="684"/>
      <c r="DU36" s="684"/>
      <c r="DV36" s="685"/>
      <c r="DW36" s="688">
        <v>5</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943735</v>
      </c>
      <c r="S37" s="684"/>
      <c r="T37" s="684"/>
      <c r="U37" s="684"/>
      <c r="V37" s="684"/>
      <c r="W37" s="684"/>
      <c r="X37" s="684"/>
      <c r="Y37" s="685"/>
      <c r="Z37" s="686">
        <v>1.9</v>
      </c>
      <c r="AA37" s="686"/>
      <c r="AB37" s="686"/>
      <c r="AC37" s="686"/>
      <c r="AD37" s="687" t="s">
        <v>145</v>
      </c>
      <c r="AE37" s="687"/>
      <c r="AF37" s="687"/>
      <c r="AG37" s="687"/>
      <c r="AH37" s="687"/>
      <c r="AI37" s="687"/>
      <c r="AJ37" s="687"/>
      <c r="AK37" s="687"/>
      <c r="AL37" s="688" t="s">
        <v>145</v>
      </c>
      <c r="AM37" s="689"/>
      <c r="AN37" s="689"/>
      <c r="AO37" s="690"/>
      <c r="AQ37" s="761" t="s">
        <v>333</v>
      </c>
      <c r="AR37" s="762"/>
      <c r="AS37" s="762"/>
      <c r="AT37" s="762"/>
      <c r="AU37" s="762"/>
      <c r="AV37" s="762"/>
      <c r="AW37" s="762"/>
      <c r="AX37" s="762"/>
      <c r="AY37" s="763"/>
      <c r="AZ37" s="683">
        <v>1314631</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-132399</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50635</v>
      </c>
      <c r="CS37" s="719"/>
      <c r="CT37" s="719"/>
      <c r="CU37" s="719"/>
      <c r="CV37" s="719"/>
      <c r="CW37" s="719"/>
      <c r="CX37" s="719"/>
      <c r="CY37" s="720"/>
      <c r="CZ37" s="688">
        <v>0.1</v>
      </c>
      <c r="DA37" s="717"/>
      <c r="DB37" s="717"/>
      <c r="DC37" s="721"/>
      <c r="DD37" s="692">
        <v>50635</v>
      </c>
      <c r="DE37" s="719"/>
      <c r="DF37" s="719"/>
      <c r="DG37" s="719"/>
      <c r="DH37" s="719"/>
      <c r="DI37" s="719"/>
      <c r="DJ37" s="719"/>
      <c r="DK37" s="720"/>
      <c r="DL37" s="692">
        <v>43919</v>
      </c>
      <c r="DM37" s="719"/>
      <c r="DN37" s="719"/>
      <c r="DO37" s="719"/>
      <c r="DP37" s="719"/>
      <c r="DQ37" s="719"/>
      <c r="DR37" s="719"/>
      <c r="DS37" s="719"/>
      <c r="DT37" s="719"/>
      <c r="DU37" s="719"/>
      <c r="DV37" s="720"/>
      <c r="DW37" s="688">
        <v>0.2</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559504</v>
      </c>
      <c r="S38" s="684"/>
      <c r="T38" s="684"/>
      <c r="U38" s="684"/>
      <c r="V38" s="684"/>
      <c r="W38" s="684"/>
      <c r="X38" s="684"/>
      <c r="Y38" s="685"/>
      <c r="Z38" s="686">
        <v>1.1000000000000001</v>
      </c>
      <c r="AA38" s="686"/>
      <c r="AB38" s="686"/>
      <c r="AC38" s="686"/>
      <c r="AD38" s="687">
        <v>4155</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197771</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11165</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4591815</v>
      </c>
      <c r="CS38" s="684"/>
      <c r="CT38" s="684"/>
      <c r="CU38" s="684"/>
      <c r="CV38" s="684"/>
      <c r="CW38" s="684"/>
      <c r="CX38" s="684"/>
      <c r="CY38" s="685"/>
      <c r="CZ38" s="688">
        <v>9.5</v>
      </c>
      <c r="DA38" s="717"/>
      <c r="DB38" s="717"/>
      <c r="DC38" s="721"/>
      <c r="DD38" s="692">
        <v>3844532</v>
      </c>
      <c r="DE38" s="684"/>
      <c r="DF38" s="684"/>
      <c r="DG38" s="684"/>
      <c r="DH38" s="684"/>
      <c r="DI38" s="684"/>
      <c r="DJ38" s="684"/>
      <c r="DK38" s="685"/>
      <c r="DL38" s="692">
        <v>3401879</v>
      </c>
      <c r="DM38" s="684"/>
      <c r="DN38" s="684"/>
      <c r="DO38" s="684"/>
      <c r="DP38" s="684"/>
      <c r="DQ38" s="684"/>
      <c r="DR38" s="684"/>
      <c r="DS38" s="684"/>
      <c r="DT38" s="684"/>
      <c r="DU38" s="684"/>
      <c r="DV38" s="685"/>
      <c r="DW38" s="688">
        <v>13.8</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6726300</v>
      </c>
      <c r="S39" s="684"/>
      <c r="T39" s="684"/>
      <c r="U39" s="684"/>
      <c r="V39" s="684"/>
      <c r="W39" s="684"/>
      <c r="X39" s="684"/>
      <c r="Y39" s="685"/>
      <c r="Z39" s="686">
        <v>13.6</v>
      </c>
      <c r="AA39" s="686"/>
      <c r="AB39" s="686"/>
      <c r="AC39" s="686"/>
      <c r="AD39" s="687" t="s">
        <v>246</v>
      </c>
      <c r="AE39" s="687"/>
      <c r="AF39" s="687"/>
      <c r="AG39" s="687"/>
      <c r="AH39" s="687"/>
      <c r="AI39" s="687"/>
      <c r="AJ39" s="687"/>
      <c r="AK39" s="687"/>
      <c r="AL39" s="688" t="s">
        <v>145</v>
      </c>
      <c r="AM39" s="689"/>
      <c r="AN39" s="689"/>
      <c r="AO39" s="690"/>
      <c r="AQ39" s="761" t="s">
        <v>341</v>
      </c>
      <c r="AR39" s="762"/>
      <c r="AS39" s="762"/>
      <c r="AT39" s="762"/>
      <c r="AU39" s="762"/>
      <c r="AV39" s="762"/>
      <c r="AW39" s="762"/>
      <c r="AX39" s="762"/>
      <c r="AY39" s="763"/>
      <c r="AZ39" s="683">
        <v>22464</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17402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1156701</v>
      </c>
      <c r="CS39" s="719"/>
      <c r="CT39" s="719"/>
      <c r="CU39" s="719"/>
      <c r="CV39" s="719"/>
      <c r="CW39" s="719"/>
      <c r="CX39" s="719"/>
      <c r="CY39" s="720"/>
      <c r="CZ39" s="688">
        <v>2.4</v>
      </c>
      <c r="DA39" s="717"/>
      <c r="DB39" s="717"/>
      <c r="DC39" s="721"/>
      <c r="DD39" s="692">
        <v>431058</v>
      </c>
      <c r="DE39" s="719"/>
      <c r="DF39" s="719"/>
      <c r="DG39" s="719"/>
      <c r="DH39" s="719"/>
      <c r="DI39" s="719"/>
      <c r="DJ39" s="719"/>
      <c r="DK39" s="720"/>
      <c r="DL39" s="692" t="s">
        <v>145</v>
      </c>
      <c r="DM39" s="719"/>
      <c r="DN39" s="719"/>
      <c r="DO39" s="719"/>
      <c r="DP39" s="719"/>
      <c r="DQ39" s="719"/>
      <c r="DR39" s="719"/>
      <c r="DS39" s="719"/>
      <c r="DT39" s="719"/>
      <c r="DU39" s="719"/>
      <c r="DV39" s="720"/>
      <c r="DW39" s="688" t="s">
        <v>145</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145</v>
      </c>
      <c r="S40" s="684"/>
      <c r="T40" s="684"/>
      <c r="U40" s="684"/>
      <c r="V40" s="684"/>
      <c r="W40" s="684"/>
      <c r="X40" s="684"/>
      <c r="Y40" s="685"/>
      <c r="Z40" s="686" t="s">
        <v>145</v>
      </c>
      <c r="AA40" s="686"/>
      <c r="AB40" s="686"/>
      <c r="AC40" s="686"/>
      <c r="AD40" s="687" t="s">
        <v>145</v>
      </c>
      <c r="AE40" s="687"/>
      <c r="AF40" s="687"/>
      <c r="AG40" s="687"/>
      <c r="AH40" s="687"/>
      <c r="AI40" s="687"/>
      <c r="AJ40" s="687"/>
      <c r="AK40" s="687"/>
      <c r="AL40" s="688" t="s">
        <v>246</v>
      </c>
      <c r="AM40" s="689"/>
      <c r="AN40" s="689"/>
      <c r="AO40" s="690"/>
      <c r="AQ40" s="761" t="s">
        <v>345</v>
      </c>
      <c r="AR40" s="762"/>
      <c r="AS40" s="762"/>
      <c r="AT40" s="762"/>
      <c r="AU40" s="762"/>
      <c r="AV40" s="762"/>
      <c r="AW40" s="762"/>
      <c r="AX40" s="762"/>
      <c r="AY40" s="763"/>
      <c r="AZ40" s="683" t="s">
        <v>145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366712</v>
      </c>
      <c r="CS40" s="684"/>
      <c r="CT40" s="684"/>
      <c r="CU40" s="684"/>
      <c r="CV40" s="684"/>
      <c r="CW40" s="684"/>
      <c r="CX40" s="684"/>
      <c r="CY40" s="685"/>
      <c r="CZ40" s="688">
        <v>0.8</v>
      </c>
      <c r="DA40" s="717"/>
      <c r="DB40" s="717"/>
      <c r="DC40" s="721"/>
      <c r="DD40" s="692">
        <v>170000</v>
      </c>
      <c r="DE40" s="684"/>
      <c r="DF40" s="684"/>
      <c r="DG40" s="684"/>
      <c r="DH40" s="684"/>
      <c r="DI40" s="684"/>
      <c r="DJ40" s="684"/>
      <c r="DK40" s="685"/>
      <c r="DL40" s="692" t="s">
        <v>145</v>
      </c>
      <c r="DM40" s="684"/>
      <c r="DN40" s="684"/>
      <c r="DO40" s="684"/>
      <c r="DP40" s="684"/>
      <c r="DQ40" s="684"/>
      <c r="DR40" s="684"/>
      <c r="DS40" s="684"/>
      <c r="DT40" s="684"/>
      <c r="DU40" s="684"/>
      <c r="DV40" s="685"/>
      <c r="DW40" s="688" t="s">
        <v>145</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780800</v>
      </c>
      <c r="S41" s="684"/>
      <c r="T41" s="684"/>
      <c r="U41" s="684"/>
      <c r="V41" s="684"/>
      <c r="W41" s="684"/>
      <c r="X41" s="684"/>
      <c r="Y41" s="685"/>
      <c r="Z41" s="686">
        <v>1.6</v>
      </c>
      <c r="AA41" s="686"/>
      <c r="AB41" s="686"/>
      <c r="AC41" s="686"/>
      <c r="AD41" s="687" t="s">
        <v>145</v>
      </c>
      <c r="AE41" s="687"/>
      <c r="AF41" s="687"/>
      <c r="AG41" s="687"/>
      <c r="AH41" s="687"/>
      <c r="AI41" s="687"/>
      <c r="AJ41" s="687"/>
      <c r="AK41" s="687"/>
      <c r="AL41" s="688" t="s">
        <v>246</v>
      </c>
      <c r="AM41" s="689"/>
      <c r="AN41" s="689"/>
      <c r="AO41" s="690"/>
      <c r="AQ41" s="761" t="s">
        <v>350</v>
      </c>
      <c r="AR41" s="762"/>
      <c r="AS41" s="762"/>
      <c r="AT41" s="762"/>
      <c r="AU41" s="762"/>
      <c r="AV41" s="762"/>
      <c r="AW41" s="762"/>
      <c r="AX41" s="762"/>
      <c r="AY41" s="763"/>
      <c r="AZ41" s="683">
        <v>912021</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145</v>
      </c>
      <c r="CS41" s="719"/>
      <c r="CT41" s="719"/>
      <c r="CU41" s="719"/>
      <c r="CV41" s="719"/>
      <c r="CW41" s="719"/>
      <c r="CX41" s="719"/>
      <c r="CY41" s="720"/>
      <c r="CZ41" s="688" t="s">
        <v>246</v>
      </c>
      <c r="DA41" s="717"/>
      <c r="DB41" s="717"/>
      <c r="DC41" s="721"/>
      <c r="DD41" s="692" t="s">
        <v>246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49378677</v>
      </c>
      <c r="S42" s="769"/>
      <c r="T42" s="769"/>
      <c r="U42" s="769"/>
      <c r="V42" s="769"/>
      <c r="W42" s="769"/>
      <c r="X42" s="769"/>
      <c r="Y42" s="777"/>
      <c r="Z42" s="778">
        <v>100</v>
      </c>
      <c r="AA42" s="778"/>
      <c r="AB42" s="778"/>
      <c r="AC42" s="778"/>
      <c r="AD42" s="779">
        <v>23903859</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2898836</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384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10533995</v>
      </c>
      <c r="CS42" s="684"/>
      <c r="CT42" s="684"/>
      <c r="CU42" s="684"/>
      <c r="CV42" s="684"/>
      <c r="CW42" s="684"/>
      <c r="CX42" s="684"/>
      <c r="CY42" s="685"/>
      <c r="CZ42" s="688">
        <v>21.7</v>
      </c>
      <c r="DA42" s="689"/>
      <c r="DB42" s="689"/>
      <c r="DC42" s="701"/>
      <c r="DD42" s="692">
        <v>1405246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293622</v>
      </c>
      <c r="CS43" s="719"/>
      <c r="CT43" s="719"/>
      <c r="CU43" s="719"/>
      <c r="CV43" s="719"/>
      <c r="CW43" s="719"/>
      <c r="CX43" s="719"/>
      <c r="CY43" s="720"/>
      <c r="CZ43" s="688">
        <v>0.6</v>
      </c>
      <c r="DA43" s="717"/>
      <c r="DB43" s="717"/>
      <c r="DC43" s="721"/>
      <c r="DD43" s="692">
        <v>245811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9736410</v>
      </c>
      <c r="CS44" s="684"/>
      <c r="CT44" s="684"/>
      <c r="CU44" s="684"/>
      <c r="CV44" s="684"/>
      <c r="CW44" s="684"/>
      <c r="CX44" s="684"/>
      <c r="CY44" s="685"/>
      <c r="CZ44" s="688">
        <v>20.100000000000001</v>
      </c>
      <c r="DA44" s="689"/>
      <c r="DB44" s="689"/>
      <c r="DC44" s="701"/>
      <c r="DD44" s="692">
        <v>1075276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5081716</v>
      </c>
      <c r="CS45" s="719"/>
      <c r="CT45" s="719"/>
      <c r="CU45" s="719"/>
      <c r="CV45" s="719"/>
      <c r="CW45" s="719"/>
      <c r="CX45" s="719"/>
      <c r="CY45" s="720"/>
      <c r="CZ45" s="688">
        <v>10.5</v>
      </c>
      <c r="DA45" s="717"/>
      <c r="DB45" s="717"/>
      <c r="DC45" s="721"/>
      <c r="DD45" s="692">
        <v>370424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4225948</v>
      </c>
      <c r="CS46" s="684"/>
      <c r="CT46" s="684"/>
      <c r="CU46" s="684"/>
      <c r="CV46" s="684"/>
      <c r="CW46" s="684"/>
      <c r="CX46" s="684"/>
      <c r="CY46" s="685"/>
      <c r="CZ46" s="688">
        <v>8.6999999999999993</v>
      </c>
      <c r="DA46" s="689"/>
      <c r="DB46" s="689"/>
      <c r="DC46" s="701"/>
      <c r="DD46" s="692">
        <v>558207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797585</v>
      </c>
      <c r="CS47" s="719"/>
      <c r="CT47" s="719"/>
      <c r="CU47" s="719"/>
      <c r="CV47" s="719"/>
      <c r="CW47" s="719"/>
      <c r="CX47" s="719"/>
      <c r="CY47" s="720"/>
      <c r="CZ47" s="688">
        <v>1.6</v>
      </c>
      <c r="DA47" s="717"/>
      <c r="DB47" s="717"/>
      <c r="DC47" s="721"/>
      <c r="DD47" s="692">
        <v>329970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145</v>
      </c>
      <c r="CS48" s="684"/>
      <c r="CT48" s="684"/>
      <c r="CU48" s="684"/>
      <c r="CV48" s="684"/>
      <c r="CW48" s="684"/>
      <c r="CX48" s="684"/>
      <c r="CY48" s="685"/>
      <c r="CZ48" s="688" t="s">
        <v>145</v>
      </c>
      <c r="DA48" s="689"/>
      <c r="DB48" s="689"/>
      <c r="DC48" s="701"/>
      <c r="DD48" s="692" t="s">
        <v>145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48478230</v>
      </c>
      <c r="CS49" s="754"/>
      <c r="CT49" s="754"/>
      <c r="CU49" s="754"/>
      <c r="CV49" s="754"/>
      <c r="CW49" s="754"/>
      <c r="CX49" s="754"/>
      <c r="CY49" s="785"/>
      <c r="CZ49" s="780">
        <v>100</v>
      </c>
      <c r="DA49" s="786"/>
      <c r="DB49" s="786"/>
      <c r="DC49" s="787"/>
      <c r="DD49" s="788">
        <v>28354673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c7YC2/QTyGbQfLaS27Dn5aO2HLQCSAon0mhSnyn/usHlViPB8L1GZqnMc4BAPYThJqqODAd68dE1vexSoBKIg==" saltValue="mmzMwIBnFFT+3saKzOQo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48661</v>
      </c>
      <c r="R7" s="819"/>
      <c r="S7" s="819"/>
      <c r="T7" s="819"/>
      <c r="U7" s="819"/>
      <c r="V7" s="819">
        <v>47684</v>
      </c>
      <c r="W7" s="819"/>
      <c r="X7" s="819"/>
      <c r="Y7" s="819"/>
      <c r="Z7" s="819"/>
      <c r="AA7" s="819">
        <f>SUM(Q7-V7)</f>
        <v>977</v>
      </c>
      <c r="AB7" s="819"/>
      <c r="AC7" s="819"/>
      <c r="AD7" s="819"/>
      <c r="AE7" s="820"/>
      <c r="AF7" s="821">
        <v>632</v>
      </c>
      <c r="AG7" s="822"/>
      <c r="AH7" s="822"/>
      <c r="AI7" s="822"/>
      <c r="AJ7" s="823"/>
      <c r="AK7" s="858">
        <v>3</v>
      </c>
      <c r="AL7" s="859"/>
      <c r="AM7" s="859"/>
      <c r="AN7" s="859"/>
      <c r="AO7" s="859"/>
      <c r="AP7" s="859">
        <v>48892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1</v>
      </c>
      <c r="CI7" s="856"/>
      <c r="CJ7" s="856"/>
      <c r="CK7" s="856"/>
      <c r="CL7" s="857"/>
      <c r="CM7" s="855">
        <v>3</v>
      </c>
      <c r="CN7" s="856"/>
      <c r="CO7" s="856"/>
      <c r="CP7" s="856"/>
      <c r="CQ7" s="857"/>
      <c r="CR7" s="855">
        <v>3</v>
      </c>
      <c r="CS7" s="856"/>
      <c r="CT7" s="856"/>
      <c r="CU7" s="856"/>
      <c r="CV7" s="857"/>
      <c r="CW7" s="855" t="s">
        <v>593</v>
      </c>
      <c r="CX7" s="856"/>
      <c r="CY7" s="856"/>
      <c r="CZ7" s="856"/>
      <c r="DA7" s="857"/>
      <c r="DB7" s="855" t="s">
        <v>593</v>
      </c>
      <c r="DC7" s="856"/>
      <c r="DD7" s="856"/>
      <c r="DE7" s="856"/>
      <c r="DF7" s="857"/>
      <c r="DG7" s="855" t="s">
        <v>593</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12</v>
      </c>
      <c r="R8" s="843"/>
      <c r="S8" s="843"/>
      <c r="T8" s="843"/>
      <c r="U8" s="843"/>
      <c r="V8" s="843">
        <v>36</v>
      </c>
      <c r="W8" s="843"/>
      <c r="X8" s="843"/>
      <c r="Y8" s="843"/>
      <c r="Z8" s="843"/>
      <c r="AA8" s="843">
        <f t="shared" ref="AA8:AA9" si="0">SUM(Q8-V8)</f>
        <v>-24</v>
      </c>
      <c r="AB8" s="843"/>
      <c r="AC8" s="843"/>
      <c r="AD8" s="843"/>
      <c r="AE8" s="844"/>
      <c r="AF8" s="845" t="s">
        <v>391</v>
      </c>
      <c r="AG8" s="846"/>
      <c r="AH8" s="846"/>
      <c r="AI8" s="846"/>
      <c r="AJ8" s="847"/>
      <c r="AK8" s="848">
        <v>5</v>
      </c>
      <c r="AL8" s="849"/>
      <c r="AM8" s="849"/>
      <c r="AN8" s="849"/>
      <c r="AO8" s="849"/>
      <c r="AP8" s="849">
        <v>151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-7</v>
      </c>
      <c r="CI8" s="866"/>
      <c r="CJ8" s="866"/>
      <c r="CK8" s="866"/>
      <c r="CL8" s="867"/>
      <c r="CM8" s="865">
        <v>36</v>
      </c>
      <c r="CN8" s="866"/>
      <c r="CO8" s="866"/>
      <c r="CP8" s="866"/>
      <c r="CQ8" s="867"/>
      <c r="CR8" s="865">
        <v>24</v>
      </c>
      <c r="CS8" s="866"/>
      <c r="CT8" s="866"/>
      <c r="CU8" s="866"/>
      <c r="CV8" s="867"/>
      <c r="CW8" s="865">
        <v>10</v>
      </c>
      <c r="CX8" s="866"/>
      <c r="CY8" s="866"/>
      <c r="CZ8" s="866"/>
      <c r="DA8" s="867"/>
      <c r="DB8" s="865" t="s">
        <v>593</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c r="A9" s="262">
        <v>3</v>
      </c>
      <c r="B9" s="839" t="s">
        <v>392</v>
      </c>
      <c r="C9" s="840"/>
      <c r="D9" s="840"/>
      <c r="E9" s="840"/>
      <c r="F9" s="840"/>
      <c r="G9" s="840"/>
      <c r="H9" s="840"/>
      <c r="I9" s="840"/>
      <c r="J9" s="840"/>
      <c r="K9" s="840"/>
      <c r="L9" s="840"/>
      <c r="M9" s="840"/>
      <c r="N9" s="840"/>
      <c r="O9" s="840"/>
      <c r="P9" s="841"/>
      <c r="Q9" s="842">
        <v>706</v>
      </c>
      <c r="R9" s="843"/>
      <c r="S9" s="843"/>
      <c r="T9" s="843"/>
      <c r="U9" s="843"/>
      <c r="V9" s="843">
        <v>758</v>
      </c>
      <c r="W9" s="843"/>
      <c r="X9" s="843"/>
      <c r="Y9" s="843"/>
      <c r="Z9" s="843"/>
      <c r="AA9" s="843">
        <f t="shared" si="0"/>
        <v>-52</v>
      </c>
      <c r="AB9" s="843"/>
      <c r="AC9" s="843"/>
      <c r="AD9" s="843"/>
      <c r="AE9" s="844"/>
      <c r="AF9" s="845" t="s">
        <v>391</v>
      </c>
      <c r="AG9" s="846"/>
      <c r="AH9" s="846"/>
      <c r="AI9" s="846"/>
      <c r="AJ9" s="847"/>
      <c r="AK9" s="848">
        <v>25</v>
      </c>
      <c r="AL9" s="849"/>
      <c r="AM9" s="849"/>
      <c r="AN9" s="849"/>
      <c r="AO9" s="849"/>
      <c r="AP9" s="849">
        <v>390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-3</v>
      </c>
      <c r="CI9" s="866"/>
      <c r="CJ9" s="866"/>
      <c r="CK9" s="866"/>
      <c r="CL9" s="867"/>
      <c r="CM9" s="865">
        <v>3</v>
      </c>
      <c r="CN9" s="866"/>
      <c r="CO9" s="866"/>
      <c r="CP9" s="866"/>
      <c r="CQ9" s="867"/>
      <c r="CR9" s="865">
        <v>2</v>
      </c>
      <c r="CS9" s="866"/>
      <c r="CT9" s="866"/>
      <c r="CU9" s="866"/>
      <c r="CV9" s="867"/>
      <c r="CW9" s="865">
        <v>5</v>
      </c>
      <c r="CX9" s="866"/>
      <c r="CY9" s="866"/>
      <c r="CZ9" s="866"/>
      <c r="DA9" s="867"/>
      <c r="DB9" s="865" t="s">
        <v>593</v>
      </c>
      <c r="DC9" s="866"/>
      <c r="DD9" s="866"/>
      <c r="DE9" s="866"/>
      <c r="DF9" s="867"/>
      <c r="DG9" s="865" t="s">
        <v>593</v>
      </c>
      <c r="DH9" s="866"/>
      <c r="DI9" s="866"/>
      <c r="DJ9" s="866"/>
      <c r="DK9" s="867"/>
      <c r="DL9" s="865" t="s">
        <v>593</v>
      </c>
      <c r="DM9" s="866"/>
      <c r="DN9" s="866"/>
      <c r="DO9" s="866"/>
      <c r="DP9" s="867"/>
      <c r="DQ9" s="865" t="s">
        <v>593</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-4</v>
      </c>
      <c r="CI10" s="866"/>
      <c r="CJ10" s="866"/>
      <c r="CK10" s="866"/>
      <c r="CL10" s="867"/>
      <c r="CM10" s="865">
        <v>16</v>
      </c>
      <c r="CN10" s="866"/>
      <c r="CO10" s="866"/>
      <c r="CP10" s="866"/>
      <c r="CQ10" s="867"/>
      <c r="CR10" s="865">
        <v>7</v>
      </c>
      <c r="CS10" s="866"/>
      <c r="CT10" s="866"/>
      <c r="CU10" s="866"/>
      <c r="CV10" s="867"/>
      <c r="CW10" s="865" t="s">
        <v>593</v>
      </c>
      <c r="CX10" s="866"/>
      <c r="CY10" s="866"/>
      <c r="CZ10" s="866"/>
      <c r="DA10" s="867"/>
      <c r="DB10" s="865" t="s">
        <v>593</v>
      </c>
      <c r="DC10" s="866"/>
      <c r="DD10" s="866"/>
      <c r="DE10" s="866"/>
      <c r="DF10" s="867"/>
      <c r="DG10" s="865" t="s">
        <v>593</v>
      </c>
      <c r="DH10" s="866"/>
      <c r="DI10" s="866"/>
      <c r="DJ10" s="866"/>
      <c r="DK10" s="867"/>
      <c r="DL10" s="865" t="s">
        <v>593</v>
      </c>
      <c r="DM10" s="866"/>
      <c r="DN10" s="866"/>
      <c r="DO10" s="866"/>
      <c r="DP10" s="867"/>
      <c r="DQ10" s="865" t="s">
        <v>593</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f>SUM(Q7:U22)</f>
        <v>49379</v>
      </c>
      <c r="R23" s="878"/>
      <c r="S23" s="878"/>
      <c r="T23" s="878"/>
      <c r="U23" s="878"/>
      <c r="V23" s="878">
        <f t="shared" ref="V23" si="1">SUM(V7:Z22)</f>
        <v>48478</v>
      </c>
      <c r="W23" s="878"/>
      <c r="X23" s="878"/>
      <c r="Y23" s="878"/>
      <c r="Z23" s="878"/>
      <c r="AA23" s="878">
        <f t="shared" ref="AA23" si="2">SUM(AA7:AE22)</f>
        <v>901</v>
      </c>
      <c r="AB23" s="878"/>
      <c r="AC23" s="878"/>
      <c r="AD23" s="878"/>
      <c r="AE23" s="879"/>
      <c r="AF23" s="880">
        <v>632</v>
      </c>
      <c r="AG23" s="878"/>
      <c r="AH23" s="878"/>
      <c r="AI23" s="878"/>
      <c r="AJ23" s="881"/>
      <c r="AK23" s="882"/>
      <c r="AL23" s="883"/>
      <c r="AM23" s="883"/>
      <c r="AN23" s="883"/>
      <c r="AO23" s="883"/>
      <c r="AP23" s="878">
        <f t="shared" ref="AP23" si="3">SUM(AP7:AT22)</f>
        <v>49433</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9615</v>
      </c>
      <c r="R28" s="907"/>
      <c r="S28" s="907"/>
      <c r="T28" s="907"/>
      <c r="U28" s="907"/>
      <c r="V28" s="907">
        <v>9609</v>
      </c>
      <c r="W28" s="907"/>
      <c r="X28" s="907"/>
      <c r="Y28" s="907"/>
      <c r="Z28" s="907"/>
      <c r="AA28" s="907">
        <f t="shared" ref="AA28:AA39" si="4">SUM(Q28-V28)</f>
        <v>6</v>
      </c>
      <c r="AB28" s="907"/>
      <c r="AC28" s="907"/>
      <c r="AD28" s="907"/>
      <c r="AE28" s="908"/>
      <c r="AF28" s="909">
        <v>6</v>
      </c>
      <c r="AG28" s="907"/>
      <c r="AH28" s="907"/>
      <c r="AI28" s="907"/>
      <c r="AJ28" s="910"/>
      <c r="AK28" s="911">
        <v>968</v>
      </c>
      <c r="AL28" s="902"/>
      <c r="AM28" s="902"/>
      <c r="AN28" s="902"/>
      <c r="AO28" s="902"/>
      <c r="AP28" s="902" t="s">
        <v>602</v>
      </c>
      <c r="AQ28" s="902"/>
      <c r="AR28" s="902"/>
      <c r="AS28" s="902"/>
      <c r="AT28" s="902"/>
      <c r="AU28" s="902" t="s">
        <v>602</v>
      </c>
      <c r="AV28" s="902"/>
      <c r="AW28" s="902"/>
      <c r="AX28" s="902"/>
      <c r="AY28" s="902"/>
      <c r="AZ28" s="903" t="s">
        <v>526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145</v>
      </c>
      <c r="R29" s="843"/>
      <c r="S29" s="843"/>
      <c r="T29" s="843"/>
      <c r="U29" s="843"/>
      <c r="V29" s="843">
        <v>145</v>
      </c>
      <c r="W29" s="843"/>
      <c r="X29" s="843"/>
      <c r="Y29" s="843"/>
      <c r="Z29" s="843"/>
      <c r="AA29" s="843" t="s">
        <v>602</v>
      </c>
      <c r="AB29" s="843"/>
      <c r="AC29" s="843"/>
      <c r="AD29" s="843"/>
      <c r="AE29" s="844"/>
      <c r="AF29" s="845" t="s">
        <v>391</v>
      </c>
      <c r="AG29" s="846"/>
      <c r="AH29" s="846"/>
      <c r="AI29" s="846"/>
      <c r="AJ29" s="847"/>
      <c r="AK29" s="914">
        <v>64</v>
      </c>
      <c r="AL29" s="915"/>
      <c r="AM29" s="915"/>
      <c r="AN29" s="915"/>
      <c r="AO29" s="915"/>
      <c r="AP29" s="915">
        <v>199</v>
      </c>
      <c r="AQ29" s="915"/>
      <c r="AR29" s="915"/>
      <c r="AS29" s="915"/>
      <c r="AT29" s="915"/>
      <c r="AU29" s="915">
        <v>116</v>
      </c>
      <c r="AV29" s="915"/>
      <c r="AW29" s="915"/>
      <c r="AX29" s="915"/>
      <c r="AY29" s="915"/>
      <c r="AZ29" s="916" t="s">
        <v>526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408</v>
      </c>
      <c r="C30" s="840"/>
      <c r="D30" s="840"/>
      <c r="E30" s="840"/>
      <c r="F30" s="840"/>
      <c r="G30" s="840"/>
      <c r="H30" s="840"/>
      <c r="I30" s="840"/>
      <c r="J30" s="840"/>
      <c r="K30" s="840"/>
      <c r="L30" s="840"/>
      <c r="M30" s="840"/>
      <c r="N30" s="840"/>
      <c r="O30" s="840"/>
      <c r="P30" s="841"/>
      <c r="Q30" s="842">
        <v>8671</v>
      </c>
      <c r="R30" s="843"/>
      <c r="S30" s="843"/>
      <c r="T30" s="843"/>
      <c r="U30" s="843"/>
      <c r="V30" s="843">
        <v>8668</v>
      </c>
      <c r="W30" s="843"/>
      <c r="X30" s="843"/>
      <c r="Y30" s="843"/>
      <c r="Z30" s="843"/>
      <c r="AA30" s="843">
        <f t="shared" si="4"/>
        <v>3</v>
      </c>
      <c r="AB30" s="843"/>
      <c r="AC30" s="843"/>
      <c r="AD30" s="843"/>
      <c r="AE30" s="844"/>
      <c r="AF30" s="845">
        <v>3</v>
      </c>
      <c r="AG30" s="846"/>
      <c r="AH30" s="846"/>
      <c r="AI30" s="846"/>
      <c r="AJ30" s="847"/>
      <c r="AK30" s="914">
        <v>1414</v>
      </c>
      <c r="AL30" s="915"/>
      <c r="AM30" s="915"/>
      <c r="AN30" s="915"/>
      <c r="AO30" s="915"/>
      <c r="AP30" s="915" t="s">
        <v>602</v>
      </c>
      <c r="AQ30" s="915"/>
      <c r="AR30" s="915"/>
      <c r="AS30" s="915"/>
      <c r="AT30" s="915"/>
      <c r="AU30" s="915" t="s">
        <v>602</v>
      </c>
      <c r="AV30" s="915"/>
      <c r="AW30" s="915"/>
      <c r="AX30" s="915"/>
      <c r="AY30" s="915"/>
      <c r="AZ30" s="916" t="s">
        <v>526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56</v>
      </c>
      <c r="R31" s="843"/>
      <c r="S31" s="843"/>
      <c r="T31" s="843"/>
      <c r="U31" s="843"/>
      <c r="V31" s="843">
        <v>56</v>
      </c>
      <c r="W31" s="843"/>
      <c r="X31" s="843"/>
      <c r="Y31" s="843"/>
      <c r="Z31" s="843"/>
      <c r="AA31" s="843" t="s">
        <v>602</v>
      </c>
      <c r="AB31" s="843"/>
      <c r="AC31" s="843"/>
      <c r="AD31" s="843"/>
      <c r="AE31" s="844"/>
      <c r="AF31" s="845" t="s">
        <v>145</v>
      </c>
      <c r="AG31" s="846"/>
      <c r="AH31" s="846"/>
      <c r="AI31" s="846"/>
      <c r="AJ31" s="847"/>
      <c r="AK31" s="914">
        <v>37</v>
      </c>
      <c r="AL31" s="915"/>
      <c r="AM31" s="915"/>
      <c r="AN31" s="915"/>
      <c r="AO31" s="915"/>
      <c r="AP31" s="915" t="s">
        <v>602</v>
      </c>
      <c r="AQ31" s="915"/>
      <c r="AR31" s="915"/>
      <c r="AS31" s="915"/>
      <c r="AT31" s="915"/>
      <c r="AU31" s="915" t="s">
        <v>602</v>
      </c>
      <c r="AV31" s="915"/>
      <c r="AW31" s="915"/>
      <c r="AX31" s="915"/>
      <c r="AY31" s="915"/>
      <c r="AZ31" s="916" t="s">
        <v>526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1049</v>
      </c>
      <c r="R32" s="843"/>
      <c r="S32" s="843"/>
      <c r="T32" s="843"/>
      <c r="U32" s="843"/>
      <c r="V32" s="843">
        <v>1046</v>
      </c>
      <c r="W32" s="843"/>
      <c r="X32" s="843"/>
      <c r="Y32" s="843"/>
      <c r="Z32" s="843"/>
      <c r="AA32" s="843">
        <f t="shared" si="4"/>
        <v>3</v>
      </c>
      <c r="AB32" s="843"/>
      <c r="AC32" s="843"/>
      <c r="AD32" s="843"/>
      <c r="AE32" s="844"/>
      <c r="AF32" s="845">
        <v>3</v>
      </c>
      <c r="AG32" s="846"/>
      <c r="AH32" s="846"/>
      <c r="AI32" s="846"/>
      <c r="AJ32" s="847"/>
      <c r="AK32" s="914">
        <v>338</v>
      </c>
      <c r="AL32" s="915"/>
      <c r="AM32" s="915"/>
      <c r="AN32" s="915"/>
      <c r="AO32" s="915"/>
      <c r="AP32" s="915" t="s">
        <v>602</v>
      </c>
      <c r="AQ32" s="915"/>
      <c r="AR32" s="915"/>
      <c r="AS32" s="915"/>
      <c r="AT32" s="915"/>
      <c r="AU32" s="915" t="s">
        <v>602</v>
      </c>
      <c r="AV32" s="915"/>
      <c r="AW32" s="915"/>
      <c r="AX32" s="915"/>
      <c r="AY32" s="915"/>
      <c r="AZ32" s="916" t="s">
        <v>526</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1489</v>
      </c>
      <c r="R33" s="843"/>
      <c r="S33" s="843"/>
      <c r="T33" s="843"/>
      <c r="U33" s="843"/>
      <c r="V33" s="843">
        <v>1532</v>
      </c>
      <c r="W33" s="843"/>
      <c r="X33" s="843"/>
      <c r="Y33" s="843"/>
      <c r="Z33" s="843"/>
      <c r="AA33" s="843">
        <f t="shared" si="4"/>
        <v>-43</v>
      </c>
      <c r="AB33" s="843"/>
      <c r="AC33" s="843"/>
      <c r="AD33" s="843"/>
      <c r="AE33" s="844"/>
      <c r="AF33" s="845">
        <v>143</v>
      </c>
      <c r="AG33" s="846"/>
      <c r="AH33" s="846"/>
      <c r="AI33" s="846"/>
      <c r="AJ33" s="847"/>
      <c r="AK33" s="914">
        <v>198</v>
      </c>
      <c r="AL33" s="915"/>
      <c r="AM33" s="915"/>
      <c r="AN33" s="915"/>
      <c r="AO33" s="915"/>
      <c r="AP33" s="915">
        <v>6289</v>
      </c>
      <c r="AQ33" s="915"/>
      <c r="AR33" s="915"/>
      <c r="AS33" s="915"/>
      <c r="AT33" s="915"/>
      <c r="AU33" s="915">
        <v>1246</v>
      </c>
      <c r="AV33" s="915"/>
      <c r="AW33" s="915"/>
      <c r="AX33" s="915"/>
      <c r="AY33" s="915"/>
      <c r="AZ33" s="916" t="s">
        <v>526</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413</v>
      </c>
      <c r="C34" s="840"/>
      <c r="D34" s="840"/>
      <c r="E34" s="840"/>
      <c r="F34" s="840"/>
      <c r="G34" s="840"/>
      <c r="H34" s="840"/>
      <c r="I34" s="840"/>
      <c r="J34" s="840"/>
      <c r="K34" s="840"/>
      <c r="L34" s="840"/>
      <c r="M34" s="840"/>
      <c r="N34" s="840"/>
      <c r="O34" s="840"/>
      <c r="P34" s="841"/>
      <c r="Q34" s="842">
        <v>872</v>
      </c>
      <c r="R34" s="843"/>
      <c r="S34" s="843"/>
      <c r="T34" s="843"/>
      <c r="U34" s="843"/>
      <c r="V34" s="843">
        <v>872</v>
      </c>
      <c r="W34" s="843"/>
      <c r="X34" s="843"/>
      <c r="Y34" s="843"/>
      <c r="Z34" s="843"/>
      <c r="AA34" s="843">
        <f t="shared" si="4"/>
        <v>0</v>
      </c>
      <c r="AB34" s="843"/>
      <c r="AC34" s="843"/>
      <c r="AD34" s="843"/>
      <c r="AE34" s="844"/>
      <c r="AF34" s="845">
        <v>575</v>
      </c>
      <c r="AG34" s="846"/>
      <c r="AH34" s="846"/>
      <c r="AI34" s="846"/>
      <c r="AJ34" s="847"/>
      <c r="AK34" s="914">
        <v>556</v>
      </c>
      <c r="AL34" s="915"/>
      <c r="AM34" s="915"/>
      <c r="AN34" s="915"/>
      <c r="AO34" s="915"/>
      <c r="AP34" s="915">
        <v>5860</v>
      </c>
      <c r="AQ34" s="915"/>
      <c r="AR34" s="915"/>
      <c r="AS34" s="915"/>
      <c r="AT34" s="915"/>
      <c r="AU34" s="915">
        <v>3762</v>
      </c>
      <c r="AV34" s="915"/>
      <c r="AW34" s="915"/>
      <c r="AX34" s="915"/>
      <c r="AY34" s="915"/>
      <c r="AZ34" s="916" t="s">
        <v>526</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414</v>
      </c>
      <c r="C35" s="840"/>
      <c r="D35" s="840"/>
      <c r="E35" s="840"/>
      <c r="F35" s="840"/>
      <c r="G35" s="840"/>
      <c r="H35" s="840"/>
      <c r="I35" s="840"/>
      <c r="J35" s="840"/>
      <c r="K35" s="840"/>
      <c r="L35" s="840"/>
      <c r="M35" s="840"/>
      <c r="N35" s="840"/>
      <c r="O35" s="840"/>
      <c r="P35" s="841"/>
      <c r="Q35" s="842">
        <v>71</v>
      </c>
      <c r="R35" s="843"/>
      <c r="S35" s="843"/>
      <c r="T35" s="843"/>
      <c r="U35" s="843"/>
      <c r="V35" s="843">
        <v>71</v>
      </c>
      <c r="W35" s="843"/>
      <c r="X35" s="843"/>
      <c r="Y35" s="843"/>
      <c r="Z35" s="843"/>
      <c r="AA35" s="843" t="s">
        <v>602</v>
      </c>
      <c r="AB35" s="843"/>
      <c r="AC35" s="843"/>
      <c r="AD35" s="843"/>
      <c r="AE35" s="844"/>
      <c r="AF35" s="845" t="s">
        <v>391</v>
      </c>
      <c r="AG35" s="846"/>
      <c r="AH35" s="846"/>
      <c r="AI35" s="846"/>
      <c r="AJ35" s="847"/>
      <c r="AK35" s="914">
        <v>22</v>
      </c>
      <c r="AL35" s="915"/>
      <c r="AM35" s="915"/>
      <c r="AN35" s="915"/>
      <c r="AO35" s="915"/>
      <c r="AP35" s="915">
        <v>50</v>
      </c>
      <c r="AQ35" s="915"/>
      <c r="AR35" s="915"/>
      <c r="AS35" s="915"/>
      <c r="AT35" s="915"/>
      <c r="AU35" s="915">
        <v>14</v>
      </c>
      <c r="AV35" s="915"/>
      <c r="AW35" s="915"/>
      <c r="AX35" s="915"/>
      <c r="AY35" s="915"/>
      <c r="AZ35" s="916" t="s">
        <v>526</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416</v>
      </c>
      <c r="C36" s="840"/>
      <c r="D36" s="840"/>
      <c r="E36" s="840"/>
      <c r="F36" s="840"/>
      <c r="G36" s="840"/>
      <c r="H36" s="840"/>
      <c r="I36" s="840"/>
      <c r="J36" s="840"/>
      <c r="K36" s="840"/>
      <c r="L36" s="840"/>
      <c r="M36" s="840"/>
      <c r="N36" s="840"/>
      <c r="O36" s="840"/>
      <c r="P36" s="841"/>
      <c r="Q36" s="842">
        <v>28</v>
      </c>
      <c r="R36" s="843"/>
      <c r="S36" s="843"/>
      <c r="T36" s="843"/>
      <c r="U36" s="843"/>
      <c r="V36" s="843">
        <v>24</v>
      </c>
      <c r="W36" s="843"/>
      <c r="X36" s="843"/>
      <c r="Y36" s="843"/>
      <c r="Z36" s="843"/>
      <c r="AA36" s="843">
        <f t="shared" si="4"/>
        <v>4</v>
      </c>
      <c r="AB36" s="843"/>
      <c r="AC36" s="843"/>
      <c r="AD36" s="843"/>
      <c r="AE36" s="844"/>
      <c r="AF36" s="845">
        <v>4</v>
      </c>
      <c r="AG36" s="846"/>
      <c r="AH36" s="846"/>
      <c r="AI36" s="846"/>
      <c r="AJ36" s="847"/>
      <c r="AK36" s="914" t="s">
        <v>602</v>
      </c>
      <c r="AL36" s="915"/>
      <c r="AM36" s="915"/>
      <c r="AN36" s="915"/>
      <c r="AO36" s="915"/>
      <c r="AP36" s="915">
        <v>7</v>
      </c>
      <c r="AQ36" s="915"/>
      <c r="AR36" s="915"/>
      <c r="AS36" s="915"/>
      <c r="AT36" s="915"/>
      <c r="AU36" s="915" t="s">
        <v>611</v>
      </c>
      <c r="AV36" s="915"/>
      <c r="AW36" s="915"/>
      <c r="AX36" s="915"/>
      <c r="AY36" s="915"/>
      <c r="AZ36" s="916" t="s">
        <v>526</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418</v>
      </c>
      <c r="C37" s="840"/>
      <c r="D37" s="840"/>
      <c r="E37" s="840"/>
      <c r="F37" s="840"/>
      <c r="G37" s="840"/>
      <c r="H37" s="840"/>
      <c r="I37" s="840"/>
      <c r="J37" s="840"/>
      <c r="K37" s="840"/>
      <c r="L37" s="840"/>
      <c r="M37" s="840"/>
      <c r="N37" s="840"/>
      <c r="O37" s="840"/>
      <c r="P37" s="841"/>
      <c r="Q37" s="842">
        <v>367</v>
      </c>
      <c r="R37" s="843"/>
      <c r="S37" s="843"/>
      <c r="T37" s="843"/>
      <c r="U37" s="843"/>
      <c r="V37" s="843">
        <v>363</v>
      </c>
      <c r="W37" s="843"/>
      <c r="X37" s="843"/>
      <c r="Y37" s="843"/>
      <c r="Z37" s="843"/>
      <c r="AA37" s="843">
        <f t="shared" si="4"/>
        <v>4</v>
      </c>
      <c r="AB37" s="843"/>
      <c r="AC37" s="843"/>
      <c r="AD37" s="843"/>
      <c r="AE37" s="844"/>
      <c r="AF37" s="845">
        <v>1</v>
      </c>
      <c r="AG37" s="846"/>
      <c r="AH37" s="846"/>
      <c r="AI37" s="846"/>
      <c r="AJ37" s="847"/>
      <c r="AK37" s="914">
        <v>238</v>
      </c>
      <c r="AL37" s="915"/>
      <c r="AM37" s="915"/>
      <c r="AN37" s="915"/>
      <c r="AO37" s="915"/>
      <c r="AP37" s="915">
        <v>1729</v>
      </c>
      <c r="AQ37" s="915"/>
      <c r="AR37" s="915"/>
      <c r="AS37" s="915"/>
      <c r="AT37" s="915"/>
      <c r="AU37" s="915">
        <v>1675</v>
      </c>
      <c r="AV37" s="915"/>
      <c r="AW37" s="915"/>
      <c r="AX37" s="915"/>
      <c r="AY37" s="915"/>
      <c r="AZ37" s="916" t="s">
        <v>526</v>
      </c>
      <c r="BA37" s="916"/>
      <c r="BB37" s="916"/>
      <c r="BC37" s="916"/>
      <c r="BD37" s="916"/>
      <c r="BE37" s="912" t="s">
        <v>417</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419</v>
      </c>
      <c r="C38" s="840"/>
      <c r="D38" s="840"/>
      <c r="E38" s="840"/>
      <c r="F38" s="840"/>
      <c r="G38" s="840"/>
      <c r="H38" s="840"/>
      <c r="I38" s="840"/>
      <c r="J38" s="840"/>
      <c r="K38" s="840"/>
      <c r="L38" s="840"/>
      <c r="M38" s="840"/>
      <c r="N38" s="840"/>
      <c r="O38" s="840"/>
      <c r="P38" s="841"/>
      <c r="Q38" s="842">
        <v>456</v>
      </c>
      <c r="R38" s="843"/>
      <c r="S38" s="843"/>
      <c r="T38" s="843"/>
      <c r="U38" s="843"/>
      <c r="V38" s="843">
        <v>451</v>
      </c>
      <c r="W38" s="843"/>
      <c r="X38" s="843"/>
      <c r="Y38" s="843"/>
      <c r="Z38" s="843"/>
      <c r="AA38" s="843">
        <f t="shared" si="4"/>
        <v>5</v>
      </c>
      <c r="AB38" s="843"/>
      <c r="AC38" s="843"/>
      <c r="AD38" s="843"/>
      <c r="AE38" s="844"/>
      <c r="AF38" s="845" t="s">
        <v>391</v>
      </c>
      <c r="AG38" s="846"/>
      <c r="AH38" s="846"/>
      <c r="AI38" s="846"/>
      <c r="AJ38" s="847"/>
      <c r="AK38" s="914">
        <v>292</v>
      </c>
      <c r="AL38" s="915"/>
      <c r="AM38" s="915"/>
      <c r="AN38" s="915"/>
      <c r="AO38" s="915"/>
      <c r="AP38" s="915">
        <v>1866</v>
      </c>
      <c r="AQ38" s="915"/>
      <c r="AR38" s="915"/>
      <c r="AS38" s="915"/>
      <c r="AT38" s="915"/>
      <c r="AU38" s="915">
        <v>1818</v>
      </c>
      <c r="AV38" s="915"/>
      <c r="AW38" s="915"/>
      <c r="AX38" s="915"/>
      <c r="AY38" s="915"/>
      <c r="AZ38" s="916" t="s">
        <v>526</v>
      </c>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t="s">
        <v>420</v>
      </c>
      <c r="C39" s="840"/>
      <c r="D39" s="840"/>
      <c r="E39" s="840"/>
      <c r="F39" s="840"/>
      <c r="G39" s="840"/>
      <c r="H39" s="840"/>
      <c r="I39" s="840"/>
      <c r="J39" s="840"/>
      <c r="K39" s="840"/>
      <c r="L39" s="840"/>
      <c r="M39" s="840"/>
      <c r="N39" s="840"/>
      <c r="O39" s="840"/>
      <c r="P39" s="841"/>
      <c r="Q39" s="842">
        <v>321</v>
      </c>
      <c r="R39" s="843"/>
      <c r="S39" s="843"/>
      <c r="T39" s="843"/>
      <c r="U39" s="843"/>
      <c r="V39" s="843">
        <v>317</v>
      </c>
      <c r="W39" s="843"/>
      <c r="X39" s="843"/>
      <c r="Y39" s="843"/>
      <c r="Z39" s="843"/>
      <c r="AA39" s="843">
        <f t="shared" si="4"/>
        <v>4</v>
      </c>
      <c r="AB39" s="843"/>
      <c r="AC39" s="843"/>
      <c r="AD39" s="843"/>
      <c r="AE39" s="844"/>
      <c r="AF39" s="845" t="s">
        <v>421</v>
      </c>
      <c r="AG39" s="846"/>
      <c r="AH39" s="846"/>
      <c r="AI39" s="846"/>
      <c r="AJ39" s="847"/>
      <c r="AK39" s="914">
        <v>208</v>
      </c>
      <c r="AL39" s="915"/>
      <c r="AM39" s="915"/>
      <c r="AN39" s="915"/>
      <c r="AO39" s="915"/>
      <c r="AP39" s="915">
        <v>797</v>
      </c>
      <c r="AQ39" s="915"/>
      <c r="AR39" s="915"/>
      <c r="AS39" s="915"/>
      <c r="AT39" s="915"/>
      <c r="AU39" s="915">
        <v>785</v>
      </c>
      <c r="AV39" s="915"/>
      <c r="AW39" s="915"/>
      <c r="AX39" s="915"/>
      <c r="AY39" s="915"/>
      <c r="AZ39" s="916" t="s">
        <v>526</v>
      </c>
      <c r="BA39" s="916"/>
      <c r="BB39" s="916"/>
      <c r="BC39" s="916"/>
      <c r="BD39" s="916"/>
      <c r="BE39" s="912" t="s">
        <v>415</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t="s">
        <v>422</v>
      </c>
      <c r="C40" s="840"/>
      <c r="D40" s="840"/>
      <c r="E40" s="840"/>
      <c r="F40" s="840"/>
      <c r="G40" s="840"/>
      <c r="H40" s="840"/>
      <c r="I40" s="840"/>
      <c r="J40" s="840"/>
      <c r="K40" s="840"/>
      <c r="L40" s="840"/>
      <c r="M40" s="840"/>
      <c r="N40" s="840"/>
      <c r="O40" s="840"/>
      <c r="P40" s="841"/>
      <c r="Q40" s="842">
        <v>6</v>
      </c>
      <c r="R40" s="843"/>
      <c r="S40" s="843"/>
      <c r="T40" s="843"/>
      <c r="U40" s="843"/>
      <c r="V40" s="843">
        <v>6</v>
      </c>
      <c r="W40" s="843"/>
      <c r="X40" s="843"/>
      <c r="Y40" s="843"/>
      <c r="Z40" s="843"/>
      <c r="AA40" s="843" t="s">
        <v>602</v>
      </c>
      <c r="AB40" s="843"/>
      <c r="AC40" s="843"/>
      <c r="AD40" s="843"/>
      <c r="AE40" s="844"/>
      <c r="AF40" s="845" t="s">
        <v>391</v>
      </c>
      <c r="AG40" s="846"/>
      <c r="AH40" s="846"/>
      <c r="AI40" s="846"/>
      <c r="AJ40" s="847"/>
      <c r="AK40" s="914">
        <v>5</v>
      </c>
      <c r="AL40" s="915"/>
      <c r="AM40" s="915"/>
      <c r="AN40" s="915"/>
      <c r="AO40" s="915"/>
      <c r="AP40" s="915">
        <v>41</v>
      </c>
      <c r="AQ40" s="915"/>
      <c r="AR40" s="915"/>
      <c r="AS40" s="915"/>
      <c r="AT40" s="915"/>
      <c r="AU40" s="915">
        <v>41</v>
      </c>
      <c r="AV40" s="915"/>
      <c r="AW40" s="915"/>
      <c r="AX40" s="915"/>
      <c r="AY40" s="915"/>
      <c r="AZ40" s="916" t="s">
        <v>526</v>
      </c>
      <c r="BA40" s="916"/>
      <c r="BB40" s="916"/>
      <c r="BC40" s="916"/>
      <c r="BD40" s="916"/>
      <c r="BE40" s="912" t="s">
        <v>417</v>
      </c>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t="s">
        <v>423</v>
      </c>
      <c r="C41" s="840"/>
      <c r="D41" s="840"/>
      <c r="E41" s="840"/>
      <c r="F41" s="840"/>
      <c r="G41" s="840"/>
      <c r="H41" s="840"/>
      <c r="I41" s="840"/>
      <c r="J41" s="840"/>
      <c r="K41" s="840"/>
      <c r="L41" s="840"/>
      <c r="M41" s="840"/>
      <c r="N41" s="840"/>
      <c r="O41" s="840"/>
      <c r="P41" s="841"/>
      <c r="Q41" s="842">
        <v>56</v>
      </c>
      <c r="R41" s="843"/>
      <c r="S41" s="843"/>
      <c r="T41" s="843"/>
      <c r="U41" s="843"/>
      <c r="V41" s="843">
        <v>56</v>
      </c>
      <c r="W41" s="843"/>
      <c r="X41" s="843"/>
      <c r="Y41" s="843"/>
      <c r="Z41" s="843"/>
      <c r="AA41" s="843" t="s">
        <v>602</v>
      </c>
      <c r="AB41" s="843"/>
      <c r="AC41" s="843"/>
      <c r="AD41" s="843"/>
      <c r="AE41" s="844"/>
      <c r="AF41" s="845" t="s">
        <v>145</v>
      </c>
      <c r="AG41" s="846"/>
      <c r="AH41" s="846"/>
      <c r="AI41" s="846"/>
      <c r="AJ41" s="847"/>
      <c r="AK41" s="914">
        <v>16</v>
      </c>
      <c r="AL41" s="915"/>
      <c r="AM41" s="915"/>
      <c r="AN41" s="915"/>
      <c r="AO41" s="915"/>
      <c r="AP41" s="915">
        <v>79</v>
      </c>
      <c r="AQ41" s="915"/>
      <c r="AR41" s="915"/>
      <c r="AS41" s="915"/>
      <c r="AT41" s="915"/>
      <c r="AU41" s="915">
        <v>75</v>
      </c>
      <c r="AV41" s="915"/>
      <c r="AW41" s="915"/>
      <c r="AX41" s="915"/>
      <c r="AY41" s="915"/>
      <c r="AZ41" s="916" t="s">
        <v>526</v>
      </c>
      <c r="BA41" s="916"/>
      <c r="BB41" s="916"/>
      <c r="BC41" s="916"/>
      <c r="BD41" s="916"/>
      <c r="BE41" s="912" t="s">
        <v>417</v>
      </c>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425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SUM(AF28:AJ62)</f>
        <v>735</v>
      </c>
      <c r="AG63" s="926"/>
      <c r="AH63" s="926"/>
      <c r="AI63" s="926"/>
      <c r="AJ63" s="927"/>
      <c r="AK63" s="928"/>
      <c r="AL63" s="923"/>
      <c r="AM63" s="923"/>
      <c r="AN63" s="923"/>
      <c r="AO63" s="923"/>
      <c r="AP63" s="926">
        <f t="shared" ref="AP63" si="5">SUM(AP28:AT62)</f>
        <v>16917</v>
      </c>
      <c r="AQ63" s="926"/>
      <c r="AR63" s="926"/>
      <c r="AS63" s="926"/>
      <c r="AT63" s="926"/>
      <c r="AU63" s="926">
        <v>9531</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427</v>
      </c>
      <c r="B66" s="825"/>
      <c r="C66" s="825"/>
      <c r="D66" s="825"/>
      <c r="E66" s="825"/>
      <c r="F66" s="825"/>
      <c r="G66" s="825"/>
      <c r="H66" s="825"/>
      <c r="I66" s="825"/>
      <c r="J66" s="825"/>
      <c r="K66" s="825"/>
      <c r="L66" s="825"/>
      <c r="M66" s="825"/>
      <c r="N66" s="825"/>
      <c r="O66" s="825"/>
      <c r="P66" s="826"/>
      <c r="Q66" s="801" t="s">
        <v>398</v>
      </c>
      <c r="R66" s="802"/>
      <c r="S66" s="802"/>
      <c r="T66" s="802"/>
      <c r="U66" s="803"/>
      <c r="V66" s="801" t="s">
        <v>428</v>
      </c>
      <c r="W66" s="802"/>
      <c r="X66" s="802"/>
      <c r="Y66" s="802"/>
      <c r="Z66" s="803"/>
      <c r="AA66" s="801" t="s">
        <v>429</v>
      </c>
      <c r="AB66" s="802"/>
      <c r="AC66" s="802"/>
      <c r="AD66" s="802"/>
      <c r="AE66" s="803"/>
      <c r="AF66" s="936" t="s">
        <v>430</v>
      </c>
      <c r="AG66" s="897"/>
      <c r="AH66" s="897"/>
      <c r="AI66" s="897"/>
      <c r="AJ66" s="937"/>
      <c r="AK66" s="801" t="s">
        <v>431</v>
      </c>
      <c r="AL66" s="825"/>
      <c r="AM66" s="825"/>
      <c r="AN66" s="825"/>
      <c r="AO66" s="826"/>
      <c r="AP66" s="801" t="s">
        <v>403</v>
      </c>
      <c r="AQ66" s="802"/>
      <c r="AR66" s="802"/>
      <c r="AS66" s="802"/>
      <c r="AT66" s="803"/>
      <c r="AU66" s="801" t="s">
        <v>432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603</v>
      </c>
      <c r="C68" s="954"/>
      <c r="D68" s="954"/>
      <c r="E68" s="954"/>
      <c r="F68" s="954"/>
      <c r="G68" s="954"/>
      <c r="H68" s="954"/>
      <c r="I68" s="954"/>
      <c r="J68" s="954"/>
      <c r="K68" s="954"/>
      <c r="L68" s="954"/>
      <c r="M68" s="954"/>
      <c r="N68" s="954"/>
      <c r="O68" s="954"/>
      <c r="P68" s="955"/>
      <c r="Q68" s="956">
        <v>365</v>
      </c>
      <c r="R68" s="950"/>
      <c r="S68" s="950"/>
      <c r="T68" s="950"/>
      <c r="U68" s="950"/>
      <c r="V68" s="950">
        <v>365</v>
      </c>
      <c r="W68" s="950"/>
      <c r="X68" s="950"/>
      <c r="Y68" s="950"/>
      <c r="Z68" s="950"/>
      <c r="AA68" s="950">
        <v>1</v>
      </c>
      <c r="AB68" s="950"/>
      <c r="AC68" s="950"/>
      <c r="AD68" s="950"/>
      <c r="AE68" s="950"/>
      <c r="AF68" s="950">
        <v>1</v>
      </c>
      <c r="AG68" s="950"/>
      <c r="AH68" s="950"/>
      <c r="AI68" s="950"/>
      <c r="AJ68" s="950"/>
      <c r="AK68" s="950">
        <v>6</v>
      </c>
      <c r="AL68" s="950"/>
      <c r="AM68" s="950"/>
      <c r="AN68" s="950"/>
      <c r="AO68" s="950"/>
      <c r="AP68" s="950" t="s">
        <v>602</v>
      </c>
      <c r="AQ68" s="950"/>
      <c r="AR68" s="950"/>
      <c r="AS68" s="950"/>
      <c r="AT68" s="950"/>
      <c r="AU68" s="950" t="s">
        <v>602</v>
      </c>
      <c r="AV68" s="950"/>
      <c r="AW68" s="950"/>
      <c r="AX68" s="950"/>
      <c r="AY68" s="950"/>
      <c r="AZ68" s="951" t="s">
        <v>608</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604</v>
      </c>
      <c r="C69" s="958"/>
      <c r="D69" s="958"/>
      <c r="E69" s="958"/>
      <c r="F69" s="958"/>
      <c r="G69" s="958"/>
      <c r="H69" s="958"/>
      <c r="I69" s="958"/>
      <c r="J69" s="958"/>
      <c r="K69" s="958"/>
      <c r="L69" s="958"/>
      <c r="M69" s="958"/>
      <c r="N69" s="958"/>
      <c r="O69" s="958"/>
      <c r="P69" s="959"/>
      <c r="Q69" s="960">
        <v>25</v>
      </c>
      <c r="R69" s="915"/>
      <c r="S69" s="915"/>
      <c r="T69" s="915"/>
      <c r="U69" s="915"/>
      <c r="V69" s="915">
        <v>24</v>
      </c>
      <c r="W69" s="915"/>
      <c r="X69" s="915"/>
      <c r="Y69" s="915"/>
      <c r="Z69" s="915"/>
      <c r="AA69" s="915">
        <v>1</v>
      </c>
      <c r="AB69" s="915"/>
      <c r="AC69" s="915"/>
      <c r="AD69" s="915"/>
      <c r="AE69" s="915"/>
      <c r="AF69" s="915">
        <v>1</v>
      </c>
      <c r="AG69" s="915"/>
      <c r="AH69" s="915"/>
      <c r="AI69" s="915"/>
      <c r="AJ69" s="915"/>
      <c r="AK69" s="915" t="s">
        <v>602</v>
      </c>
      <c r="AL69" s="915"/>
      <c r="AM69" s="915"/>
      <c r="AN69" s="915"/>
      <c r="AO69" s="915"/>
      <c r="AP69" s="915" t="s">
        <v>602</v>
      </c>
      <c r="AQ69" s="915"/>
      <c r="AR69" s="915"/>
      <c r="AS69" s="915"/>
      <c r="AT69" s="915"/>
      <c r="AU69" s="915" t="s">
        <v>602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605</v>
      </c>
      <c r="C70" s="958"/>
      <c r="D70" s="958"/>
      <c r="E70" s="958"/>
      <c r="F70" s="958"/>
      <c r="G70" s="958"/>
      <c r="H70" s="958"/>
      <c r="I70" s="958"/>
      <c r="J70" s="958"/>
      <c r="K70" s="958"/>
      <c r="L70" s="958"/>
      <c r="M70" s="958"/>
      <c r="N70" s="958"/>
      <c r="O70" s="958"/>
      <c r="P70" s="959"/>
      <c r="Q70" s="960">
        <v>74</v>
      </c>
      <c r="R70" s="915"/>
      <c r="S70" s="915"/>
      <c r="T70" s="915"/>
      <c r="U70" s="915"/>
      <c r="V70" s="915">
        <v>56</v>
      </c>
      <c r="W70" s="915"/>
      <c r="X70" s="915"/>
      <c r="Y70" s="915"/>
      <c r="Z70" s="915"/>
      <c r="AA70" s="915">
        <v>18</v>
      </c>
      <c r="AB70" s="915"/>
      <c r="AC70" s="915"/>
      <c r="AD70" s="915"/>
      <c r="AE70" s="915"/>
      <c r="AF70" s="915">
        <v>18</v>
      </c>
      <c r="AG70" s="915"/>
      <c r="AH70" s="915"/>
      <c r="AI70" s="915"/>
      <c r="AJ70" s="915"/>
      <c r="AK70" s="915" t="s">
        <v>602</v>
      </c>
      <c r="AL70" s="915"/>
      <c r="AM70" s="915"/>
      <c r="AN70" s="915"/>
      <c r="AO70" s="915"/>
      <c r="AP70" s="915" t="s">
        <v>602</v>
      </c>
      <c r="AQ70" s="915"/>
      <c r="AR70" s="915"/>
      <c r="AS70" s="915"/>
      <c r="AT70" s="915"/>
      <c r="AU70" s="915" t="s">
        <v>602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606</v>
      </c>
      <c r="C71" s="958"/>
      <c r="D71" s="958"/>
      <c r="E71" s="958"/>
      <c r="F71" s="958"/>
      <c r="G71" s="958"/>
      <c r="H71" s="958"/>
      <c r="I71" s="958"/>
      <c r="J71" s="958"/>
      <c r="K71" s="958"/>
      <c r="L71" s="958"/>
      <c r="M71" s="958"/>
      <c r="N71" s="958"/>
      <c r="O71" s="958"/>
      <c r="P71" s="959"/>
      <c r="Q71" s="960">
        <v>287</v>
      </c>
      <c r="R71" s="915"/>
      <c r="S71" s="915"/>
      <c r="T71" s="915"/>
      <c r="U71" s="915"/>
      <c r="V71" s="915">
        <v>165</v>
      </c>
      <c r="W71" s="915"/>
      <c r="X71" s="915"/>
      <c r="Y71" s="915"/>
      <c r="Z71" s="915"/>
      <c r="AA71" s="915">
        <v>122</v>
      </c>
      <c r="AB71" s="915"/>
      <c r="AC71" s="915"/>
      <c r="AD71" s="915"/>
      <c r="AE71" s="915"/>
      <c r="AF71" s="915">
        <v>122</v>
      </c>
      <c r="AG71" s="915"/>
      <c r="AH71" s="915"/>
      <c r="AI71" s="915"/>
      <c r="AJ71" s="915"/>
      <c r="AK71" s="915">
        <v>75</v>
      </c>
      <c r="AL71" s="915"/>
      <c r="AM71" s="915"/>
      <c r="AN71" s="915"/>
      <c r="AO71" s="915"/>
      <c r="AP71" s="915" t="s">
        <v>602</v>
      </c>
      <c r="AQ71" s="915"/>
      <c r="AR71" s="915"/>
      <c r="AS71" s="915"/>
      <c r="AT71" s="915"/>
      <c r="AU71" s="915" t="s">
        <v>602</v>
      </c>
      <c r="AV71" s="915"/>
      <c r="AW71" s="915"/>
      <c r="AX71" s="915"/>
      <c r="AY71" s="915"/>
      <c r="AZ71" s="961" t="s">
        <v>609</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607</v>
      </c>
      <c r="C72" s="958"/>
      <c r="D72" s="958"/>
      <c r="E72" s="958"/>
      <c r="F72" s="958"/>
      <c r="G72" s="958"/>
      <c r="H72" s="958"/>
      <c r="I72" s="958"/>
      <c r="J72" s="958"/>
      <c r="K72" s="958"/>
      <c r="L72" s="958"/>
      <c r="M72" s="958"/>
      <c r="N72" s="958"/>
      <c r="O72" s="958"/>
      <c r="P72" s="959"/>
      <c r="Q72" s="960">
        <v>201496</v>
      </c>
      <c r="R72" s="915"/>
      <c r="S72" s="915"/>
      <c r="T72" s="915"/>
      <c r="U72" s="915"/>
      <c r="V72" s="915">
        <v>194005</v>
      </c>
      <c r="W72" s="915"/>
      <c r="X72" s="915"/>
      <c r="Y72" s="915"/>
      <c r="Z72" s="915"/>
      <c r="AA72" s="915">
        <v>7491</v>
      </c>
      <c r="AB72" s="915"/>
      <c r="AC72" s="915"/>
      <c r="AD72" s="915"/>
      <c r="AE72" s="915"/>
      <c r="AF72" s="915">
        <v>7491</v>
      </c>
      <c r="AG72" s="915"/>
      <c r="AH72" s="915"/>
      <c r="AI72" s="915"/>
      <c r="AJ72" s="915"/>
      <c r="AK72" s="915" t="s">
        <v>602</v>
      </c>
      <c r="AL72" s="915"/>
      <c r="AM72" s="915"/>
      <c r="AN72" s="915"/>
      <c r="AO72" s="915"/>
      <c r="AP72" s="915" t="s">
        <v>602</v>
      </c>
      <c r="AQ72" s="915"/>
      <c r="AR72" s="915"/>
      <c r="AS72" s="915"/>
      <c r="AT72" s="915"/>
      <c r="AU72" s="915" t="s">
        <v>602</v>
      </c>
      <c r="AV72" s="915"/>
      <c r="AW72" s="915"/>
      <c r="AX72" s="915"/>
      <c r="AY72" s="915"/>
      <c r="AZ72" s="961" t="s">
        <v>610</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7633</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36</v>
      </c>
      <c r="CS102" s="934"/>
      <c r="CT102" s="934"/>
      <c r="CU102" s="934"/>
      <c r="CV102" s="977"/>
      <c r="CW102" s="976">
        <f t="shared" ref="CW102" si="6">SUM(CW7:DA88)</f>
        <v>15</v>
      </c>
      <c r="CX102" s="934"/>
      <c r="CY102" s="934"/>
      <c r="CZ102" s="934"/>
      <c r="DA102" s="977"/>
      <c r="DB102" s="976">
        <f t="shared" ref="DB102" si="7">SUM(DB7:DF88)</f>
        <v>0</v>
      </c>
      <c r="DC102" s="934"/>
      <c r="DD102" s="934"/>
      <c r="DE102" s="934"/>
      <c r="DF102" s="977"/>
      <c r="DG102" s="976">
        <f t="shared" ref="DG102" si="8">SUM(DG7:DK88)</f>
        <v>0</v>
      </c>
      <c r="DH102" s="934"/>
      <c r="DI102" s="934"/>
      <c r="DJ102" s="934"/>
      <c r="DK102" s="977"/>
      <c r="DL102" s="976">
        <f t="shared" ref="DL102" si="9">SUM(DL7:DP88)</f>
        <v>0</v>
      </c>
      <c r="DM102" s="934"/>
      <c r="DN102" s="934"/>
      <c r="DO102" s="934"/>
      <c r="DP102" s="977"/>
      <c r="DQ102" s="976">
        <f t="shared" ref="DQ102" si="10">SUM(DQ7:DU88)</f>
        <v>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309</v>
      </c>
      <c r="AG109" s="979"/>
      <c r="AH109" s="979"/>
      <c r="AI109" s="979"/>
      <c r="AJ109" s="980"/>
      <c r="AK109" s="978" t="s">
        <v>308</v>
      </c>
      <c r="AL109" s="979"/>
      <c r="AM109" s="979"/>
      <c r="AN109" s="979"/>
      <c r="AO109" s="980"/>
      <c r="AP109" s="978" t="s">
        <v>443</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309</v>
      </c>
      <c r="BW109" s="979"/>
      <c r="BX109" s="979"/>
      <c r="BY109" s="979"/>
      <c r="BZ109" s="980"/>
      <c r="CA109" s="978" t="s">
        <v>308</v>
      </c>
      <c r="CB109" s="979"/>
      <c r="CC109" s="979"/>
      <c r="CD109" s="979"/>
      <c r="CE109" s="980"/>
      <c r="CF109" s="999" t="s">
        <v>443</v>
      </c>
      <c r="CG109" s="999"/>
      <c r="CH109" s="999"/>
      <c r="CI109" s="999"/>
      <c r="CJ109" s="999"/>
      <c r="CK109" s="978" t="s">
        <v>444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309</v>
      </c>
      <c r="DM109" s="979"/>
      <c r="DN109" s="979"/>
      <c r="DO109" s="979"/>
      <c r="DP109" s="980"/>
      <c r="DQ109" s="978" t="s">
        <v>308</v>
      </c>
      <c r="DR109" s="979"/>
      <c r="DS109" s="979"/>
      <c r="DT109" s="979"/>
      <c r="DU109" s="980"/>
      <c r="DV109" s="978" t="s">
        <v>443</v>
      </c>
      <c r="DW109" s="979"/>
      <c r="DX109" s="979"/>
      <c r="DY109" s="979"/>
      <c r="DZ109" s="981"/>
    </row>
    <row r="110" spans="1:131" s="247" customFormat="1" ht="26.25" customHeight="1">
      <c r="A110" s="982" t="s">
        <v>445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7642299</v>
      </c>
      <c r="AB110" s="986"/>
      <c r="AC110" s="986"/>
      <c r="AD110" s="986"/>
      <c r="AE110" s="987"/>
      <c r="AF110" s="988">
        <v>7093288</v>
      </c>
      <c r="AG110" s="986"/>
      <c r="AH110" s="986"/>
      <c r="AI110" s="986"/>
      <c r="AJ110" s="987"/>
      <c r="AK110" s="988">
        <v>6821718</v>
      </c>
      <c r="AL110" s="986"/>
      <c r="AM110" s="986"/>
      <c r="AN110" s="986"/>
      <c r="AO110" s="987"/>
      <c r="AP110" s="989">
        <v>36.299999999999997</v>
      </c>
      <c r="AQ110" s="990"/>
      <c r="AR110" s="990"/>
      <c r="AS110" s="990"/>
      <c r="AT110" s="991"/>
      <c r="AU110" s="992" t="s">
        <v>73</v>
      </c>
      <c r="AV110" s="993"/>
      <c r="AW110" s="993"/>
      <c r="AX110" s="993"/>
      <c r="AY110" s="993"/>
      <c r="AZ110" s="1034" t="s">
        <v>446</v>
      </c>
      <c r="BA110" s="983"/>
      <c r="BB110" s="983"/>
      <c r="BC110" s="983"/>
      <c r="BD110" s="983"/>
      <c r="BE110" s="983"/>
      <c r="BF110" s="983"/>
      <c r="BG110" s="983"/>
      <c r="BH110" s="983"/>
      <c r="BI110" s="983"/>
      <c r="BJ110" s="983"/>
      <c r="BK110" s="983"/>
      <c r="BL110" s="983"/>
      <c r="BM110" s="983"/>
      <c r="BN110" s="983"/>
      <c r="BO110" s="983"/>
      <c r="BP110" s="984"/>
      <c r="BQ110" s="1020">
        <v>51095882</v>
      </c>
      <c r="BR110" s="1021"/>
      <c r="BS110" s="1021"/>
      <c r="BT110" s="1021"/>
      <c r="BU110" s="1021"/>
      <c r="BV110" s="1021">
        <v>49276638</v>
      </c>
      <c r="BW110" s="1021"/>
      <c r="BX110" s="1021"/>
      <c r="BY110" s="1021"/>
      <c r="BZ110" s="1021"/>
      <c r="CA110" s="1021">
        <v>49432522</v>
      </c>
      <c r="CB110" s="1021"/>
      <c r="CC110" s="1021"/>
      <c r="CD110" s="1021"/>
      <c r="CE110" s="1021"/>
      <c r="CF110" s="1035">
        <v>263.10000000000002</v>
      </c>
      <c r="CG110" s="1036"/>
      <c r="CH110" s="1036"/>
      <c r="CI110" s="1036"/>
      <c r="CJ110" s="1036"/>
      <c r="CK110" s="1037" t="s">
        <v>447</v>
      </c>
      <c r="CL110" s="1038"/>
      <c r="CM110" s="1017" t="s">
        <v>448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449</v>
      </c>
      <c r="DH110" s="1021"/>
      <c r="DI110" s="1021"/>
      <c r="DJ110" s="1021"/>
      <c r="DK110" s="1021"/>
      <c r="DL110" s="1021" t="s">
        <v>449</v>
      </c>
      <c r="DM110" s="1021"/>
      <c r="DN110" s="1021"/>
      <c r="DO110" s="1021"/>
      <c r="DP110" s="1021"/>
      <c r="DQ110" s="1021" t="s">
        <v>449</v>
      </c>
      <c r="DR110" s="1021"/>
      <c r="DS110" s="1021"/>
      <c r="DT110" s="1021"/>
      <c r="DU110" s="1021"/>
      <c r="DV110" s="1022" t="s">
        <v>449</v>
      </c>
      <c r="DW110" s="1022"/>
      <c r="DX110" s="1022"/>
      <c r="DY110" s="1022"/>
      <c r="DZ110" s="1023"/>
    </row>
    <row r="111" spans="1:131" s="247" customFormat="1" ht="26.25" customHeight="1">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449</v>
      </c>
      <c r="AG111" s="1028"/>
      <c r="AH111" s="1028"/>
      <c r="AI111" s="1028"/>
      <c r="AJ111" s="1029"/>
      <c r="AK111" s="1030" t="s">
        <v>391</v>
      </c>
      <c r="AL111" s="1028"/>
      <c r="AM111" s="1028"/>
      <c r="AN111" s="1028"/>
      <c r="AO111" s="1029"/>
      <c r="AP111" s="1031" t="s">
        <v>391</v>
      </c>
      <c r="AQ111" s="1032"/>
      <c r="AR111" s="1032"/>
      <c r="AS111" s="1032"/>
      <c r="AT111" s="1033"/>
      <c r="AU111" s="994"/>
      <c r="AV111" s="995"/>
      <c r="AW111" s="995"/>
      <c r="AX111" s="995"/>
      <c r="AY111" s="995"/>
      <c r="AZ111" s="1043" t="s">
        <v>451</v>
      </c>
      <c r="BA111" s="1044"/>
      <c r="BB111" s="1044"/>
      <c r="BC111" s="1044"/>
      <c r="BD111" s="1044"/>
      <c r="BE111" s="1044"/>
      <c r="BF111" s="1044"/>
      <c r="BG111" s="1044"/>
      <c r="BH111" s="1044"/>
      <c r="BI111" s="1044"/>
      <c r="BJ111" s="1044"/>
      <c r="BK111" s="1044"/>
      <c r="BL111" s="1044"/>
      <c r="BM111" s="1044"/>
      <c r="BN111" s="1044"/>
      <c r="BO111" s="1044"/>
      <c r="BP111" s="1045"/>
      <c r="BQ111" s="1013" t="s">
        <v>449</v>
      </c>
      <c r="BR111" s="1014"/>
      <c r="BS111" s="1014"/>
      <c r="BT111" s="1014"/>
      <c r="BU111" s="1014"/>
      <c r="BV111" s="1014" t="s">
        <v>449</v>
      </c>
      <c r="BW111" s="1014"/>
      <c r="BX111" s="1014"/>
      <c r="BY111" s="1014"/>
      <c r="BZ111" s="1014"/>
      <c r="CA111" s="1014" t="s">
        <v>391</v>
      </c>
      <c r="CB111" s="1014"/>
      <c r="CC111" s="1014"/>
      <c r="CD111" s="1014"/>
      <c r="CE111" s="1014"/>
      <c r="CF111" s="1008" t="s">
        <v>449</v>
      </c>
      <c r="CG111" s="1009"/>
      <c r="CH111" s="1009"/>
      <c r="CI111" s="1009"/>
      <c r="CJ111" s="1009"/>
      <c r="CK111" s="1039"/>
      <c r="CL111" s="1040"/>
      <c r="CM111" s="1010" t="s">
        <v>452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145</v>
      </c>
      <c r="DH111" s="1014"/>
      <c r="DI111" s="1014"/>
      <c r="DJ111" s="1014"/>
      <c r="DK111" s="1014"/>
      <c r="DL111" s="1014" t="s">
        <v>449</v>
      </c>
      <c r="DM111" s="1014"/>
      <c r="DN111" s="1014"/>
      <c r="DO111" s="1014"/>
      <c r="DP111" s="1014"/>
      <c r="DQ111" s="1014" t="s">
        <v>449</v>
      </c>
      <c r="DR111" s="1014"/>
      <c r="DS111" s="1014"/>
      <c r="DT111" s="1014"/>
      <c r="DU111" s="1014"/>
      <c r="DV111" s="1015" t="s">
        <v>449</v>
      </c>
      <c r="DW111" s="1015"/>
      <c r="DX111" s="1015"/>
      <c r="DY111" s="1015"/>
      <c r="DZ111" s="1016"/>
    </row>
    <row r="112" spans="1:131" s="247" customFormat="1" ht="26.25" customHeight="1">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145</v>
      </c>
      <c r="AB112" s="1053"/>
      <c r="AC112" s="1053"/>
      <c r="AD112" s="1053"/>
      <c r="AE112" s="1054"/>
      <c r="AF112" s="1055" t="s">
        <v>145</v>
      </c>
      <c r="AG112" s="1053"/>
      <c r="AH112" s="1053"/>
      <c r="AI112" s="1053"/>
      <c r="AJ112" s="1054"/>
      <c r="AK112" s="1055" t="s">
        <v>145</v>
      </c>
      <c r="AL112" s="1053"/>
      <c r="AM112" s="1053"/>
      <c r="AN112" s="1053"/>
      <c r="AO112" s="1054"/>
      <c r="AP112" s="1056" t="s">
        <v>449</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10769347</v>
      </c>
      <c r="BR112" s="1014"/>
      <c r="BS112" s="1014"/>
      <c r="BT112" s="1014"/>
      <c r="BU112" s="1014"/>
      <c r="BV112" s="1014">
        <v>10149740</v>
      </c>
      <c r="BW112" s="1014"/>
      <c r="BX112" s="1014"/>
      <c r="BY112" s="1014"/>
      <c r="BZ112" s="1014"/>
      <c r="CA112" s="1014">
        <v>9530643</v>
      </c>
      <c r="CB112" s="1014"/>
      <c r="CC112" s="1014"/>
      <c r="CD112" s="1014"/>
      <c r="CE112" s="1014"/>
      <c r="CF112" s="1008">
        <v>50.7</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391</v>
      </c>
      <c r="DH112" s="1014"/>
      <c r="DI112" s="1014"/>
      <c r="DJ112" s="1014"/>
      <c r="DK112" s="1014"/>
      <c r="DL112" s="1014" t="s">
        <v>391</v>
      </c>
      <c r="DM112" s="1014"/>
      <c r="DN112" s="1014"/>
      <c r="DO112" s="1014"/>
      <c r="DP112" s="1014"/>
      <c r="DQ112" s="1014" t="s">
        <v>391</v>
      </c>
      <c r="DR112" s="1014"/>
      <c r="DS112" s="1014"/>
      <c r="DT112" s="1014"/>
      <c r="DU112" s="1014"/>
      <c r="DV112" s="1015" t="s">
        <v>449</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1087119</v>
      </c>
      <c r="AB113" s="1028"/>
      <c r="AC113" s="1028"/>
      <c r="AD113" s="1028"/>
      <c r="AE113" s="1029"/>
      <c r="AF113" s="1030">
        <v>981471</v>
      </c>
      <c r="AG113" s="1028"/>
      <c r="AH113" s="1028"/>
      <c r="AI113" s="1028"/>
      <c r="AJ113" s="1029"/>
      <c r="AK113" s="1030">
        <v>1076026</v>
      </c>
      <c r="AL113" s="1028"/>
      <c r="AM113" s="1028"/>
      <c r="AN113" s="1028"/>
      <c r="AO113" s="1029"/>
      <c r="AP113" s="1031">
        <v>5.7</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t="s">
        <v>391</v>
      </c>
      <c r="BR113" s="1014"/>
      <c r="BS113" s="1014"/>
      <c r="BT113" s="1014"/>
      <c r="BU113" s="1014"/>
      <c r="BV113" s="1014" t="s">
        <v>391</v>
      </c>
      <c r="BW113" s="1014"/>
      <c r="BX113" s="1014"/>
      <c r="BY113" s="1014"/>
      <c r="BZ113" s="1014"/>
      <c r="CA113" s="1014" t="s">
        <v>145</v>
      </c>
      <c r="CB113" s="1014"/>
      <c r="CC113" s="1014"/>
      <c r="CD113" s="1014"/>
      <c r="CE113" s="1014"/>
      <c r="CF113" s="1008" t="s">
        <v>391</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145</v>
      </c>
      <c r="DH113" s="1053"/>
      <c r="DI113" s="1053"/>
      <c r="DJ113" s="1053"/>
      <c r="DK113" s="1054"/>
      <c r="DL113" s="1055" t="s">
        <v>391</v>
      </c>
      <c r="DM113" s="1053"/>
      <c r="DN113" s="1053"/>
      <c r="DO113" s="1053"/>
      <c r="DP113" s="1054"/>
      <c r="DQ113" s="1055" t="s">
        <v>145</v>
      </c>
      <c r="DR113" s="1053"/>
      <c r="DS113" s="1053"/>
      <c r="DT113" s="1053"/>
      <c r="DU113" s="1054"/>
      <c r="DV113" s="1056" t="s">
        <v>391</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391</v>
      </c>
      <c r="AB114" s="1053"/>
      <c r="AC114" s="1053"/>
      <c r="AD114" s="1053"/>
      <c r="AE114" s="1054"/>
      <c r="AF114" s="1055" t="s">
        <v>391</v>
      </c>
      <c r="AG114" s="1053"/>
      <c r="AH114" s="1053"/>
      <c r="AI114" s="1053"/>
      <c r="AJ114" s="1054"/>
      <c r="AK114" s="1055" t="s">
        <v>449</v>
      </c>
      <c r="AL114" s="1053"/>
      <c r="AM114" s="1053"/>
      <c r="AN114" s="1053"/>
      <c r="AO114" s="1054"/>
      <c r="AP114" s="1056" t="s">
        <v>391</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8082842</v>
      </c>
      <c r="BR114" s="1014"/>
      <c r="BS114" s="1014"/>
      <c r="BT114" s="1014"/>
      <c r="BU114" s="1014"/>
      <c r="BV114" s="1014">
        <v>7743397</v>
      </c>
      <c r="BW114" s="1014"/>
      <c r="BX114" s="1014"/>
      <c r="BY114" s="1014"/>
      <c r="BZ114" s="1014"/>
      <c r="CA114" s="1014">
        <v>7573580</v>
      </c>
      <c r="CB114" s="1014"/>
      <c r="CC114" s="1014"/>
      <c r="CD114" s="1014"/>
      <c r="CE114" s="1014"/>
      <c r="CF114" s="1008">
        <v>40.299999999999997</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145</v>
      </c>
      <c r="DM114" s="1053"/>
      <c r="DN114" s="1053"/>
      <c r="DO114" s="1053"/>
      <c r="DP114" s="1054"/>
      <c r="DQ114" s="1055" t="s">
        <v>391</v>
      </c>
      <c r="DR114" s="1053"/>
      <c r="DS114" s="1053"/>
      <c r="DT114" s="1053"/>
      <c r="DU114" s="1054"/>
      <c r="DV114" s="1056" t="s">
        <v>391</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11950</v>
      </c>
      <c r="AB115" s="1028"/>
      <c r="AC115" s="1028"/>
      <c r="AD115" s="1028"/>
      <c r="AE115" s="1029"/>
      <c r="AF115" s="1030">
        <v>16818</v>
      </c>
      <c r="AG115" s="1028"/>
      <c r="AH115" s="1028"/>
      <c r="AI115" s="1028"/>
      <c r="AJ115" s="1029"/>
      <c r="AK115" s="1030">
        <v>373</v>
      </c>
      <c r="AL115" s="1028"/>
      <c r="AM115" s="1028"/>
      <c r="AN115" s="1028"/>
      <c r="AO115" s="1029"/>
      <c r="AP115" s="1031">
        <v>0</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v>19179</v>
      </c>
      <c r="BR115" s="1014"/>
      <c r="BS115" s="1014"/>
      <c r="BT115" s="1014"/>
      <c r="BU115" s="1014"/>
      <c r="BV115" s="1014">
        <v>17662</v>
      </c>
      <c r="BW115" s="1014"/>
      <c r="BX115" s="1014"/>
      <c r="BY115" s="1014"/>
      <c r="BZ115" s="1014"/>
      <c r="CA115" s="1014">
        <v>20553</v>
      </c>
      <c r="CB115" s="1014"/>
      <c r="CC115" s="1014"/>
      <c r="CD115" s="1014"/>
      <c r="CE115" s="1014"/>
      <c r="CF115" s="1008">
        <v>0.1</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391</v>
      </c>
      <c r="DH115" s="1053"/>
      <c r="DI115" s="1053"/>
      <c r="DJ115" s="1053"/>
      <c r="DK115" s="1054"/>
      <c r="DL115" s="1055" t="s">
        <v>449</v>
      </c>
      <c r="DM115" s="1053"/>
      <c r="DN115" s="1053"/>
      <c r="DO115" s="1053"/>
      <c r="DP115" s="1054"/>
      <c r="DQ115" s="1055" t="s">
        <v>391</v>
      </c>
      <c r="DR115" s="1053"/>
      <c r="DS115" s="1053"/>
      <c r="DT115" s="1053"/>
      <c r="DU115" s="1054"/>
      <c r="DV115" s="1056" t="s">
        <v>449</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137</v>
      </c>
      <c r="AB116" s="1053"/>
      <c r="AC116" s="1053"/>
      <c r="AD116" s="1053"/>
      <c r="AE116" s="1054"/>
      <c r="AF116" s="1055">
        <v>252</v>
      </c>
      <c r="AG116" s="1053"/>
      <c r="AH116" s="1053"/>
      <c r="AI116" s="1053"/>
      <c r="AJ116" s="1054"/>
      <c r="AK116" s="1055">
        <v>115</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145</v>
      </c>
      <c r="BW116" s="1014"/>
      <c r="BX116" s="1014"/>
      <c r="BY116" s="1014"/>
      <c r="BZ116" s="1014"/>
      <c r="CA116" s="1014" t="s">
        <v>391</v>
      </c>
      <c r="CB116" s="1014"/>
      <c r="CC116" s="1014"/>
      <c r="CD116" s="1014"/>
      <c r="CE116" s="1014"/>
      <c r="CF116" s="1008" t="s">
        <v>391</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391</v>
      </c>
      <c r="DM116" s="1053"/>
      <c r="DN116" s="1053"/>
      <c r="DO116" s="1053"/>
      <c r="DP116" s="1054"/>
      <c r="DQ116" s="1055" t="s">
        <v>145</v>
      </c>
      <c r="DR116" s="1053"/>
      <c r="DS116" s="1053"/>
      <c r="DT116" s="1053"/>
      <c r="DU116" s="1054"/>
      <c r="DV116" s="1056" t="s">
        <v>449</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8741505</v>
      </c>
      <c r="AB117" s="1071"/>
      <c r="AC117" s="1071"/>
      <c r="AD117" s="1071"/>
      <c r="AE117" s="1072"/>
      <c r="AF117" s="1073">
        <v>8091829</v>
      </c>
      <c r="AG117" s="1071"/>
      <c r="AH117" s="1071"/>
      <c r="AI117" s="1071"/>
      <c r="AJ117" s="1072"/>
      <c r="AK117" s="1073">
        <v>7898232</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145</v>
      </c>
      <c r="BR117" s="1014"/>
      <c r="BS117" s="1014"/>
      <c r="BT117" s="1014"/>
      <c r="BU117" s="1014"/>
      <c r="BV117" s="1014" t="s">
        <v>145</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145</v>
      </c>
      <c r="DH117" s="1053"/>
      <c r="DI117" s="1053"/>
      <c r="DJ117" s="1053"/>
      <c r="DK117" s="1054"/>
      <c r="DL117" s="1055" t="s">
        <v>472</v>
      </c>
      <c r="DM117" s="1053"/>
      <c r="DN117" s="1053"/>
      <c r="DO117" s="1053"/>
      <c r="DP117" s="1054"/>
      <c r="DQ117" s="1055" t="s">
        <v>391</v>
      </c>
      <c r="DR117" s="1053"/>
      <c r="DS117" s="1053"/>
      <c r="DT117" s="1053"/>
      <c r="DU117" s="1054"/>
      <c r="DV117" s="1056" t="s">
        <v>145</v>
      </c>
      <c r="DW117" s="1057"/>
      <c r="DX117" s="1057"/>
      <c r="DY117" s="1057"/>
      <c r="DZ117" s="1058"/>
    </row>
    <row r="118" spans="1:130" s="247" customFormat="1" ht="26.25" customHeight="1">
      <c r="A118" s="998" t="s">
        <v>444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309</v>
      </c>
      <c r="AG118" s="979"/>
      <c r="AH118" s="979"/>
      <c r="AI118" s="979"/>
      <c r="AJ118" s="980"/>
      <c r="AK118" s="978" t="s">
        <v>308</v>
      </c>
      <c r="AL118" s="979"/>
      <c r="AM118" s="979"/>
      <c r="AN118" s="979"/>
      <c r="AO118" s="980"/>
      <c r="AP118" s="1065" t="s">
        <v>443</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145</v>
      </c>
      <c r="BR118" s="1092"/>
      <c r="BS118" s="1092"/>
      <c r="BT118" s="1092"/>
      <c r="BU118" s="1092"/>
      <c r="BV118" s="1092" t="s">
        <v>474</v>
      </c>
      <c r="BW118" s="1092"/>
      <c r="BX118" s="1092"/>
      <c r="BY118" s="1092"/>
      <c r="BZ118" s="1092"/>
      <c r="CA118" s="1092" t="s">
        <v>145</v>
      </c>
      <c r="CB118" s="1092"/>
      <c r="CC118" s="1092"/>
      <c r="CD118" s="1092"/>
      <c r="CE118" s="1092"/>
      <c r="CF118" s="1008" t="s">
        <v>145</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391</v>
      </c>
      <c r="DH118" s="1053"/>
      <c r="DI118" s="1053"/>
      <c r="DJ118" s="1053"/>
      <c r="DK118" s="1054"/>
      <c r="DL118" s="1055" t="s">
        <v>391</v>
      </c>
      <c r="DM118" s="1053"/>
      <c r="DN118" s="1053"/>
      <c r="DO118" s="1053"/>
      <c r="DP118" s="1054"/>
      <c r="DQ118" s="1055" t="s">
        <v>391</v>
      </c>
      <c r="DR118" s="1053"/>
      <c r="DS118" s="1053"/>
      <c r="DT118" s="1053"/>
      <c r="DU118" s="1054"/>
      <c r="DV118" s="1056" t="s">
        <v>391</v>
      </c>
      <c r="DW118" s="1057"/>
      <c r="DX118" s="1057"/>
      <c r="DY118" s="1057"/>
      <c r="DZ118" s="1058"/>
    </row>
    <row r="119" spans="1:130" s="247" customFormat="1" ht="26.25" customHeight="1">
      <c r="A119" s="1152" t="s">
        <v>447</v>
      </c>
      <c r="B119" s="1038"/>
      <c r="C119" s="1017" t="s">
        <v>448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145</v>
      </c>
      <c r="AB119" s="986"/>
      <c r="AC119" s="986"/>
      <c r="AD119" s="986"/>
      <c r="AE119" s="987"/>
      <c r="AF119" s="988" t="s">
        <v>145</v>
      </c>
      <c r="AG119" s="986"/>
      <c r="AH119" s="986"/>
      <c r="AI119" s="986"/>
      <c r="AJ119" s="987"/>
      <c r="AK119" s="988" t="s">
        <v>145</v>
      </c>
      <c r="AL119" s="986"/>
      <c r="AM119" s="986"/>
      <c r="AN119" s="986"/>
      <c r="AO119" s="987"/>
      <c r="AP119" s="989" t="s">
        <v>145</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476</v>
      </c>
      <c r="BP119" s="1100"/>
      <c r="BQ119" s="1091">
        <v>69967250</v>
      </c>
      <c r="BR119" s="1092"/>
      <c r="BS119" s="1092"/>
      <c r="BT119" s="1092"/>
      <c r="BU119" s="1092"/>
      <c r="BV119" s="1092">
        <v>67187437</v>
      </c>
      <c r="BW119" s="1092"/>
      <c r="BX119" s="1092"/>
      <c r="BY119" s="1092"/>
      <c r="BZ119" s="1092"/>
      <c r="CA119" s="1092">
        <v>66557298</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474</v>
      </c>
      <c r="DH119" s="1078"/>
      <c r="DI119" s="1078"/>
      <c r="DJ119" s="1078"/>
      <c r="DK119" s="1079"/>
      <c r="DL119" s="1077" t="s">
        <v>478</v>
      </c>
      <c r="DM119" s="1078"/>
      <c r="DN119" s="1078"/>
      <c r="DO119" s="1078"/>
      <c r="DP119" s="1079"/>
      <c r="DQ119" s="1077" t="s">
        <v>474</v>
      </c>
      <c r="DR119" s="1078"/>
      <c r="DS119" s="1078"/>
      <c r="DT119" s="1078"/>
      <c r="DU119" s="1079"/>
      <c r="DV119" s="1080" t="s">
        <v>478</v>
      </c>
      <c r="DW119" s="1081"/>
      <c r="DX119" s="1081"/>
      <c r="DY119" s="1081"/>
      <c r="DZ119" s="1082"/>
    </row>
    <row r="120" spans="1:130" s="247" customFormat="1" ht="26.25" customHeight="1">
      <c r="A120" s="1153"/>
      <c r="B120" s="1040"/>
      <c r="C120" s="1010" t="s">
        <v>452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474</v>
      </c>
      <c r="AB120" s="1053"/>
      <c r="AC120" s="1053"/>
      <c r="AD120" s="1053"/>
      <c r="AE120" s="1054"/>
      <c r="AF120" s="1055" t="s">
        <v>472</v>
      </c>
      <c r="AG120" s="1053"/>
      <c r="AH120" s="1053"/>
      <c r="AI120" s="1053"/>
      <c r="AJ120" s="1054"/>
      <c r="AK120" s="1055" t="s">
        <v>145</v>
      </c>
      <c r="AL120" s="1053"/>
      <c r="AM120" s="1053"/>
      <c r="AN120" s="1053"/>
      <c r="AO120" s="1054"/>
      <c r="AP120" s="1056" t="s">
        <v>474</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22991012</v>
      </c>
      <c r="BR120" s="1021"/>
      <c r="BS120" s="1021"/>
      <c r="BT120" s="1021"/>
      <c r="BU120" s="1021"/>
      <c r="BV120" s="1021">
        <v>21806525</v>
      </c>
      <c r="BW120" s="1021"/>
      <c r="BX120" s="1021"/>
      <c r="BY120" s="1021"/>
      <c r="BZ120" s="1021"/>
      <c r="CA120" s="1021">
        <v>19922201</v>
      </c>
      <c r="CB120" s="1021"/>
      <c r="CC120" s="1021"/>
      <c r="CD120" s="1021"/>
      <c r="CE120" s="1021"/>
      <c r="CF120" s="1035">
        <v>106</v>
      </c>
      <c r="CG120" s="1036"/>
      <c r="CH120" s="1036"/>
      <c r="CI120" s="1036"/>
      <c r="CJ120" s="1036"/>
      <c r="CK120" s="1101" t="s">
        <v>481</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4109875</v>
      </c>
      <c r="DH120" s="1021"/>
      <c r="DI120" s="1021"/>
      <c r="DJ120" s="1021"/>
      <c r="DK120" s="1021"/>
      <c r="DL120" s="1021">
        <v>3890623</v>
      </c>
      <c r="DM120" s="1021"/>
      <c r="DN120" s="1021"/>
      <c r="DO120" s="1021"/>
      <c r="DP120" s="1021"/>
      <c r="DQ120" s="1021">
        <v>3762062</v>
      </c>
      <c r="DR120" s="1021"/>
      <c r="DS120" s="1021"/>
      <c r="DT120" s="1021"/>
      <c r="DU120" s="1021"/>
      <c r="DV120" s="1022">
        <v>20</v>
      </c>
      <c r="DW120" s="1022"/>
      <c r="DX120" s="1022"/>
      <c r="DY120" s="1022"/>
      <c r="DZ120" s="1023"/>
    </row>
    <row r="121" spans="1:130" s="247" customFormat="1" ht="26.25" customHeight="1">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145</v>
      </c>
      <c r="AB121" s="1053"/>
      <c r="AC121" s="1053"/>
      <c r="AD121" s="1053"/>
      <c r="AE121" s="1054"/>
      <c r="AF121" s="1055" t="s">
        <v>391</v>
      </c>
      <c r="AG121" s="1053"/>
      <c r="AH121" s="1053"/>
      <c r="AI121" s="1053"/>
      <c r="AJ121" s="1054"/>
      <c r="AK121" s="1055" t="s">
        <v>145</v>
      </c>
      <c r="AL121" s="1053"/>
      <c r="AM121" s="1053"/>
      <c r="AN121" s="1053"/>
      <c r="AO121" s="1054"/>
      <c r="AP121" s="1056" t="s">
        <v>391</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2841990</v>
      </c>
      <c r="BR121" s="1014"/>
      <c r="BS121" s="1014"/>
      <c r="BT121" s="1014"/>
      <c r="BU121" s="1014"/>
      <c r="BV121" s="1014">
        <v>2583371</v>
      </c>
      <c r="BW121" s="1014"/>
      <c r="BX121" s="1014"/>
      <c r="BY121" s="1014"/>
      <c r="BZ121" s="1014"/>
      <c r="CA121" s="1014">
        <v>2457224</v>
      </c>
      <c r="CB121" s="1014"/>
      <c r="CC121" s="1014"/>
      <c r="CD121" s="1014"/>
      <c r="CE121" s="1014"/>
      <c r="CF121" s="1008">
        <v>13.1</v>
      </c>
      <c r="CG121" s="1009"/>
      <c r="CH121" s="1009"/>
      <c r="CI121" s="1009"/>
      <c r="CJ121" s="1009"/>
      <c r="CK121" s="1104"/>
      <c r="CL121" s="1105"/>
      <c r="CM121" s="1105"/>
      <c r="CN121" s="1105"/>
      <c r="CO121" s="1106"/>
      <c r="CP121" s="1114" t="s">
        <v>419</v>
      </c>
      <c r="CQ121" s="1115"/>
      <c r="CR121" s="1115"/>
      <c r="CS121" s="1115"/>
      <c r="CT121" s="1115"/>
      <c r="CU121" s="1115"/>
      <c r="CV121" s="1115"/>
      <c r="CW121" s="1115"/>
      <c r="CX121" s="1115"/>
      <c r="CY121" s="1115"/>
      <c r="CZ121" s="1115"/>
      <c r="DA121" s="1115"/>
      <c r="DB121" s="1115"/>
      <c r="DC121" s="1115"/>
      <c r="DD121" s="1115"/>
      <c r="DE121" s="1115"/>
      <c r="DF121" s="1116"/>
      <c r="DG121" s="1013">
        <v>2138638</v>
      </c>
      <c r="DH121" s="1014"/>
      <c r="DI121" s="1014"/>
      <c r="DJ121" s="1014"/>
      <c r="DK121" s="1014"/>
      <c r="DL121" s="1014">
        <v>1970762</v>
      </c>
      <c r="DM121" s="1014"/>
      <c r="DN121" s="1014"/>
      <c r="DO121" s="1014"/>
      <c r="DP121" s="1014"/>
      <c r="DQ121" s="1014">
        <v>1817906</v>
      </c>
      <c r="DR121" s="1014"/>
      <c r="DS121" s="1014"/>
      <c r="DT121" s="1014"/>
      <c r="DU121" s="1014"/>
      <c r="DV121" s="1015">
        <v>9.6999999999999993</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391</v>
      </c>
      <c r="AB122" s="1053"/>
      <c r="AC122" s="1053"/>
      <c r="AD122" s="1053"/>
      <c r="AE122" s="1054"/>
      <c r="AF122" s="1055" t="s">
        <v>472</v>
      </c>
      <c r="AG122" s="1053"/>
      <c r="AH122" s="1053"/>
      <c r="AI122" s="1053"/>
      <c r="AJ122" s="1054"/>
      <c r="AK122" s="1055" t="s">
        <v>391</v>
      </c>
      <c r="AL122" s="1053"/>
      <c r="AM122" s="1053"/>
      <c r="AN122" s="1053"/>
      <c r="AO122" s="1054"/>
      <c r="AP122" s="1056" t="s">
        <v>145</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46771695</v>
      </c>
      <c r="BR122" s="1092"/>
      <c r="BS122" s="1092"/>
      <c r="BT122" s="1092"/>
      <c r="BU122" s="1092"/>
      <c r="BV122" s="1092">
        <v>45251967</v>
      </c>
      <c r="BW122" s="1092"/>
      <c r="BX122" s="1092"/>
      <c r="BY122" s="1092"/>
      <c r="BZ122" s="1092"/>
      <c r="CA122" s="1092">
        <v>44894158</v>
      </c>
      <c r="CB122" s="1092"/>
      <c r="CC122" s="1092"/>
      <c r="CD122" s="1092"/>
      <c r="CE122" s="1092"/>
      <c r="CF122" s="1112">
        <v>239</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1910849</v>
      </c>
      <c r="DH122" s="1014"/>
      <c r="DI122" s="1014"/>
      <c r="DJ122" s="1014"/>
      <c r="DK122" s="1014"/>
      <c r="DL122" s="1014">
        <v>1819546</v>
      </c>
      <c r="DM122" s="1014"/>
      <c r="DN122" s="1014"/>
      <c r="DO122" s="1014"/>
      <c r="DP122" s="1014"/>
      <c r="DQ122" s="1014">
        <v>1675355</v>
      </c>
      <c r="DR122" s="1014"/>
      <c r="DS122" s="1014"/>
      <c r="DT122" s="1014"/>
      <c r="DU122" s="1014"/>
      <c r="DV122" s="1015">
        <v>8.9</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391</v>
      </c>
      <c r="AB123" s="1053"/>
      <c r="AC123" s="1053"/>
      <c r="AD123" s="1053"/>
      <c r="AE123" s="1054"/>
      <c r="AF123" s="1055" t="s">
        <v>145</v>
      </c>
      <c r="AG123" s="1053"/>
      <c r="AH123" s="1053"/>
      <c r="AI123" s="1053"/>
      <c r="AJ123" s="1054"/>
      <c r="AK123" s="1055" t="s">
        <v>391</v>
      </c>
      <c r="AL123" s="1053"/>
      <c r="AM123" s="1053"/>
      <c r="AN123" s="1053"/>
      <c r="AO123" s="1054"/>
      <c r="AP123" s="1056" t="s">
        <v>391</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486</v>
      </c>
      <c r="BP123" s="1100"/>
      <c r="BQ123" s="1159">
        <v>72604697</v>
      </c>
      <c r="BR123" s="1160"/>
      <c r="BS123" s="1160"/>
      <c r="BT123" s="1160"/>
      <c r="BU123" s="1160"/>
      <c r="BV123" s="1160">
        <v>69641863</v>
      </c>
      <c r="BW123" s="1160"/>
      <c r="BX123" s="1160"/>
      <c r="BY123" s="1160"/>
      <c r="BZ123" s="1160"/>
      <c r="CA123" s="1160">
        <v>67273583</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v>187669</v>
      </c>
      <c r="DH123" s="1053"/>
      <c r="DI123" s="1053"/>
      <c r="DJ123" s="1053"/>
      <c r="DK123" s="1054"/>
      <c r="DL123" s="1055">
        <v>1343934</v>
      </c>
      <c r="DM123" s="1053"/>
      <c r="DN123" s="1053"/>
      <c r="DO123" s="1053"/>
      <c r="DP123" s="1054"/>
      <c r="DQ123" s="1055">
        <v>1245948</v>
      </c>
      <c r="DR123" s="1053"/>
      <c r="DS123" s="1053"/>
      <c r="DT123" s="1053"/>
      <c r="DU123" s="1054"/>
      <c r="DV123" s="1056">
        <v>6.6</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145</v>
      </c>
      <c r="AB124" s="1053"/>
      <c r="AC124" s="1053"/>
      <c r="AD124" s="1053"/>
      <c r="AE124" s="1054"/>
      <c r="AF124" s="1055" t="s">
        <v>391</v>
      </c>
      <c r="AG124" s="1053"/>
      <c r="AH124" s="1053"/>
      <c r="AI124" s="1053"/>
      <c r="AJ124" s="1054"/>
      <c r="AK124" s="1055" t="s">
        <v>391</v>
      </c>
      <c r="AL124" s="1053"/>
      <c r="AM124" s="1053"/>
      <c r="AN124" s="1053"/>
      <c r="AO124" s="1054"/>
      <c r="AP124" s="1056" t="s">
        <v>391</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145</v>
      </c>
      <c r="BR124" s="1122"/>
      <c r="BS124" s="1122"/>
      <c r="BT124" s="1122"/>
      <c r="BU124" s="1122"/>
      <c r="BV124" s="1122" t="s">
        <v>391</v>
      </c>
      <c r="BW124" s="1122"/>
      <c r="BX124" s="1122"/>
      <c r="BY124" s="1122"/>
      <c r="BZ124" s="1122"/>
      <c r="CA124" s="1122" t="s">
        <v>391</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v>2422316</v>
      </c>
      <c r="DH124" s="1078"/>
      <c r="DI124" s="1078"/>
      <c r="DJ124" s="1078"/>
      <c r="DK124" s="1079"/>
      <c r="DL124" s="1077">
        <v>1124875</v>
      </c>
      <c r="DM124" s="1078"/>
      <c r="DN124" s="1078"/>
      <c r="DO124" s="1078"/>
      <c r="DP124" s="1079"/>
      <c r="DQ124" s="1077">
        <v>1029372</v>
      </c>
      <c r="DR124" s="1078"/>
      <c r="DS124" s="1078"/>
      <c r="DT124" s="1078"/>
      <c r="DU124" s="1079"/>
      <c r="DV124" s="1080">
        <v>5.5</v>
      </c>
      <c r="DW124" s="1081"/>
      <c r="DX124" s="1081"/>
      <c r="DY124" s="1081"/>
      <c r="DZ124" s="1082"/>
    </row>
    <row r="125" spans="1:130" s="247" customFormat="1" ht="26.25" customHeight="1">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472</v>
      </c>
      <c r="AB125" s="1053"/>
      <c r="AC125" s="1053"/>
      <c r="AD125" s="1053"/>
      <c r="AE125" s="1054"/>
      <c r="AF125" s="1055" t="s">
        <v>145</v>
      </c>
      <c r="AG125" s="1053"/>
      <c r="AH125" s="1053"/>
      <c r="AI125" s="1053"/>
      <c r="AJ125" s="1054"/>
      <c r="AK125" s="1055" t="s">
        <v>145</v>
      </c>
      <c r="AL125" s="1053"/>
      <c r="AM125" s="1053"/>
      <c r="AN125" s="1053"/>
      <c r="AO125" s="1054"/>
      <c r="AP125" s="1056" t="s">
        <v>391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391</v>
      </c>
      <c r="DH125" s="1021"/>
      <c r="DI125" s="1021"/>
      <c r="DJ125" s="1021"/>
      <c r="DK125" s="1021"/>
      <c r="DL125" s="1021" t="s">
        <v>391</v>
      </c>
      <c r="DM125" s="1021"/>
      <c r="DN125" s="1021"/>
      <c r="DO125" s="1021"/>
      <c r="DP125" s="1021"/>
      <c r="DQ125" s="1021" t="s">
        <v>145</v>
      </c>
      <c r="DR125" s="1021"/>
      <c r="DS125" s="1021"/>
      <c r="DT125" s="1021"/>
      <c r="DU125" s="1021"/>
      <c r="DV125" s="1022" t="s">
        <v>145</v>
      </c>
      <c r="DW125" s="1022"/>
      <c r="DX125" s="1022"/>
      <c r="DY125" s="1022"/>
      <c r="DZ125" s="1023"/>
    </row>
    <row r="126" spans="1:130" s="247" customFormat="1" ht="26.25" customHeight="1" thickBot="1">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145</v>
      </c>
      <c r="AB126" s="1053"/>
      <c r="AC126" s="1053"/>
      <c r="AD126" s="1053"/>
      <c r="AE126" s="1054"/>
      <c r="AF126" s="1055" t="s">
        <v>391</v>
      </c>
      <c r="AG126" s="1053"/>
      <c r="AH126" s="1053"/>
      <c r="AI126" s="1053"/>
      <c r="AJ126" s="1054"/>
      <c r="AK126" s="1055" t="s">
        <v>145</v>
      </c>
      <c r="AL126" s="1053"/>
      <c r="AM126" s="1053"/>
      <c r="AN126" s="1053"/>
      <c r="AO126" s="1054"/>
      <c r="AP126" s="1056" t="s">
        <v>145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391</v>
      </c>
      <c r="DH126" s="1014"/>
      <c r="DI126" s="1014"/>
      <c r="DJ126" s="1014"/>
      <c r="DK126" s="1014"/>
      <c r="DL126" s="1014" t="s">
        <v>145</v>
      </c>
      <c r="DM126" s="1014"/>
      <c r="DN126" s="1014"/>
      <c r="DO126" s="1014"/>
      <c r="DP126" s="1014"/>
      <c r="DQ126" s="1014" t="s">
        <v>145</v>
      </c>
      <c r="DR126" s="1014"/>
      <c r="DS126" s="1014"/>
      <c r="DT126" s="1014"/>
      <c r="DU126" s="1014"/>
      <c r="DV126" s="1015" t="s">
        <v>145</v>
      </c>
      <c r="DW126" s="1015"/>
      <c r="DX126" s="1015"/>
      <c r="DY126" s="1015"/>
      <c r="DZ126" s="1016"/>
    </row>
    <row r="127" spans="1:130" s="247" customFormat="1" ht="26.25" customHeight="1">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11950</v>
      </c>
      <c r="AB127" s="1053"/>
      <c r="AC127" s="1053"/>
      <c r="AD127" s="1053"/>
      <c r="AE127" s="1054"/>
      <c r="AF127" s="1055">
        <v>16818</v>
      </c>
      <c r="AG127" s="1053"/>
      <c r="AH127" s="1053"/>
      <c r="AI127" s="1053"/>
      <c r="AJ127" s="1054"/>
      <c r="AK127" s="1055">
        <v>373</v>
      </c>
      <c r="AL127" s="1053"/>
      <c r="AM127" s="1053"/>
      <c r="AN127" s="1053"/>
      <c r="AO127" s="1054"/>
      <c r="AP127" s="1056">
        <v>0</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145</v>
      </c>
      <c r="DH127" s="1014"/>
      <c r="DI127" s="1014"/>
      <c r="DJ127" s="1014"/>
      <c r="DK127" s="1014"/>
      <c r="DL127" s="1014" t="s">
        <v>145</v>
      </c>
      <c r="DM127" s="1014"/>
      <c r="DN127" s="1014"/>
      <c r="DO127" s="1014"/>
      <c r="DP127" s="1014"/>
      <c r="DQ127" s="1014" t="s">
        <v>145</v>
      </c>
      <c r="DR127" s="1014"/>
      <c r="DS127" s="1014"/>
      <c r="DT127" s="1014"/>
      <c r="DU127" s="1014"/>
      <c r="DV127" s="1015" t="s">
        <v>391</v>
      </c>
      <c r="DW127" s="1015"/>
      <c r="DX127" s="1015"/>
      <c r="DY127" s="1015"/>
      <c r="DZ127" s="1016"/>
    </row>
    <row r="128" spans="1:130" s="247" customFormat="1" ht="26.25" customHeight="1" thickBot="1">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468837</v>
      </c>
      <c r="AB128" s="1142"/>
      <c r="AC128" s="1142"/>
      <c r="AD128" s="1142"/>
      <c r="AE128" s="1143"/>
      <c r="AF128" s="1144">
        <v>440748</v>
      </c>
      <c r="AG128" s="1142"/>
      <c r="AH128" s="1142"/>
      <c r="AI128" s="1142"/>
      <c r="AJ128" s="1143"/>
      <c r="AK128" s="1144">
        <v>726650</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391</v>
      </c>
      <c r="BG128" s="1149"/>
      <c r="BH128" s="1149"/>
      <c r="BI128" s="1149"/>
      <c r="BJ128" s="1149"/>
      <c r="BK128" s="1149"/>
      <c r="BL128" s="1150"/>
      <c r="BM128" s="1148">
        <v>12.11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v>19179</v>
      </c>
      <c r="DH128" s="1134"/>
      <c r="DI128" s="1134"/>
      <c r="DJ128" s="1134"/>
      <c r="DK128" s="1134"/>
      <c r="DL128" s="1134">
        <v>17662</v>
      </c>
      <c r="DM128" s="1134"/>
      <c r="DN128" s="1134"/>
      <c r="DO128" s="1134"/>
      <c r="DP128" s="1134"/>
      <c r="DQ128" s="1134">
        <v>20553</v>
      </c>
      <c r="DR128" s="1134"/>
      <c r="DS128" s="1134"/>
      <c r="DT128" s="1134"/>
      <c r="DU128" s="1134"/>
      <c r="DV128" s="1135">
        <v>0.1</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26249144</v>
      </c>
      <c r="AB129" s="1053"/>
      <c r="AC129" s="1053"/>
      <c r="AD129" s="1053"/>
      <c r="AE129" s="1054"/>
      <c r="AF129" s="1055">
        <v>25215020</v>
      </c>
      <c r="AG129" s="1053"/>
      <c r="AH129" s="1053"/>
      <c r="AI129" s="1053"/>
      <c r="AJ129" s="1054"/>
      <c r="AK129" s="1055">
        <v>24577444</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145</v>
      </c>
      <c r="BG129" s="1163"/>
      <c r="BH129" s="1163"/>
      <c r="BI129" s="1163"/>
      <c r="BJ129" s="1163"/>
      <c r="BK129" s="1163"/>
      <c r="BL129" s="1164"/>
      <c r="BM129" s="1162">
        <v>17.11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6311553</v>
      </c>
      <c r="AB130" s="1053"/>
      <c r="AC130" s="1053"/>
      <c r="AD130" s="1053"/>
      <c r="AE130" s="1054"/>
      <c r="AF130" s="1055">
        <v>6080026</v>
      </c>
      <c r="AG130" s="1053"/>
      <c r="AH130" s="1053"/>
      <c r="AI130" s="1053"/>
      <c r="AJ130" s="1054"/>
      <c r="AK130" s="1055">
        <v>5789828</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8.4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19937591</v>
      </c>
      <c r="AB131" s="1078"/>
      <c r="AC131" s="1078"/>
      <c r="AD131" s="1078"/>
      <c r="AE131" s="1079"/>
      <c r="AF131" s="1077">
        <v>19134994</v>
      </c>
      <c r="AG131" s="1078"/>
      <c r="AH131" s="1078"/>
      <c r="AI131" s="1078"/>
      <c r="AJ131" s="1079"/>
      <c r="AK131" s="1077">
        <v>18787616</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t="s">
        <v>391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9.8362685840000008</v>
      </c>
      <c r="AB132" s="1194"/>
      <c r="AC132" s="1194"/>
      <c r="AD132" s="1194"/>
      <c r="AE132" s="1195"/>
      <c r="AF132" s="1196">
        <v>8.210376235</v>
      </c>
      <c r="AG132" s="1194"/>
      <c r="AH132" s="1194"/>
      <c r="AI132" s="1194"/>
      <c r="AJ132" s="1195"/>
      <c r="AK132" s="1196">
        <v>7.3545999660000003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8.5</v>
      </c>
      <c r="AB133" s="1177"/>
      <c r="AC133" s="1177"/>
      <c r="AD133" s="1177"/>
      <c r="AE133" s="1178"/>
      <c r="AF133" s="1176">
        <v>8.9</v>
      </c>
      <c r="AG133" s="1177"/>
      <c r="AH133" s="1177"/>
      <c r="AI133" s="1177"/>
      <c r="AJ133" s="1178"/>
      <c r="AK133" s="1176">
        <v>8.4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07o56r5cl4aXlB5/2yzREDh3gW/7GS02kC8+QFqlWp6WPGo7dNXpY8HPfgRgvxYX+nOZDYyQ+kPEaouUKG8EQ==" saltValue="SwKTDXRfnzJqxrjHKtRT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kFUEfUu6nL2Xj8VuvK6YEG6O71ktnZA7/I5crVmNAgCvQpLsU5chujPDP/FQ4k8FQeypywu318p7h/DC6e76A==" saltValue="QGIQR/Ek+EXepRf4qy7Z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Cs0Hrg/OmEpNcaNu4dR3dA98wK9LcENIjL1JV7oau1BYQXwstL3wYXyY1NpPkuj4vn+U1S8lxEZa4bVesOVxg==" saltValue="6zpl1lqu/kUXg7VUrVY/1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7513033</v>
      </c>
      <c r="AP9" s="313">
        <v>106254</v>
      </c>
      <c r="AQ9" s="314">
        <v>73117</v>
      </c>
      <c r="AR9" s="315">
        <v>45.3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535630</v>
      </c>
      <c r="AP10" s="316">
        <v>7575</v>
      </c>
      <c r="AQ10" s="317">
        <v>5871</v>
      </c>
      <c r="AR10" s="318">
        <v>29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848</v>
      </c>
      <c r="AP11" s="316">
        <v>12</v>
      </c>
      <c r="AQ11" s="317">
        <v>5513</v>
      </c>
      <c r="AR11" s="318">
        <v>-99.8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v>7181</v>
      </c>
      <c r="AP12" s="316">
        <v>102</v>
      </c>
      <c r="AQ12" s="317">
        <v>1308</v>
      </c>
      <c r="AR12" s="318">
        <v>-92.2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526</v>
      </c>
      <c r="AP13" s="316" t="s">
        <v>526</v>
      </c>
      <c r="AQ13" s="317">
        <v>3</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100306</v>
      </c>
      <c r="AP14" s="316">
        <v>1419</v>
      </c>
      <c r="AQ14" s="317">
        <v>2952</v>
      </c>
      <c r="AR14" s="318">
        <v>-51.9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293622</v>
      </c>
      <c r="AP15" s="316">
        <v>4153</v>
      </c>
      <c r="AQ15" s="317">
        <v>1788</v>
      </c>
      <c r="AR15" s="318">
        <v>132.30000000000001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-746005</v>
      </c>
      <c r="AP16" s="316">
        <v>-10551</v>
      </c>
      <c r="AQ16" s="317">
        <v>-6565</v>
      </c>
      <c r="AR16" s="318">
        <v>60.7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7704615</v>
      </c>
      <c r="AP17" s="316">
        <v>108964</v>
      </c>
      <c r="AQ17" s="317">
        <v>83986</v>
      </c>
      <c r="AR17" s="318">
        <v>29.7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11.29</v>
      </c>
      <c r="AP21" s="329">
        <v>8.24</v>
      </c>
      <c r="AQ21" s="330">
        <v>3.05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100.4</v>
      </c>
      <c r="AP22" s="334">
        <v>98.1</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6821718</v>
      </c>
      <c r="AP32" s="343">
        <v>96477</v>
      </c>
      <c r="AQ32" s="344">
        <v>53780</v>
      </c>
      <c r="AR32" s="345">
        <v>79.400000000000006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526</v>
      </c>
      <c r="AP33" s="343" t="s">
        <v>526</v>
      </c>
      <c r="AQ33" s="344" t="s">
        <v>526</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526</v>
      </c>
      <c r="AP34" s="343" t="s">
        <v>526</v>
      </c>
      <c r="AQ34" s="344">
        <v>5</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1076026</v>
      </c>
      <c r="AP35" s="343">
        <v>15218</v>
      </c>
      <c r="AQ35" s="344">
        <v>13935</v>
      </c>
      <c r="AR35" s="345">
        <v>9.1999999999999993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t="s">
        <v>526</v>
      </c>
      <c r="AP36" s="343" t="s">
        <v>526</v>
      </c>
      <c r="AQ36" s="344">
        <v>1226</v>
      </c>
      <c r="AR36" s="345" t="s">
        <v>526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v>373</v>
      </c>
      <c r="AP37" s="343">
        <v>5</v>
      </c>
      <c r="AQ37" s="344">
        <v>824</v>
      </c>
      <c r="AR37" s="345">
        <v>-99.4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v>115</v>
      </c>
      <c r="AP38" s="346">
        <v>2</v>
      </c>
      <c r="AQ38" s="347">
        <v>1</v>
      </c>
      <c r="AR38" s="335">
        <v>100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-726650</v>
      </c>
      <c r="AP39" s="343">
        <v>-10277</v>
      </c>
      <c r="AQ39" s="344">
        <v>-3983</v>
      </c>
      <c r="AR39" s="345">
        <v>158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-5789828</v>
      </c>
      <c r="AP40" s="343">
        <v>-81884</v>
      </c>
      <c r="AQ40" s="344">
        <v>-48081</v>
      </c>
      <c r="AR40" s="345">
        <v>70.3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1381754</v>
      </c>
      <c r="AP41" s="343">
        <v>19542</v>
      </c>
      <c r="AQ41" s="344">
        <v>17707</v>
      </c>
      <c r="AR41" s="345">
        <v>10.4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6194690</v>
      </c>
      <c r="AN51" s="365">
        <v>82543</v>
      </c>
      <c r="AO51" s="366">
        <v>1.2</v>
      </c>
      <c r="AP51" s="367">
        <v>92247</v>
      </c>
      <c r="AQ51" s="368">
        <v>39.200000000000003</v>
      </c>
      <c r="AR51" s="369">
        <v>-38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1687570</v>
      </c>
      <c r="AN52" s="373">
        <v>22487</v>
      </c>
      <c r="AO52" s="374">
        <v>-44.2</v>
      </c>
      <c r="AP52" s="375">
        <v>37204</v>
      </c>
      <c r="AQ52" s="376">
        <v>16.899999999999999</v>
      </c>
      <c r="AR52" s="377">
        <v>-61.1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5957336</v>
      </c>
      <c r="AN53" s="365">
        <v>80586</v>
      </c>
      <c r="AO53" s="366">
        <v>-2.4</v>
      </c>
      <c r="AP53" s="367">
        <v>67319</v>
      </c>
      <c r="AQ53" s="368">
        <v>-27</v>
      </c>
      <c r="AR53" s="369">
        <v>24.6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3143690</v>
      </c>
      <c r="AN54" s="373">
        <v>42525</v>
      </c>
      <c r="AO54" s="374">
        <v>89.1</v>
      </c>
      <c r="AP54" s="375">
        <v>38101</v>
      </c>
      <c r="AQ54" s="376">
        <v>2.4</v>
      </c>
      <c r="AR54" s="377">
        <v>86.7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6905330</v>
      </c>
      <c r="AN55" s="365">
        <v>94713</v>
      </c>
      <c r="AO55" s="366">
        <v>17.5</v>
      </c>
      <c r="AP55" s="367">
        <v>70615</v>
      </c>
      <c r="AQ55" s="368">
        <v>4.9000000000000004</v>
      </c>
      <c r="AR55" s="369">
        <v>12.6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3640808</v>
      </c>
      <c r="AN56" s="373">
        <v>49937</v>
      </c>
      <c r="AO56" s="374">
        <v>17.399999999999999</v>
      </c>
      <c r="AP56" s="375">
        <v>37382</v>
      </c>
      <c r="AQ56" s="376">
        <v>-1.9</v>
      </c>
      <c r="AR56" s="377">
        <v>19.3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6898008</v>
      </c>
      <c r="AN57" s="365">
        <v>96063</v>
      </c>
      <c r="AO57" s="366">
        <v>1.4</v>
      </c>
      <c r="AP57" s="367">
        <v>69185</v>
      </c>
      <c r="AQ57" s="368">
        <v>-2</v>
      </c>
      <c r="AR57" s="369">
        <v>3.4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3416793</v>
      </c>
      <c r="AN58" s="373">
        <v>47583</v>
      </c>
      <c r="AO58" s="374">
        <v>-4.7</v>
      </c>
      <c r="AP58" s="375">
        <v>38519</v>
      </c>
      <c r="AQ58" s="376">
        <v>3</v>
      </c>
      <c r="AR58" s="377">
        <v>-7.7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9736410</v>
      </c>
      <c r="AN59" s="365">
        <v>137699</v>
      </c>
      <c r="AO59" s="366">
        <v>43.3</v>
      </c>
      <c r="AP59" s="367">
        <v>70166</v>
      </c>
      <c r="AQ59" s="368">
        <v>1.4</v>
      </c>
      <c r="AR59" s="369">
        <v>41.9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4225948</v>
      </c>
      <c r="AN60" s="373">
        <v>59766</v>
      </c>
      <c r="AO60" s="374">
        <v>25.6</v>
      </c>
      <c r="AP60" s="375">
        <v>36115</v>
      </c>
      <c r="AQ60" s="376">
        <v>-6.2</v>
      </c>
      <c r="AR60" s="377">
        <v>31.8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7138355</v>
      </c>
      <c r="AN61" s="380">
        <v>98321</v>
      </c>
      <c r="AO61" s="381">
        <v>12.2</v>
      </c>
      <c r="AP61" s="382">
        <v>73906</v>
      </c>
      <c r="AQ61" s="383">
        <v>3.3</v>
      </c>
      <c r="AR61" s="369">
        <v>8.9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3222962</v>
      </c>
      <c r="AN62" s="373">
        <v>44460</v>
      </c>
      <c r="AO62" s="374">
        <v>16.600000000000001</v>
      </c>
      <c r="AP62" s="375">
        <v>37464</v>
      </c>
      <c r="AQ62" s="376">
        <v>2.8</v>
      </c>
      <c r="AR62" s="377">
        <v>13.8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sln80jsjrRWIsOxLx1y8f5Tmi+PGp1ViRxux80wat/ZE7lKDgohjA2JUUpXxqVVcsdS+QbClvRlI7SUH7oNew==" saltValue="bNawTft4CoA+rG2nSU1F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565</v>
      </c>
    </row>
    <row r="120" spans="125:125" ht="13.5" hidden="1" customHeight="1"/>
    <row r="121" spans="125:125" ht="13.5" hidden="1" customHeight="1">
      <c r="DU121" s="291"/>
    </row>
  </sheetData>
  <sheetProtection algorithmName="SHA-512" hashValue="COER2Q2GOMXjHi3yMOPEPgGMPPC6c7QNVnmv6yDS22nszPI3Hp9nZqQyUMakhld1gQewZHWvgrae5CLbNEf3bg==" saltValue="3DQk/5jI9LzCJxlG370g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566</v>
      </c>
    </row>
  </sheetData>
  <sheetProtection algorithmName="SHA-512" hashValue="CgDlEzfuGnzIRWowNnTq1Hty4+/N3Sc9K5v8ARI23+bACCXmFISdOnWpASdKeBGWCRiXGFxDra7PSrDcluP1TA==" saltValue="A7tx4GtdkuzdP81QKh5Q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6" t="s">
        <v>3</v>
      </c>
      <c r="D47" s="1236"/>
      <c r="E47" s="1237"/>
      <c r="F47" s="11">
        <v>27.79</v>
      </c>
      <c r="G47" s="12">
        <v>27.7</v>
      </c>
      <c r="H47" s="12">
        <v>26.6</v>
      </c>
      <c r="I47" s="12">
        <v>25</v>
      </c>
      <c r="J47" s="13">
        <v>23.55</v>
      </c>
    </row>
    <row r="48" spans="2:10" ht="57.75" customHeight="1">
      <c r="B48" s="14"/>
      <c r="C48" s="1238" t="s">
        <v>4</v>
      </c>
      <c r="D48" s="1238"/>
      <c r="E48" s="1239"/>
      <c r="F48" s="15">
        <v>2.21</v>
      </c>
      <c r="G48" s="16">
        <v>2.96</v>
      </c>
      <c r="H48" s="16">
        <v>3.05</v>
      </c>
      <c r="I48" s="16">
        <v>2.94</v>
      </c>
      <c r="J48" s="17">
        <v>2.57</v>
      </c>
    </row>
    <row r="49" spans="2:10" ht="57.75" customHeight="1" thickBot="1">
      <c r="B49" s="18"/>
      <c r="C49" s="1240" t="s">
        <v>5</v>
      </c>
      <c r="D49" s="1240"/>
      <c r="E49" s="1241"/>
      <c r="F49" s="19">
        <v>3.85</v>
      </c>
      <c r="G49" s="20" t="s">
        <v>572</v>
      </c>
      <c r="H49" s="20" t="s">
        <v>573</v>
      </c>
      <c r="I49" s="20" t="s">
        <v>574</v>
      </c>
      <c r="J49" s="21" t="s">
        <v>575</v>
      </c>
    </row>
    <row r="50" spans="2:10" ht="13.5" customHeight="1"/>
  </sheetData>
  <sheetProtection algorithmName="SHA-512" hashValue="PIDTTpOhMezp11HFb1cT8gOY0r8exKwoO3gZ5gz5aVmMAlJOzNIZ/QQ47EhTLe8u/FebHZ5Vk7hDWYy8luMsYg==" saltValue="w1jKFSf9UOfTFOMfCtU9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2021-10-26T01:20:49Z</dcterms:modified>
</cp:coreProperties>
</file>