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1.4.6\船舶課\船舶課用\榊用\公営企業\経営比較分析表\経営比較分析表202101\"/>
    </mc:Choice>
  </mc:AlternateContent>
  <workbookProtection workbookAlgorithmName="SHA-512" workbookHashValue="tDFKftE8ATwE0NqDZXbLZaO7NhWiU1rtIdaWmxm4mxYyEZnl8wCTPvu4wmAkj3r4EGrTqfu0pKdFLV5lwLZqlQ==" workbookSaltValue="cG3rJQUZaxvhipzWkc6Iew==" workbookSpinCount="100000" lockStructure="1"/>
  <bookViews>
    <workbookView xWindow="0" yWindow="0" windowWidth="20490" windowHeight="757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K76" i="4" l="1"/>
  <c r="LH51" i="4"/>
  <c r="GQ30" i="4"/>
  <c r="LT76" i="4"/>
  <c r="GQ51" i="4"/>
  <c r="LH30" i="4"/>
  <c r="IE76" i="4"/>
  <c r="BZ51" i="4"/>
  <c r="BZ30" i="4"/>
  <c r="BG30" i="4"/>
  <c r="AV76" i="4"/>
  <c r="KO51" i="4"/>
  <c r="KO30" i="4"/>
  <c r="HP76" i="4"/>
  <c r="BG51" i="4"/>
  <c r="LE76" i="4"/>
  <c r="FX51" i="4"/>
  <c r="FX30" i="4"/>
  <c r="HA76" i="4"/>
  <c r="AN51" i="4"/>
  <c r="FE30" i="4"/>
  <c r="JV51" i="4"/>
  <c r="FE51" i="4"/>
  <c r="JV30" i="4"/>
  <c r="AN30" i="4"/>
  <c r="AG76" i="4"/>
  <c r="KP76" i="4"/>
  <c r="KA76" i="4"/>
  <c r="EL51" i="4"/>
  <c r="JC30" i="4"/>
  <c r="GL76" i="4"/>
  <c r="U51" i="4"/>
  <c r="EL30" i="4"/>
  <c r="U30" i="4"/>
  <c r="R76" i="4"/>
  <c r="JC51" i="4"/>
</calcChain>
</file>

<file path=xl/sharedStrings.xml><?xml version="1.0" encoding="utf-8"?>
<sst xmlns="http://schemas.openxmlformats.org/spreadsheetml/2006/main" count="278" uniqueCount="133">
  <si>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</si>
  <si>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</si>
  <si>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</si>
  <si>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</si>
  <si>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</si>
  <si>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</si>
  <si>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</si>
  <si>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</si>
  <si>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</si>
  <si>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</si>
  <si>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</si>
  <si>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</si>
  <si>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</si>
  <si>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</si>
  <si>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</si>
  <si>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</si>
  <si>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</si>
  <si>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</si>
  <si>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</si>
  <si>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</si>
  <si>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</si>
  <si>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</si>
  <si>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</si>
  <si>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</si>
  <si>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</si>
  <si>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</si>
  <si>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</si>
  <si>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</si>
  <si>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</si>
  <si>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</si>
  <si>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</si>
  <si>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</si>
  <si>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</si>
  <si>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</si>
  <si>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</si>
  <si>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</si>
  <si>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</si>
  <si>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</si>
  <si>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</si>
  <si>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</si>
  <si>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</si>
  <si>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</si>
  <si>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</si>
  <si>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</si>
  <si>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</si>
  <si>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</si>
  <si>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</si>
  <si>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</si>
  <si>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</si>
  <si>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</si>
  <si>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</si>
  <si>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</si>
  <si>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</si>
  <si>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</si>
  <si>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</si>
  <si>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</si>
  <si>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</si>
  <si>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</si>
  <si>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</si>
  <si>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</si>
  <si>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</si>
  <si>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</si>
  <si>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</si>
  <si>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</si>
  <si>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</si>
  <si>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</si>
  <si>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</si>
  <si>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</si>
  <si>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</si>
  <si>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</si>
  <si>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</si>
  <si>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</si>
  <si>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</si>
  <si>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</si>
  <si>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</si>
  <si>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</si>
  <si>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</si>
  <si>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</si>
  <si>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</si>
  <si>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</si>
  <si>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</si>
  <si>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</si>
  <si>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</si>
  <si>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</si>
  <si>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</si>
  <si>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</si>
  <si>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</si>
  <si>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</si>
  <si>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</si>
  <si>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</si>
  <si>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</si>
  <si>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</si>
  <si>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</si>
  <si>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</si>
  <si>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</si>
  <si>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</si>
  <si>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</si>
  <si>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</si>
  <si>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</si>
  <si>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</si>
  <si>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当該値(N-3)</t>
    <phoneticPr fontId="5"/>
  </si>
  <si>
    <t>当該値(N-2)</t>
    <phoneticPr fontId="5"/>
  </si>
  <si>
    <t>当該値(N-2)</t>
    <phoneticPr fontId="5"/>
  </si>
  <si>
    <t>当該値(N)</t>
    <phoneticPr fontId="5"/>
  </si>
  <si>
    <t>当該値(N-1)</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</si>
  <si>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</si>
  <si>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</si>
  <si>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</si>
  <si>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</si>
  <si>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</si>
  <si>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</si>
  <si>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大分県　姫島村</t>
  </si>
  <si>
    <t>伊美港駐車場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</si>
  <si>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</si>
  <si>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</si>
  <si>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</si>
  <si>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</si>
  <si>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</si>
  <si>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</si>
  <si>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</si>
  <si>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</si>
  <si>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</si>
  <si>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</si>
  <si>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</si>
  <si>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</si>
  <si>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</si>
  <si>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</si>
  <si>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</si>
  <si>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</si>
  <si>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広場式の駐車場のため機械設備も少なく、大きな設備投資は発生しない見込である。今後も適切な維持管理と維持補修を図る。</t>
    <rPh sb="1" eb="3">
      <t>ヒロバ</t>
    </rPh>
    <rPh sb="3" eb="4">
      <t>シキ</t>
    </rPh>
    <rPh sb="5" eb="8">
      <t>チュウシャジョウ</t>
    </rPh>
    <rPh sb="11" eb="13">
      <t>キカイ</t>
    </rPh>
    <rPh sb="13" eb="15">
      <t>セツビ</t>
    </rPh>
    <rPh sb="16" eb="17">
      <t>スク</t>
    </rPh>
    <rPh sb="39" eb="41">
      <t>コンゴ</t>
    </rPh>
    <rPh sb="42" eb="44">
      <t>テキセツ</t>
    </rPh>
    <rPh sb="45" eb="47">
      <t>イジ</t>
    </rPh>
    <rPh sb="47" eb="49">
      <t>カンリ</t>
    </rPh>
    <rPh sb="50" eb="52">
      <t>イジ</t>
    </rPh>
    <rPh sb="52" eb="54">
      <t>ホシュウ</t>
    </rPh>
    <rPh sb="55" eb="56">
      <t>ハカ</t>
    </rPh>
    <phoneticPr fontId="5"/>
  </si>
  <si>
    <t>　本駐車場は、姫島村へ繋がる唯一の生活航路である姫島村営フェリーの伊美待合所に隣接している。
　利用の状況としては、村民による定期駐車と村外者無料駐車があり、稼働率は毎年安定している。</t>
    <rPh sb="1" eb="2">
      <t>ホン</t>
    </rPh>
    <rPh sb="2" eb="4">
      <t>チュウシャ</t>
    </rPh>
    <rPh sb="4" eb="5">
      <t>ジョウ</t>
    </rPh>
    <rPh sb="7" eb="10">
      <t>ヒメシマムラ</t>
    </rPh>
    <rPh sb="11" eb="12">
      <t>ツナ</t>
    </rPh>
    <rPh sb="14" eb="16">
      <t>ユイイツ</t>
    </rPh>
    <rPh sb="17" eb="19">
      <t>セイカツ</t>
    </rPh>
    <rPh sb="19" eb="21">
      <t>コウロ</t>
    </rPh>
    <rPh sb="24" eb="26">
      <t>ヒメシマ</t>
    </rPh>
    <rPh sb="26" eb="28">
      <t>ソンエイ</t>
    </rPh>
    <rPh sb="33" eb="35">
      <t>イミ</t>
    </rPh>
    <rPh sb="35" eb="37">
      <t>マチアイ</t>
    </rPh>
    <rPh sb="37" eb="38">
      <t>ショ</t>
    </rPh>
    <rPh sb="39" eb="41">
      <t>リンセツ</t>
    </rPh>
    <rPh sb="48" eb="50">
      <t>リヨウ</t>
    </rPh>
    <rPh sb="51" eb="53">
      <t>ジョウキョウ</t>
    </rPh>
    <rPh sb="58" eb="60">
      <t>ソンミン</t>
    </rPh>
    <rPh sb="63" eb="65">
      <t>テイキ</t>
    </rPh>
    <rPh sb="65" eb="67">
      <t>チュウシャ</t>
    </rPh>
    <rPh sb="68" eb="70">
      <t>ソンガイ</t>
    </rPh>
    <rPh sb="70" eb="71">
      <t>シャ</t>
    </rPh>
    <rPh sb="71" eb="73">
      <t>ムリョウ</t>
    </rPh>
    <rPh sb="73" eb="75">
      <t>チュウシャ</t>
    </rPh>
    <rPh sb="79" eb="81">
      <t>カドウ</t>
    </rPh>
    <rPh sb="81" eb="82">
      <t>リツ</t>
    </rPh>
    <rPh sb="83" eb="85">
      <t>マイトシ</t>
    </rPh>
    <rPh sb="85" eb="87">
      <t>アンテイ</t>
    </rPh>
    <phoneticPr fontId="5"/>
  </si>
  <si>
    <t>　本駐車場は村営フェリー利用者の駐車場であり、村民のための定期駐車と村外者無料駐車のみであるため、収益の増加は望めないが、経営状況は安定しており決算も黒字となっている。
　また、老朽化については、白線やアスファルト等の補修など、今後も適正な維持管理を行い計画的な維持補修に努める。</t>
    <rPh sb="1" eb="2">
      <t>ホン</t>
    </rPh>
    <rPh sb="2" eb="4">
      <t>チュウシャ</t>
    </rPh>
    <rPh sb="4" eb="5">
      <t>ジョウ</t>
    </rPh>
    <rPh sb="6" eb="8">
      <t>ソンエイ</t>
    </rPh>
    <rPh sb="12" eb="15">
      <t>リヨウシャ</t>
    </rPh>
    <rPh sb="16" eb="18">
      <t>チュウシャ</t>
    </rPh>
    <rPh sb="18" eb="19">
      <t>ジョウ</t>
    </rPh>
    <rPh sb="23" eb="25">
      <t>ソンミン</t>
    </rPh>
    <rPh sb="29" eb="31">
      <t>テイキ</t>
    </rPh>
    <rPh sb="31" eb="33">
      <t>チュウシャ</t>
    </rPh>
    <rPh sb="34" eb="36">
      <t>ソンガイ</t>
    </rPh>
    <rPh sb="36" eb="37">
      <t>シャ</t>
    </rPh>
    <rPh sb="37" eb="39">
      <t>ムリョウ</t>
    </rPh>
    <rPh sb="39" eb="41">
      <t>チュウシャ</t>
    </rPh>
    <rPh sb="49" eb="51">
      <t>シュウエキ</t>
    </rPh>
    <rPh sb="52" eb="54">
      <t>ゾウカ</t>
    </rPh>
    <rPh sb="55" eb="56">
      <t>ノゾ</t>
    </rPh>
    <rPh sb="61" eb="63">
      <t>ケイエイ</t>
    </rPh>
    <rPh sb="63" eb="65">
      <t>ジョウキョウ</t>
    </rPh>
    <rPh sb="66" eb="68">
      <t>アンテイ</t>
    </rPh>
    <rPh sb="72" eb="74">
      <t>ケッサン</t>
    </rPh>
    <rPh sb="75" eb="77">
      <t>クロジ</t>
    </rPh>
    <rPh sb="89" eb="92">
      <t>ロウキュウカ</t>
    </rPh>
    <rPh sb="98" eb="100">
      <t>ハクセン</t>
    </rPh>
    <rPh sb="107" eb="108">
      <t>トウ</t>
    </rPh>
    <rPh sb="109" eb="111">
      <t>ホシュウ</t>
    </rPh>
    <rPh sb="114" eb="116">
      <t>コンゴ</t>
    </rPh>
    <rPh sb="117" eb="119">
      <t>テキセイ</t>
    </rPh>
    <rPh sb="120" eb="122">
      <t>イジ</t>
    </rPh>
    <rPh sb="122" eb="124">
      <t>カンリ</t>
    </rPh>
    <rPh sb="125" eb="126">
      <t>オコナ</t>
    </rPh>
    <rPh sb="127" eb="130">
      <t>ケイカクテキ</t>
    </rPh>
    <rPh sb="131" eb="133">
      <t>イジ</t>
    </rPh>
    <rPh sb="136" eb="137">
      <t>ツト</t>
    </rPh>
    <phoneticPr fontId="5"/>
  </si>
  <si>
    <t>　本駐車場は、一般駐車と村民のための定期駐車として運営していたが、令和元年度に一般駐車を廃止し村外者無料駐車を新設した。
　収益等の状況については、定期駐車及び村外者無料駐車のみの運営であるため、年度ごとの収入額はほぼ一定である。
　決算では、これまで毎年若干の収支赤字となっており赤字分を繰上充用としていたが、H28年度から一般会計を繰り入れて単年度決算方式に替えたため、初年度のH28年度は繰入金額が大きくなっている。
　令和元年度の一般駐車廃止に伴って人件費等を削減したため、決算で黒字となり、今後も黒字で推移することが見込まれる。</t>
    <rPh sb="7" eb="9">
      <t>イッパン</t>
    </rPh>
    <rPh sb="9" eb="11">
      <t>チュウシャ</t>
    </rPh>
    <rPh sb="12" eb="14">
      <t>ソンミン</t>
    </rPh>
    <rPh sb="25" eb="27">
      <t>ウンエイ</t>
    </rPh>
    <rPh sb="33" eb="34">
      <t>レイ</t>
    </rPh>
    <rPh sb="34" eb="35">
      <t>ワ</t>
    </rPh>
    <rPh sb="35" eb="37">
      <t>ガンネン</t>
    </rPh>
    <rPh sb="37" eb="38">
      <t>ド</t>
    </rPh>
    <rPh sb="39" eb="41">
      <t>イッパン</t>
    </rPh>
    <rPh sb="41" eb="43">
      <t>チュウシャ</t>
    </rPh>
    <rPh sb="44" eb="46">
      <t>ハイシ</t>
    </rPh>
    <rPh sb="47" eb="49">
      <t>ソンガイ</t>
    </rPh>
    <rPh sb="49" eb="50">
      <t>シャ</t>
    </rPh>
    <rPh sb="50" eb="52">
      <t>ムリョウ</t>
    </rPh>
    <rPh sb="52" eb="54">
      <t>チュウシャ</t>
    </rPh>
    <rPh sb="55" eb="57">
      <t>シンセツ</t>
    </rPh>
    <rPh sb="62" eb="64">
      <t>シュウエキ</t>
    </rPh>
    <rPh sb="64" eb="65">
      <t>トウ</t>
    </rPh>
    <rPh sb="66" eb="68">
      <t>ジョウキョウ</t>
    </rPh>
    <rPh sb="74" eb="76">
      <t>テイキ</t>
    </rPh>
    <rPh sb="76" eb="78">
      <t>チュウシャ</t>
    </rPh>
    <rPh sb="78" eb="79">
      <t>オヨ</t>
    </rPh>
    <rPh sb="80" eb="82">
      <t>ソンガイ</t>
    </rPh>
    <rPh sb="82" eb="83">
      <t>シャ</t>
    </rPh>
    <rPh sb="83" eb="85">
      <t>ムリョウ</t>
    </rPh>
    <rPh sb="85" eb="87">
      <t>チュウシャ</t>
    </rPh>
    <rPh sb="90" eb="92">
      <t>ウンエイ</t>
    </rPh>
    <rPh sb="213" eb="214">
      <t>レイ</t>
    </rPh>
    <rPh sb="214" eb="215">
      <t>ワ</t>
    </rPh>
    <rPh sb="215" eb="217">
      <t>ガンネン</t>
    </rPh>
    <rPh sb="217" eb="218">
      <t>ド</t>
    </rPh>
    <rPh sb="219" eb="221">
      <t>イッパン</t>
    </rPh>
    <rPh sb="221" eb="223">
      <t>チュウシャ</t>
    </rPh>
    <rPh sb="223" eb="225">
      <t>ハイシ</t>
    </rPh>
    <rPh sb="226" eb="227">
      <t>トモナ</t>
    </rPh>
    <rPh sb="229" eb="232">
      <t>ジンケンヒ</t>
    </rPh>
    <rPh sb="232" eb="233">
      <t>トウ</t>
    </rPh>
    <rPh sb="234" eb="236">
      <t>サクゲン</t>
    </rPh>
    <rPh sb="241" eb="243">
      <t>ケッサン</t>
    </rPh>
    <rPh sb="244" eb="246">
      <t>クロジ</t>
    </rPh>
    <rPh sb="250" eb="252">
      <t>コンゴ</t>
    </rPh>
    <rPh sb="253" eb="255">
      <t>クロジ</t>
    </rPh>
    <rPh sb="256" eb="258">
      <t>スイイ</t>
    </rPh>
    <rPh sb="263" eb="265">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</si>
</sst>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99.2</c:v>
                </c:pt>
                <c:pt idx="1">
                  <c:v>166.7</c:v>
                </c:pt>
                <c:pt idx="2">
                  <c:v>99.9</c:v>
                </c:pt>
                <c:pt idx="3">
                  <c:v>100</c:v>
                </c:pt>
                <c:pt idx="4">
                  <c:v>120.1</c:v>
                </c:pt>
              </c:numCache>
            </c:numRef>
          </c:val>
          <c:extLst>
            <c:ext xmlns:c16="http://schemas.microsoft.com/office/drawing/2014/chart" uri="{C3380CC4-5D6E-409C-BE32-E72D297353CC}">
              <c16:uniqueId val="{00000000-38B8-4C71-ABFF-F311F9E1CE7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c:ext xmlns:c16="http://schemas.microsoft.com/office/drawing/2014/chart" uri="{C3380CC4-5D6E-409C-BE32-E72D297353CC}">
              <c16:uniqueId val="{00000001-38B8-4C71-ABFF-F311F9E1CE7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21C-44D1-84C0-27F6655C807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c:ext xmlns:c16="http://schemas.microsoft.com/office/drawing/2014/chart" uri="{C3380CC4-5D6E-409C-BE32-E72D297353CC}">
              <c16:uniqueId val="{00000001-C21C-44D1-84C0-27F6655C807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B92D-4C5A-8509-B2D333D4AD6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92D-4C5A-8509-B2D333D4AD6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A4D9-43F3-8DF2-F342BB44587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4D9-43F3-8DF2-F342BB44587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72.400000000000006</c:v>
                </c:pt>
                <c:pt idx="2">
                  <c:v>1.5</c:v>
                </c:pt>
                <c:pt idx="3">
                  <c:v>0.1</c:v>
                </c:pt>
                <c:pt idx="4">
                  <c:v>0</c:v>
                </c:pt>
              </c:numCache>
            </c:numRef>
          </c:val>
          <c:extLst>
            <c:ext xmlns:c16="http://schemas.microsoft.com/office/drawing/2014/chart" uri="{C3380CC4-5D6E-409C-BE32-E72D297353CC}">
              <c16:uniqueId val="{00000000-6A52-42A9-AFA4-BF966DC5594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c:ext xmlns:c16="http://schemas.microsoft.com/office/drawing/2014/chart" uri="{C3380CC4-5D6E-409C-BE32-E72D297353CC}">
              <c16:uniqueId val="{00000001-6A52-42A9-AFA4-BF966DC5594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90</c:v>
                </c:pt>
                <c:pt idx="2">
                  <c:v>2</c:v>
                </c:pt>
                <c:pt idx="3">
                  <c:v>0</c:v>
                </c:pt>
                <c:pt idx="4">
                  <c:v>0</c:v>
                </c:pt>
              </c:numCache>
            </c:numRef>
          </c:val>
          <c:extLst>
            <c:ext xmlns:c16="http://schemas.microsoft.com/office/drawing/2014/chart" uri="{C3380CC4-5D6E-409C-BE32-E72D297353CC}">
              <c16:uniqueId val="{00000000-D563-4017-91E4-67B9550B130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c:ext xmlns:c16="http://schemas.microsoft.com/office/drawing/2014/chart" uri="{C3380CC4-5D6E-409C-BE32-E72D297353CC}">
              <c16:uniqueId val="{00000001-D563-4017-91E4-67B9550B130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104.8</c:v>
                </c:pt>
                <c:pt idx="1">
                  <c:v>102.9</c:v>
                </c:pt>
                <c:pt idx="2">
                  <c:v>102.4</c:v>
                </c:pt>
                <c:pt idx="3">
                  <c:v>102.8</c:v>
                </c:pt>
                <c:pt idx="4">
                  <c:v>101.4</c:v>
                </c:pt>
              </c:numCache>
            </c:numRef>
          </c:val>
          <c:extLst>
            <c:ext xmlns:c16="http://schemas.microsoft.com/office/drawing/2014/chart" uri="{C3380CC4-5D6E-409C-BE32-E72D297353CC}">
              <c16:uniqueId val="{00000000-635B-471E-B848-7647A674B6B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c:ext xmlns:c16="http://schemas.microsoft.com/office/drawing/2014/chart" uri="{C3380CC4-5D6E-409C-BE32-E72D297353CC}">
              <c16:uniqueId val="{00000001-635B-471E-B848-7647A674B6B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-0.8</c:v>
                </c:pt>
                <c:pt idx="1">
                  <c:v>-6.1</c:v>
                </c:pt>
                <c:pt idx="2">
                  <c:v>-1.6</c:v>
                </c:pt>
                <c:pt idx="3">
                  <c:v>-0.1</c:v>
                </c:pt>
                <c:pt idx="4">
                  <c:v>16.8</c:v>
                </c:pt>
              </c:numCache>
            </c:numRef>
          </c:val>
          <c:extLst>
            <c:ext xmlns:c16="http://schemas.microsoft.com/office/drawing/2014/chart" uri="{C3380CC4-5D6E-409C-BE32-E72D297353CC}">
              <c16:uniqueId val="{00000000-6EA6-403D-ADCA-79FA2809106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c:ext xmlns:c16="http://schemas.microsoft.com/office/drawing/2014/chart" uri="{C3380CC4-5D6E-409C-BE32-E72D297353CC}">
              <c16:uniqueId val="{00000001-6EA6-403D-ADCA-79FA2809106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-74</c:v>
                </c:pt>
                <c:pt idx="1">
                  <c:v>-559</c:v>
                </c:pt>
                <c:pt idx="2">
                  <c:v>-168</c:v>
                </c:pt>
                <c:pt idx="3">
                  <c:v>-9</c:v>
                </c:pt>
                <c:pt idx="4">
                  <c:v>916</c:v>
                </c:pt>
              </c:numCache>
            </c:numRef>
          </c:val>
          <c:extLst>
            <c:ext xmlns:c16="http://schemas.microsoft.com/office/drawing/2014/chart" uri="{C3380CC4-5D6E-409C-BE32-E72D297353CC}">
              <c16:uniqueId val="{00000000-1933-4AC5-A965-792319D2BC6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c:ext xmlns:c16="http://schemas.microsoft.com/office/drawing/2014/chart" uri="{C3380CC4-5D6E-409C-BE32-E72D297353CC}">
              <c16:uniqueId val="{00000001-1933-4AC5-A965-792319D2BC6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3"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大分県姫島村　伊美港駐車場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5794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211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148</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99.2</v>
      </c>
      <c r="V31" s="118"/>
      <c r="W31" s="118"/>
      <c r="X31" s="118"/>
      <c r="Y31" s="118"/>
      <c r="Z31" s="118"/>
      <c r="AA31" s="118"/>
      <c r="AB31" s="118"/>
      <c r="AC31" s="118"/>
      <c r="AD31" s="118"/>
      <c r="AE31" s="118"/>
      <c r="AF31" s="118"/>
      <c r="AG31" s="118"/>
      <c r="AH31" s="118"/>
      <c r="AI31" s="118"/>
      <c r="AJ31" s="118"/>
      <c r="AK31" s="118"/>
      <c r="AL31" s="118"/>
      <c r="AM31" s="118"/>
      <c r="AN31" s="118">
        <f>データ!Z7</f>
        <v>166.7</v>
      </c>
      <c r="AO31" s="118"/>
      <c r="AP31" s="118"/>
      <c r="AQ31" s="118"/>
      <c r="AR31" s="118"/>
      <c r="AS31" s="118"/>
      <c r="AT31" s="118"/>
      <c r="AU31" s="118"/>
      <c r="AV31" s="118"/>
      <c r="AW31" s="118"/>
      <c r="AX31" s="118"/>
      <c r="AY31" s="118"/>
      <c r="AZ31" s="118"/>
      <c r="BA31" s="118"/>
      <c r="BB31" s="118"/>
      <c r="BC31" s="118"/>
      <c r="BD31" s="118"/>
      <c r="BE31" s="118"/>
      <c r="BF31" s="118"/>
      <c r="BG31" s="118">
        <f>データ!AA7</f>
        <v>99.9</v>
      </c>
      <c r="BH31" s="118"/>
      <c r="BI31" s="118"/>
      <c r="BJ31" s="118"/>
      <c r="BK31" s="118"/>
      <c r="BL31" s="118"/>
      <c r="BM31" s="118"/>
      <c r="BN31" s="118"/>
      <c r="BO31" s="118"/>
      <c r="BP31" s="118"/>
      <c r="BQ31" s="118"/>
      <c r="BR31" s="118"/>
      <c r="BS31" s="118"/>
      <c r="BT31" s="118"/>
      <c r="BU31" s="118"/>
      <c r="BV31" s="118"/>
      <c r="BW31" s="118"/>
      <c r="BX31" s="118"/>
      <c r="BY31" s="118"/>
      <c r="BZ31" s="118">
        <f>データ!AB7</f>
        <v>100</v>
      </c>
      <c r="CA31" s="118"/>
      <c r="CB31" s="118"/>
      <c r="CC31" s="118"/>
      <c r="CD31" s="118"/>
      <c r="CE31" s="118"/>
      <c r="CF31" s="118"/>
      <c r="CG31" s="118"/>
      <c r="CH31" s="118"/>
      <c r="CI31" s="118"/>
      <c r="CJ31" s="118"/>
      <c r="CK31" s="118"/>
      <c r="CL31" s="118"/>
      <c r="CM31" s="118"/>
      <c r="CN31" s="118"/>
      <c r="CO31" s="118"/>
      <c r="CP31" s="118"/>
      <c r="CQ31" s="118"/>
      <c r="CR31" s="118"/>
      <c r="CS31" s="118">
        <f>データ!AC7</f>
        <v>120.1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72.400000000000006</v>
      </c>
      <c r="FF31" s="118"/>
      <c r="FG31" s="118"/>
      <c r="FH31" s="118"/>
      <c r="FI31" s="118"/>
      <c r="FJ31" s="118"/>
      <c r="FK31" s="118"/>
      <c r="FL31" s="118"/>
      <c r="FM31" s="118"/>
      <c r="FN31" s="118"/>
      <c r="FO31" s="118"/>
      <c r="FP31" s="118"/>
      <c r="FQ31" s="118"/>
      <c r="FR31" s="118"/>
      <c r="FS31" s="118"/>
      <c r="FT31" s="118"/>
      <c r="FU31" s="118"/>
      <c r="FV31" s="118"/>
      <c r="FW31" s="118"/>
      <c r="FX31" s="118">
        <f>データ!AL7</f>
        <v>1.5</v>
      </c>
      <c r="FY31" s="118"/>
      <c r="FZ31" s="118"/>
      <c r="GA31" s="118"/>
      <c r="GB31" s="118"/>
      <c r="GC31" s="118"/>
      <c r="GD31" s="118"/>
      <c r="GE31" s="118"/>
      <c r="GF31" s="118"/>
      <c r="GG31" s="118"/>
      <c r="GH31" s="118"/>
      <c r="GI31" s="118"/>
      <c r="GJ31" s="118"/>
      <c r="GK31" s="118"/>
      <c r="GL31" s="118"/>
      <c r="GM31" s="118"/>
      <c r="GN31" s="118"/>
      <c r="GO31" s="118"/>
      <c r="GP31" s="118"/>
      <c r="GQ31" s="118">
        <f>データ!AM7</f>
        <v>0.1</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104.8</v>
      </c>
      <c r="JD31" s="120"/>
      <c r="JE31" s="120"/>
      <c r="JF31" s="120"/>
      <c r="JG31" s="120"/>
      <c r="JH31" s="120"/>
      <c r="JI31" s="120"/>
      <c r="JJ31" s="120"/>
      <c r="JK31" s="120"/>
      <c r="JL31" s="120"/>
      <c r="JM31" s="120"/>
      <c r="JN31" s="120"/>
      <c r="JO31" s="120"/>
      <c r="JP31" s="120"/>
      <c r="JQ31" s="120"/>
      <c r="JR31" s="120"/>
      <c r="JS31" s="120"/>
      <c r="JT31" s="120"/>
      <c r="JU31" s="121"/>
      <c r="JV31" s="119">
        <f>データ!DL7</f>
        <v>102.9</v>
      </c>
      <c r="JW31" s="120"/>
      <c r="JX31" s="120"/>
      <c r="JY31" s="120"/>
      <c r="JZ31" s="120"/>
      <c r="KA31" s="120"/>
      <c r="KB31" s="120"/>
      <c r="KC31" s="120"/>
      <c r="KD31" s="120"/>
      <c r="KE31" s="120"/>
      <c r="KF31" s="120"/>
      <c r="KG31" s="120"/>
      <c r="KH31" s="120"/>
      <c r="KI31" s="120"/>
      <c r="KJ31" s="120"/>
      <c r="KK31" s="120"/>
      <c r="KL31" s="120"/>
      <c r="KM31" s="120"/>
      <c r="KN31" s="121"/>
      <c r="KO31" s="119">
        <f>データ!DM7</f>
        <v>102.4</v>
      </c>
      <c r="KP31" s="120"/>
      <c r="KQ31" s="120"/>
      <c r="KR31" s="120"/>
      <c r="KS31" s="120"/>
      <c r="KT31" s="120"/>
      <c r="KU31" s="120"/>
      <c r="KV31" s="120"/>
      <c r="KW31" s="120"/>
      <c r="KX31" s="120"/>
      <c r="KY31" s="120"/>
      <c r="KZ31" s="120"/>
      <c r="LA31" s="120"/>
      <c r="LB31" s="120"/>
      <c r="LC31" s="120"/>
      <c r="LD31" s="120"/>
      <c r="LE31" s="120"/>
      <c r="LF31" s="120"/>
      <c r="LG31" s="121"/>
      <c r="LH31" s="119">
        <f>データ!DN7</f>
        <v>102.8</v>
      </c>
      <c r="LI31" s="120"/>
      <c r="LJ31" s="120"/>
      <c r="LK31" s="120"/>
      <c r="LL31" s="120"/>
      <c r="LM31" s="120"/>
      <c r="LN31" s="120"/>
      <c r="LO31" s="120"/>
      <c r="LP31" s="120"/>
      <c r="LQ31" s="120"/>
      <c r="LR31" s="120"/>
      <c r="LS31" s="120"/>
      <c r="LT31" s="120"/>
      <c r="LU31" s="120"/>
      <c r="LV31" s="120"/>
      <c r="LW31" s="120"/>
      <c r="LX31" s="120"/>
      <c r="LY31" s="120"/>
      <c r="LZ31" s="121"/>
      <c r="MA31" s="119">
        <f>データ!DO7</f>
        <v>101.4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443.6</v>
      </c>
      <c r="V32" s="118"/>
      <c r="W32" s="118"/>
      <c r="X32" s="118"/>
      <c r="Y32" s="118"/>
      <c r="Z32" s="118"/>
      <c r="AA32" s="118"/>
      <c r="AB32" s="118"/>
      <c r="AC32" s="118"/>
      <c r="AD32" s="118"/>
      <c r="AE32" s="118"/>
      <c r="AF32" s="118"/>
      <c r="AG32" s="118"/>
      <c r="AH32" s="118"/>
      <c r="AI32" s="118"/>
      <c r="AJ32" s="118"/>
      <c r="AK32" s="118"/>
      <c r="AL32" s="118"/>
      <c r="AM32" s="118"/>
      <c r="AN32" s="118">
        <f>データ!AE7</f>
        <v>355.6</v>
      </c>
      <c r="AO32" s="118"/>
      <c r="AP32" s="118"/>
      <c r="AQ32" s="118"/>
      <c r="AR32" s="118"/>
      <c r="AS32" s="118"/>
      <c r="AT32" s="118"/>
      <c r="AU32" s="118"/>
      <c r="AV32" s="118"/>
      <c r="AW32" s="118"/>
      <c r="AX32" s="118"/>
      <c r="AY32" s="118"/>
      <c r="AZ32" s="118"/>
      <c r="BA32" s="118"/>
      <c r="BB32" s="118"/>
      <c r="BC32" s="118"/>
      <c r="BD32" s="118"/>
      <c r="BE32" s="118"/>
      <c r="BF32" s="118"/>
      <c r="BG32" s="118">
        <f>データ!AF7</f>
        <v>358.6</v>
      </c>
      <c r="BH32" s="118"/>
      <c r="BI32" s="118"/>
      <c r="BJ32" s="118"/>
      <c r="BK32" s="118"/>
      <c r="BL32" s="118"/>
      <c r="BM32" s="118"/>
      <c r="BN32" s="118"/>
      <c r="BO32" s="118"/>
      <c r="BP32" s="118"/>
      <c r="BQ32" s="118"/>
      <c r="BR32" s="118"/>
      <c r="BS32" s="118"/>
      <c r="BT32" s="118"/>
      <c r="BU32" s="118"/>
      <c r="BV32" s="118"/>
      <c r="BW32" s="118"/>
      <c r="BX32" s="118"/>
      <c r="BY32" s="118"/>
      <c r="BZ32" s="118">
        <f>データ!AG7</f>
        <v>464.8</v>
      </c>
      <c r="CA32" s="118"/>
      <c r="CB32" s="118"/>
      <c r="CC32" s="118"/>
      <c r="CD32" s="118"/>
      <c r="CE32" s="118"/>
      <c r="CF32" s="118"/>
      <c r="CG32" s="118"/>
      <c r="CH32" s="118"/>
      <c r="CI32" s="118"/>
      <c r="CJ32" s="118"/>
      <c r="CK32" s="118"/>
      <c r="CL32" s="118"/>
      <c r="CM32" s="118"/>
      <c r="CN32" s="118"/>
      <c r="CO32" s="118"/>
      <c r="CP32" s="118"/>
      <c r="CQ32" s="118"/>
      <c r="CR32" s="118"/>
      <c r="CS32" s="118">
        <f>データ!AH7</f>
        <v>1721.5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2.2999999999999998</v>
      </c>
      <c r="EM32" s="118"/>
      <c r="EN32" s="118"/>
      <c r="EO32" s="118"/>
      <c r="EP32" s="118"/>
      <c r="EQ32" s="118"/>
      <c r="ER32" s="118"/>
      <c r="ES32" s="118"/>
      <c r="ET32" s="118"/>
      <c r="EU32" s="118"/>
      <c r="EV32" s="118"/>
      <c r="EW32" s="118"/>
      <c r="EX32" s="118"/>
      <c r="EY32" s="118"/>
      <c r="EZ32" s="118"/>
      <c r="FA32" s="118"/>
      <c r="FB32" s="118"/>
      <c r="FC32" s="118"/>
      <c r="FD32" s="118"/>
      <c r="FE32" s="118">
        <f>データ!AP7</f>
        <v>2.7</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9.6999999999999993</v>
      </c>
      <c r="GR32" s="118"/>
      <c r="GS32" s="118"/>
      <c r="GT32" s="118"/>
      <c r="GU32" s="118"/>
      <c r="GV32" s="118"/>
      <c r="GW32" s="118"/>
      <c r="GX32" s="118"/>
      <c r="GY32" s="118"/>
      <c r="GZ32" s="118"/>
      <c r="HA32" s="118"/>
      <c r="HB32" s="118"/>
      <c r="HC32" s="118"/>
      <c r="HD32" s="118"/>
      <c r="HE32" s="118"/>
      <c r="HF32" s="118"/>
      <c r="HG32" s="118"/>
      <c r="HH32" s="118"/>
      <c r="HI32" s="118"/>
      <c r="HJ32" s="118">
        <f>データ!AS7</f>
        <v>1.3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154.1</v>
      </c>
      <c r="JD32" s="120"/>
      <c r="JE32" s="120"/>
      <c r="JF32" s="120"/>
      <c r="JG32" s="120"/>
      <c r="JH32" s="120"/>
      <c r="JI32" s="120"/>
      <c r="JJ32" s="120"/>
      <c r="JK32" s="120"/>
      <c r="JL32" s="120"/>
      <c r="JM32" s="120"/>
      <c r="JN32" s="120"/>
      <c r="JO32" s="120"/>
      <c r="JP32" s="120"/>
      <c r="JQ32" s="120"/>
      <c r="JR32" s="120"/>
      <c r="JS32" s="120"/>
      <c r="JT32" s="120"/>
      <c r="JU32" s="121"/>
      <c r="JV32" s="119">
        <f>データ!DQ7</f>
        <v>151.6</v>
      </c>
      <c r="JW32" s="120"/>
      <c r="JX32" s="120"/>
      <c r="JY32" s="120"/>
      <c r="JZ32" s="120"/>
      <c r="KA32" s="120"/>
      <c r="KB32" s="120"/>
      <c r="KC32" s="120"/>
      <c r="KD32" s="120"/>
      <c r="KE32" s="120"/>
      <c r="KF32" s="120"/>
      <c r="KG32" s="120"/>
      <c r="KH32" s="120"/>
      <c r="KI32" s="120"/>
      <c r="KJ32" s="120"/>
      <c r="KK32" s="120"/>
      <c r="KL32" s="120"/>
      <c r="KM32" s="120"/>
      <c r="KN32" s="121"/>
      <c r="KO32" s="119">
        <f>データ!DR7</f>
        <v>151.19999999999999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159.69999999999999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176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90</v>
      </c>
      <c r="AO52" s="125"/>
      <c r="AP52" s="125"/>
      <c r="AQ52" s="125"/>
      <c r="AR52" s="125"/>
      <c r="AS52" s="125"/>
      <c r="AT52" s="125"/>
      <c r="AU52" s="125"/>
      <c r="AV52" s="125"/>
      <c r="AW52" s="125"/>
      <c r="AX52" s="125"/>
      <c r="AY52" s="125"/>
      <c r="AZ52" s="125"/>
      <c r="BA52" s="125"/>
      <c r="BB52" s="125"/>
      <c r="BC52" s="125"/>
      <c r="BD52" s="125"/>
      <c r="BE52" s="125"/>
      <c r="BF52" s="125"/>
      <c r="BG52" s="125">
        <f>データ!AW7</f>
        <v>2</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-0.8</v>
      </c>
      <c r="EM52" s="118"/>
      <c r="EN52" s="118"/>
      <c r="EO52" s="118"/>
      <c r="EP52" s="118"/>
      <c r="EQ52" s="118"/>
      <c r="ER52" s="118"/>
      <c r="ES52" s="118"/>
      <c r="ET52" s="118"/>
      <c r="EU52" s="118"/>
      <c r="EV52" s="118"/>
      <c r="EW52" s="118"/>
      <c r="EX52" s="118"/>
      <c r="EY52" s="118"/>
      <c r="EZ52" s="118"/>
      <c r="FA52" s="118"/>
      <c r="FB52" s="118"/>
      <c r="FC52" s="118"/>
      <c r="FD52" s="118"/>
      <c r="FE52" s="118">
        <f>データ!BG7</f>
        <v>-6.1</v>
      </c>
      <c r="FF52" s="118"/>
      <c r="FG52" s="118"/>
      <c r="FH52" s="118"/>
      <c r="FI52" s="118"/>
      <c r="FJ52" s="118"/>
      <c r="FK52" s="118"/>
      <c r="FL52" s="118"/>
      <c r="FM52" s="118"/>
      <c r="FN52" s="118"/>
      <c r="FO52" s="118"/>
      <c r="FP52" s="118"/>
      <c r="FQ52" s="118"/>
      <c r="FR52" s="118"/>
      <c r="FS52" s="118"/>
      <c r="FT52" s="118"/>
      <c r="FU52" s="118"/>
      <c r="FV52" s="118"/>
      <c r="FW52" s="118"/>
      <c r="FX52" s="118">
        <f>データ!BH7</f>
        <v>-1.6</v>
      </c>
      <c r="FY52" s="118"/>
      <c r="FZ52" s="118"/>
      <c r="GA52" s="118"/>
      <c r="GB52" s="118"/>
      <c r="GC52" s="118"/>
      <c r="GD52" s="118"/>
      <c r="GE52" s="118"/>
      <c r="GF52" s="118"/>
      <c r="GG52" s="118"/>
      <c r="GH52" s="118"/>
      <c r="GI52" s="118"/>
      <c r="GJ52" s="118"/>
      <c r="GK52" s="118"/>
      <c r="GL52" s="118"/>
      <c r="GM52" s="118"/>
      <c r="GN52" s="118"/>
      <c r="GO52" s="118"/>
      <c r="GP52" s="118"/>
      <c r="GQ52" s="118">
        <f>データ!BI7</f>
        <v>-0.1</v>
      </c>
      <c r="GR52" s="118"/>
      <c r="GS52" s="118"/>
      <c r="GT52" s="118"/>
      <c r="GU52" s="118"/>
      <c r="GV52" s="118"/>
      <c r="GW52" s="118"/>
      <c r="GX52" s="118"/>
      <c r="GY52" s="118"/>
      <c r="GZ52" s="118"/>
      <c r="HA52" s="118"/>
      <c r="HB52" s="118"/>
      <c r="HC52" s="118"/>
      <c r="HD52" s="118"/>
      <c r="HE52" s="118"/>
      <c r="HF52" s="118"/>
      <c r="HG52" s="118"/>
      <c r="HH52" s="118"/>
      <c r="HI52" s="118"/>
      <c r="HJ52" s="118">
        <f>データ!BJ7</f>
        <v>16.8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-74</v>
      </c>
      <c r="JD52" s="125"/>
      <c r="JE52" s="125"/>
      <c r="JF52" s="125"/>
      <c r="JG52" s="125"/>
      <c r="JH52" s="125"/>
      <c r="JI52" s="125"/>
      <c r="JJ52" s="125"/>
      <c r="JK52" s="125"/>
      <c r="JL52" s="125"/>
      <c r="JM52" s="125"/>
      <c r="JN52" s="125"/>
      <c r="JO52" s="125"/>
      <c r="JP52" s="125"/>
      <c r="JQ52" s="125"/>
      <c r="JR52" s="125"/>
      <c r="JS52" s="125"/>
      <c r="JT52" s="125"/>
      <c r="JU52" s="125"/>
      <c r="JV52" s="125">
        <f>データ!BR7</f>
        <v>-559</v>
      </c>
      <c r="JW52" s="125"/>
      <c r="JX52" s="125"/>
      <c r="JY52" s="125"/>
      <c r="JZ52" s="125"/>
      <c r="KA52" s="125"/>
      <c r="KB52" s="125"/>
      <c r="KC52" s="125"/>
      <c r="KD52" s="125"/>
      <c r="KE52" s="125"/>
      <c r="KF52" s="125"/>
      <c r="KG52" s="125"/>
      <c r="KH52" s="125"/>
      <c r="KI52" s="125"/>
      <c r="KJ52" s="125"/>
      <c r="KK52" s="125"/>
      <c r="KL52" s="125"/>
      <c r="KM52" s="125"/>
      <c r="KN52" s="125"/>
      <c r="KO52" s="125">
        <f>データ!BS7</f>
        <v>-168</v>
      </c>
      <c r="KP52" s="125"/>
      <c r="KQ52" s="125"/>
      <c r="KR52" s="125"/>
      <c r="KS52" s="125"/>
      <c r="KT52" s="125"/>
      <c r="KU52" s="125"/>
      <c r="KV52" s="125"/>
      <c r="KW52" s="125"/>
      <c r="KX52" s="125"/>
      <c r="KY52" s="125"/>
      <c r="KZ52" s="125"/>
      <c r="LA52" s="125"/>
      <c r="LB52" s="125"/>
      <c r="LC52" s="125"/>
      <c r="LD52" s="125"/>
      <c r="LE52" s="125"/>
      <c r="LF52" s="125"/>
      <c r="LG52" s="125"/>
      <c r="LH52" s="125">
        <f>データ!BT7</f>
        <v>-9</v>
      </c>
      <c r="LI52" s="125"/>
      <c r="LJ52" s="125"/>
      <c r="LK52" s="125"/>
      <c r="LL52" s="125"/>
      <c r="LM52" s="125"/>
      <c r="LN52" s="125"/>
      <c r="LO52" s="125"/>
      <c r="LP52" s="125"/>
      <c r="LQ52" s="125"/>
      <c r="LR52" s="125"/>
      <c r="LS52" s="125"/>
      <c r="LT52" s="125"/>
      <c r="LU52" s="125"/>
      <c r="LV52" s="125"/>
      <c r="LW52" s="125"/>
      <c r="LX52" s="125"/>
      <c r="LY52" s="125"/>
      <c r="LZ52" s="125"/>
      <c r="MA52" s="125">
        <f>データ!BU7</f>
        <v>916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54</v>
      </c>
      <c r="AO53" s="125"/>
      <c r="AP53" s="125"/>
      <c r="AQ53" s="125"/>
      <c r="AR53" s="125"/>
      <c r="AS53" s="125"/>
      <c r="AT53" s="125"/>
      <c r="AU53" s="125"/>
      <c r="AV53" s="125"/>
      <c r="AW53" s="125"/>
      <c r="AX53" s="125"/>
      <c r="AY53" s="125"/>
      <c r="AZ53" s="125"/>
      <c r="BA53" s="125"/>
      <c r="BB53" s="125"/>
      <c r="BC53" s="125"/>
      <c r="BD53" s="125"/>
      <c r="BE53" s="125"/>
      <c r="BF53" s="125"/>
      <c r="BG53" s="125">
        <f>データ!BB7</f>
        <v>33</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33.4</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22.3</v>
      </c>
      <c r="FY53" s="118"/>
      <c r="FZ53" s="118"/>
      <c r="GA53" s="118"/>
      <c r="GB53" s="118"/>
      <c r="GC53" s="118"/>
      <c r="GD53" s="118"/>
      <c r="GE53" s="118"/>
      <c r="GF53" s="118"/>
      <c r="GG53" s="118"/>
      <c r="GH53" s="118"/>
      <c r="GI53" s="118"/>
      <c r="GJ53" s="118"/>
      <c r="GK53" s="118"/>
      <c r="GL53" s="118"/>
      <c r="GM53" s="118"/>
      <c r="GN53" s="118"/>
      <c r="GO53" s="118"/>
      <c r="GP53" s="118"/>
      <c r="GQ53" s="118">
        <f>データ!BN7</f>
        <v>33.6</v>
      </c>
      <c r="GR53" s="118"/>
      <c r="GS53" s="118"/>
      <c r="GT53" s="118"/>
      <c r="GU53" s="118"/>
      <c r="GV53" s="118"/>
      <c r="GW53" s="118"/>
      <c r="GX53" s="118"/>
      <c r="GY53" s="118"/>
      <c r="GZ53" s="118"/>
      <c r="HA53" s="118"/>
      <c r="HB53" s="118"/>
      <c r="HC53" s="118"/>
      <c r="HD53" s="118"/>
      <c r="HE53" s="118"/>
      <c r="HF53" s="118"/>
      <c r="HG53" s="118"/>
      <c r="HH53" s="118"/>
      <c r="HI53" s="118"/>
      <c r="HJ53" s="118">
        <f>データ!BO7</f>
        <v>35.299999999999997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9663</v>
      </c>
      <c r="JD53" s="125"/>
      <c r="JE53" s="125"/>
      <c r="JF53" s="125"/>
      <c r="JG53" s="125"/>
      <c r="JH53" s="125"/>
      <c r="JI53" s="125"/>
      <c r="JJ53" s="125"/>
      <c r="JK53" s="125"/>
      <c r="JL53" s="125"/>
      <c r="JM53" s="125"/>
      <c r="JN53" s="125"/>
      <c r="JO53" s="125"/>
      <c r="JP53" s="125"/>
      <c r="JQ53" s="125"/>
      <c r="JR53" s="125"/>
      <c r="JS53" s="125"/>
      <c r="JT53" s="125"/>
      <c r="JU53" s="125"/>
      <c r="JV53" s="125">
        <f>データ!BW7</f>
        <v>9019</v>
      </c>
      <c r="JW53" s="125"/>
      <c r="JX53" s="125"/>
      <c r="JY53" s="125"/>
      <c r="JZ53" s="125"/>
      <c r="KA53" s="125"/>
      <c r="KB53" s="125"/>
      <c r="KC53" s="125"/>
      <c r="KD53" s="125"/>
      <c r="KE53" s="125"/>
      <c r="KF53" s="125"/>
      <c r="KG53" s="125"/>
      <c r="KH53" s="125"/>
      <c r="KI53" s="125"/>
      <c r="KJ53" s="125"/>
      <c r="KK53" s="125"/>
      <c r="KL53" s="125"/>
      <c r="KM53" s="125"/>
      <c r="KN53" s="125"/>
      <c r="KO53" s="125">
        <f>データ!BX7</f>
        <v>8406</v>
      </c>
      <c r="KP53" s="125"/>
      <c r="KQ53" s="125"/>
      <c r="KR53" s="125"/>
      <c r="KS53" s="125"/>
      <c r="KT53" s="125"/>
      <c r="KU53" s="125"/>
      <c r="KV53" s="125"/>
      <c r="KW53" s="125"/>
      <c r="KX53" s="125"/>
      <c r="KY53" s="125"/>
      <c r="KZ53" s="125"/>
      <c r="LA53" s="125"/>
      <c r="LB53" s="125"/>
      <c r="LC53" s="125"/>
      <c r="LD53" s="125"/>
      <c r="LE53" s="125"/>
      <c r="LF53" s="125"/>
      <c r="LG53" s="125"/>
      <c r="LH53" s="125">
        <f>データ!BY7</f>
        <v>7531</v>
      </c>
      <c r="LI53" s="125"/>
      <c r="LJ53" s="125"/>
      <c r="LK53" s="125"/>
      <c r="LL53" s="125"/>
      <c r="LM53" s="125"/>
      <c r="LN53" s="125"/>
      <c r="LO53" s="125"/>
      <c r="LP53" s="125"/>
      <c r="LQ53" s="125"/>
      <c r="LR53" s="125"/>
      <c r="LS53" s="125"/>
      <c r="LT53" s="125"/>
      <c r="LU53" s="125"/>
      <c r="LV53" s="125"/>
      <c r="LW53" s="125"/>
      <c r="LX53" s="125"/>
      <c r="LY53" s="125"/>
      <c r="LZ53" s="125"/>
      <c r="MA53" s="125">
        <f>データ!BZ7</f>
        <v>8442</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85.4</v>
      </c>
      <c r="KB78" s="120"/>
      <c r="KC78" s="120"/>
      <c r="KD78" s="120"/>
      <c r="KE78" s="120"/>
      <c r="KF78" s="120"/>
      <c r="KG78" s="120"/>
      <c r="KH78" s="120"/>
      <c r="KI78" s="120"/>
      <c r="KJ78" s="120"/>
      <c r="KK78" s="120"/>
      <c r="KL78" s="120"/>
      <c r="KM78" s="120"/>
      <c r="KN78" s="120"/>
      <c r="KO78" s="121"/>
      <c r="KP78" s="119">
        <f>データ!DF7</f>
        <v>69.900000000000006</v>
      </c>
      <c r="KQ78" s="120"/>
      <c r="KR78" s="120"/>
      <c r="KS78" s="120"/>
      <c r="KT78" s="120"/>
      <c r="KU78" s="120"/>
      <c r="KV78" s="120"/>
      <c r="KW78" s="120"/>
      <c r="KX78" s="120"/>
      <c r="KY78" s="120"/>
      <c r="KZ78" s="120"/>
      <c r="LA78" s="120"/>
      <c r="LB78" s="120"/>
      <c r="LC78" s="120"/>
      <c r="LD78" s="121"/>
      <c r="LE78" s="119">
        <f>データ!DG7</f>
        <v>59.6</v>
      </c>
      <c r="LF78" s="120"/>
      <c r="LG78" s="120"/>
      <c r="LH78" s="120"/>
      <c r="LI78" s="120"/>
      <c r="LJ78" s="120"/>
      <c r="LK78" s="120"/>
      <c r="LL78" s="120"/>
      <c r="LM78" s="120"/>
      <c r="LN78" s="120"/>
      <c r="LO78" s="120"/>
      <c r="LP78" s="120"/>
      <c r="LQ78" s="120"/>
      <c r="LR78" s="120"/>
      <c r="LS78" s="121"/>
      <c r="LT78" s="119">
        <f>データ!DH7</f>
        <v>51.8</v>
      </c>
      <c r="LU78" s="120"/>
      <c r="LV78" s="120"/>
      <c r="LW78" s="120"/>
      <c r="LX78" s="120"/>
      <c r="LY78" s="120"/>
      <c r="LZ78" s="120"/>
      <c r="MA78" s="120"/>
      <c r="MB78" s="120"/>
      <c r="MC78" s="120"/>
      <c r="MD78" s="120"/>
      <c r="ME78" s="120"/>
      <c r="MF78" s="120"/>
      <c r="MG78" s="120"/>
      <c r="MH78" s="121"/>
      <c r="MI78" s="119">
        <f>データ!DI7</f>
        <v>51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TTqL9o7BjHYBA4iN7P8tm/StJWZu4+W0J5ZPYEcgu3G9vy2gIpkShe5G5rV6yz9e6haxx7PsPFn72lLPPFZQeQ==" saltValue="R+P/26CUaWPPcqhU3oV/F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99</v>
      </c>
      <c r="AO5" s="59" t="s">
        <v>93</v>
      </c>
      <c r="AP5" s="59" t="s">
        <v>94</v>
      </c>
      <c r="AQ5" s="59" t="s">
        <v>95</v>
      </c>
      <c r="AR5" s="59" t="s">
        <v>96</v>
      </c>
      <c r="AS5" s="59" t="s">
        <v>97</v>
      </c>
      <c r="AT5" s="59" t="s">
        <v>98</v>
      </c>
      <c r="AU5" s="59" t="s">
        <v>88</v>
      </c>
      <c r="AV5" s="59" t="s">
        <v>89</v>
      </c>
      <c r="AW5" s="59" t="s">
        <v>90</v>
      </c>
      <c r="AX5" s="59" t="s">
        <v>91</v>
      </c>
      <c r="AY5" s="59" t="s">
        <v>99</v>
      </c>
      <c r="AZ5" s="59" t="s">
        <v>93</v>
      </c>
      <c r="BA5" s="59" t="s">
        <v>94</v>
      </c>
      <c r="BB5" s="59" t="s">
        <v>95</v>
      </c>
      <c r="BC5" s="59" t="s">
        <v>96</v>
      </c>
      <c r="BD5" s="59" t="s">
        <v>97</v>
      </c>
      <c r="BE5" s="59" t="s">
        <v>98</v>
      </c>
      <c r="BF5" s="59" t="s">
        <v>88</v>
      </c>
      <c r="BG5" s="59" t="s">
        <v>89</v>
      </c>
      <c r="BH5" s="59" t="s">
        <v>90</v>
      </c>
      <c r="BI5" s="59" t="s">
        <v>91</v>
      </c>
      <c r="BJ5" s="59" t="s">
        <v>99</v>
      </c>
      <c r="BK5" s="59" t="s">
        <v>93</v>
      </c>
      <c r="BL5" s="59" t="s">
        <v>94</v>
      </c>
      <c r="BM5" s="59" t="s">
        <v>95</v>
      </c>
      <c r="BN5" s="59" t="s">
        <v>96</v>
      </c>
      <c r="BO5" s="59" t="s">
        <v>97</v>
      </c>
      <c r="BP5" s="59" t="s">
        <v>98</v>
      </c>
      <c r="BQ5" s="59" t="s">
        <v>88</v>
      </c>
      <c r="BR5" s="59" t="s">
        <v>100</v>
      </c>
      <c r="BS5" s="59" t="s">
        <v>101</v>
      </c>
      <c r="BT5" s="59" t="s">
        <v>91</v>
      </c>
      <c r="BU5" s="59" t="s">
        <v>99</v>
      </c>
      <c r="BV5" s="59" t="s">
        <v>93</v>
      </c>
      <c r="BW5" s="59" t="s">
        <v>94</v>
      </c>
      <c r="BX5" s="59" t="s">
        <v>95</v>
      </c>
      <c r="BY5" s="59" t="s">
        <v>96</v>
      </c>
      <c r="BZ5" s="59" t="s">
        <v>97</v>
      </c>
      <c r="CA5" s="59" t="s">
        <v>98</v>
      </c>
      <c r="CB5" s="59" t="s">
        <v>88</v>
      </c>
      <c r="CC5" s="59" t="s">
        <v>89</v>
      </c>
      <c r="CD5" s="59" t="s">
        <v>102</v>
      </c>
      <c r="CE5" s="59" t="s">
        <v>91</v>
      </c>
      <c r="CF5" s="59" t="s">
        <v>103</v>
      </c>
      <c r="CG5" s="59" t="s">
        <v>93</v>
      </c>
      <c r="CH5" s="59" t="s">
        <v>94</v>
      </c>
      <c r="CI5" s="59" t="s">
        <v>95</v>
      </c>
      <c r="CJ5" s="59" t="s">
        <v>96</v>
      </c>
      <c r="CK5" s="59" t="s">
        <v>97</v>
      </c>
      <c r="CL5" s="59" t="s">
        <v>98</v>
      </c>
      <c r="CM5" s="150"/>
      <c r="CN5" s="150"/>
      <c r="CO5" s="59" t="s">
        <v>88</v>
      </c>
      <c r="CP5" s="59" t="s">
        <v>89</v>
      </c>
      <c r="CQ5" s="59" t="s">
        <v>90</v>
      </c>
      <c r="CR5" s="59" t="s">
        <v>104</v>
      </c>
      <c r="CS5" s="59" t="s">
        <v>103</v>
      </c>
      <c r="CT5" s="59" t="s">
        <v>93</v>
      </c>
      <c r="CU5" s="59" t="s">
        <v>94</v>
      </c>
      <c r="CV5" s="59" t="s">
        <v>95</v>
      </c>
      <c r="CW5" s="59" t="s">
        <v>96</v>
      </c>
      <c r="CX5" s="59" t="s">
        <v>97</v>
      </c>
      <c r="CY5" s="59" t="s">
        <v>98</v>
      </c>
      <c r="CZ5" s="59" t="s">
        <v>88</v>
      </c>
      <c r="DA5" s="59" t="s">
        <v>89</v>
      </c>
      <c r="DB5" s="59" t="s">
        <v>90</v>
      </c>
      <c r="DC5" s="59" t="s">
        <v>105</v>
      </c>
      <c r="DD5" s="59" t="s">
        <v>92</v>
      </c>
      <c r="DE5" s="59" t="s">
        <v>93</v>
      </c>
      <c r="DF5" s="59" t="s">
        <v>94</v>
      </c>
      <c r="DG5" s="59" t="s">
        <v>95</v>
      </c>
      <c r="DH5" s="59" t="s">
        <v>96</v>
      </c>
      <c r="DI5" s="59" t="s">
        <v>97</v>
      </c>
      <c r="DJ5" s="59" t="s">
        <v>35</v>
      </c>
      <c r="DK5" s="59" t="s">
        <v>88</v>
      </c>
      <c r="DL5" s="59" t="s">
        <v>89</v>
      </c>
      <c r="DM5" s="59" t="s">
        <v>90</v>
      </c>
      <c r="DN5" s="59" t="s">
        <v>91</v>
      </c>
      <c r="DO5" s="59" t="s">
        <v>99</v>
      </c>
      <c r="DP5" s="59" t="s">
        <v>93</v>
      </c>
      <c r="DQ5" s="59" t="s">
        <v>94</v>
      </c>
      <c r="DR5" s="59" t="s">
        <v>95</v>
      </c>
      <c r="DS5" s="59" t="s">
        <v>96</v>
      </c>
      <c r="DT5" s="59" t="s">
        <v>97</v>
      </c>
      <c r="DU5" s="59" t="s">
        <v>98</v>
      </c>
    </row>
    <row r="6" spans="1:125" s="66" customFormat="1" x14ac:dyDescent="0.15">
      <c r="A6" s="49" t="s">
        <v>106</v>
      </c>
      <c r="B6" s="60">
        <f>B8</f>
        <v>2019</v>
      </c>
      <c r="C6" s="60">
        <f t="shared" ref="C6:X6" si="1">C8</f>
        <v>443221</v>
      </c>
      <c r="D6" s="60">
        <f t="shared" si="1"/>
        <v>47</v>
      </c>
      <c r="E6" s="60">
        <f t="shared" si="1"/>
        <v>14</v>
      </c>
      <c r="F6" s="60">
        <f t="shared" si="1"/>
        <v>0</v>
      </c>
      <c r="G6" s="60">
        <f t="shared" si="1"/>
        <v>1</v>
      </c>
      <c r="H6" s="60" t="str">
        <f>SUBSTITUTE(H8,"　","")</f>
        <v>大分県姫島村</v>
      </c>
      <c r="I6" s="60" t="str">
        <f t="shared" si="1"/>
        <v>伊美港駐車場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40</v>
      </c>
      <c r="S6" s="62" t="str">
        <f t="shared" si="1"/>
        <v>公共施設</v>
      </c>
      <c r="T6" s="62" t="str">
        <f t="shared" si="1"/>
        <v>無</v>
      </c>
      <c r="U6" s="63">
        <f t="shared" si="1"/>
        <v>5794</v>
      </c>
      <c r="V6" s="63">
        <f t="shared" si="1"/>
        <v>211</v>
      </c>
      <c r="W6" s="63">
        <f t="shared" si="1"/>
        <v>148</v>
      </c>
      <c r="X6" s="62" t="str">
        <f t="shared" si="1"/>
        <v>導入なし</v>
      </c>
      <c r="Y6" s="64">
        <f>IF(Y8="-",NA(),Y8)</f>
        <v>99.2</v>
      </c>
      <c r="Z6" s="64">
        <f t="shared" ref="Z6:AH6" si="2">IF(Z8="-",NA(),Z8)</f>
        <v>166.7</v>
      </c>
      <c r="AA6" s="64">
        <f t="shared" si="2"/>
        <v>99.9</v>
      </c>
      <c r="AB6" s="64">
        <f t="shared" si="2"/>
        <v>100</v>
      </c>
      <c r="AC6" s="64">
        <f t="shared" si="2"/>
        <v>120.1</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72.400000000000006</v>
      </c>
      <c r="AL6" s="64">
        <f t="shared" si="3"/>
        <v>1.5</v>
      </c>
      <c r="AM6" s="64">
        <f t="shared" si="3"/>
        <v>0.1</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90</v>
      </c>
      <c r="AW6" s="65">
        <f t="shared" si="4"/>
        <v>2</v>
      </c>
      <c r="AX6" s="65">
        <f t="shared" si="4"/>
        <v>0</v>
      </c>
      <c r="AY6" s="65">
        <f t="shared" si="4"/>
        <v>0</v>
      </c>
      <c r="AZ6" s="65">
        <f t="shared" si="4"/>
        <v>48</v>
      </c>
      <c r="BA6" s="65">
        <f t="shared" si="4"/>
        <v>54</v>
      </c>
      <c r="BB6" s="65">
        <f t="shared" si="4"/>
        <v>33</v>
      </c>
      <c r="BC6" s="65">
        <f t="shared" si="4"/>
        <v>14</v>
      </c>
      <c r="BD6" s="65">
        <f t="shared" si="4"/>
        <v>4</v>
      </c>
      <c r="BE6" s="63" t="str">
        <f>IF(BE8="-","",IF(BE8="-","【-】","【"&amp;SUBSTITUTE(TEXT(BE8,"#,##0"),"-","△")&amp;"】"))</f>
        <v>【17】</v>
      </c>
      <c r="BF6" s="64">
        <f>IF(BF8="-",NA(),BF8)</f>
        <v>-0.8</v>
      </c>
      <c r="BG6" s="64">
        <f t="shared" ref="BG6:BO6" si="5">IF(BG8="-",NA(),BG8)</f>
        <v>-6.1</v>
      </c>
      <c r="BH6" s="64">
        <f t="shared" si="5"/>
        <v>-1.6</v>
      </c>
      <c r="BI6" s="64">
        <f t="shared" si="5"/>
        <v>-0.1</v>
      </c>
      <c r="BJ6" s="64">
        <f t="shared" si="5"/>
        <v>16.8</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-74</v>
      </c>
      <c r="BR6" s="65">
        <f t="shared" ref="BR6:BZ6" si="6">IF(BR8="-",NA(),BR8)</f>
        <v>-559</v>
      </c>
      <c r="BS6" s="65">
        <f t="shared" si="6"/>
        <v>-168</v>
      </c>
      <c r="BT6" s="65">
        <f t="shared" si="6"/>
        <v>-9</v>
      </c>
      <c r="BU6" s="65">
        <f t="shared" si="6"/>
        <v>916</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107</v>
      </c>
      <c r="CM6" s="63">
        <f t="shared" ref="CM6:CN6" si="7">CM8</f>
        <v>0</v>
      </c>
      <c r="CN6" s="63">
        <f t="shared" si="7"/>
        <v>0</v>
      </c>
      <c r="CO6" s="64"/>
      <c r="CP6" s="64"/>
      <c r="CQ6" s="64"/>
      <c r="CR6" s="64"/>
      <c r="CS6" s="64"/>
      <c r="CT6" s="64"/>
      <c r="CU6" s="64"/>
      <c r="CV6" s="64"/>
      <c r="CW6" s="64"/>
      <c r="CX6" s="64"/>
      <c r="CY6" s="61" t="s">
        <v>108</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51</v>
      </c>
      <c r="DJ6" s="61" t="str">
        <f>IF(DJ8="-","",IF(DJ8="-","【-】","【"&amp;SUBSTITUTE(TEXT(DJ8,"#,##0.0"),"-","△")&amp;"】"))</f>
        <v>【425.4】</v>
      </c>
      <c r="DK6" s="64">
        <f>IF(DK8="-",NA(),DK8)</f>
        <v>104.8</v>
      </c>
      <c r="DL6" s="64">
        <f t="shared" ref="DL6:DT6" si="9">IF(DL8="-",NA(),DL8)</f>
        <v>102.9</v>
      </c>
      <c r="DM6" s="64">
        <f t="shared" si="9"/>
        <v>102.4</v>
      </c>
      <c r="DN6" s="64">
        <f t="shared" si="9"/>
        <v>102.8</v>
      </c>
      <c r="DO6" s="64">
        <f t="shared" si="9"/>
        <v>101.4</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15">
      <c r="A7" s="49" t="s">
        <v>109</v>
      </c>
      <c r="B7" s="60">
        <f t="shared" ref="B7:X7" si="10">B8</f>
        <v>2019</v>
      </c>
      <c r="C7" s="60">
        <f t="shared" si="10"/>
        <v>443221</v>
      </c>
      <c r="D7" s="60">
        <f t="shared" si="10"/>
        <v>47</v>
      </c>
      <c r="E7" s="60">
        <f t="shared" si="10"/>
        <v>14</v>
      </c>
      <c r="F7" s="60">
        <f t="shared" si="10"/>
        <v>0</v>
      </c>
      <c r="G7" s="60">
        <f t="shared" si="10"/>
        <v>1</v>
      </c>
      <c r="H7" s="60" t="str">
        <f t="shared" si="10"/>
        <v>大分県　姫島村</v>
      </c>
      <c r="I7" s="60" t="str">
        <f t="shared" si="10"/>
        <v>伊美港駐車場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40</v>
      </c>
      <c r="S7" s="62" t="str">
        <f t="shared" si="10"/>
        <v>公共施設</v>
      </c>
      <c r="T7" s="62" t="str">
        <f t="shared" si="10"/>
        <v>無</v>
      </c>
      <c r="U7" s="63">
        <f t="shared" si="10"/>
        <v>5794</v>
      </c>
      <c r="V7" s="63">
        <f t="shared" si="10"/>
        <v>211</v>
      </c>
      <c r="W7" s="63">
        <f t="shared" si="10"/>
        <v>148</v>
      </c>
      <c r="X7" s="62" t="str">
        <f t="shared" si="10"/>
        <v>導入なし</v>
      </c>
      <c r="Y7" s="64">
        <f>Y8</f>
        <v>99.2</v>
      </c>
      <c r="Z7" s="64">
        <f t="shared" ref="Z7:AH7" si="11">Z8</f>
        <v>166.7</v>
      </c>
      <c r="AA7" s="64">
        <f t="shared" si="11"/>
        <v>99.9</v>
      </c>
      <c r="AB7" s="64">
        <f t="shared" si="11"/>
        <v>100</v>
      </c>
      <c r="AC7" s="64">
        <f t="shared" si="11"/>
        <v>120.1</v>
      </c>
      <c r="AD7" s="64">
        <f t="shared" si="11"/>
        <v>443.6</v>
      </c>
      <c r="AE7" s="64">
        <f t="shared" si="11"/>
        <v>355.6</v>
      </c>
      <c r="AF7" s="64">
        <f t="shared" si="11"/>
        <v>358.6</v>
      </c>
      <c r="AG7" s="64">
        <f t="shared" si="11"/>
        <v>464.8</v>
      </c>
      <c r="AH7" s="64">
        <f t="shared" si="11"/>
        <v>1721.5</v>
      </c>
      <c r="AI7" s="61"/>
      <c r="AJ7" s="64">
        <f>AJ8</f>
        <v>0</v>
      </c>
      <c r="AK7" s="64">
        <f t="shared" ref="AK7:AS7" si="12">AK8</f>
        <v>72.400000000000006</v>
      </c>
      <c r="AL7" s="64">
        <f t="shared" si="12"/>
        <v>1.5</v>
      </c>
      <c r="AM7" s="64">
        <f t="shared" si="12"/>
        <v>0.1</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90</v>
      </c>
      <c r="AW7" s="65">
        <f t="shared" si="13"/>
        <v>2</v>
      </c>
      <c r="AX7" s="65">
        <f t="shared" si="13"/>
        <v>0</v>
      </c>
      <c r="AY7" s="65">
        <f t="shared" si="13"/>
        <v>0</v>
      </c>
      <c r="AZ7" s="65">
        <f t="shared" si="13"/>
        <v>48</v>
      </c>
      <c r="BA7" s="65">
        <f t="shared" si="13"/>
        <v>54</v>
      </c>
      <c r="BB7" s="65">
        <f t="shared" si="13"/>
        <v>33</v>
      </c>
      <c r="BC7" s="65">
        <f t="shared" si="13"/>
        <v>14</v>
      </c>
      <c r="BD7" s="65">
        <f t="shared" si="13"/>
        <v>4</v>
      </c>
      <c r="BE7" s="63"/>
      <c r="BF7" s="64">
        <f>BF8</f>
        <v>-0.8</v>
      </c>
      <c r="BG7" s="64">
        <f t="shared" ref="BG7:BO7" si="14">BG8</f>
        <v>-6.1</v>
      </c>
      <c r="BH7" s="64">
        <f t="shared" si="14"/>
        <v>-1.6</v>
      </c>
      <c r="BI7" s="64">
        <f t="shared" si="14"/>
        <v>-0.1</v>
      </c>
      <c r="BJ7" s="64">
        <f t="shared" si="14"/>
        <v>16.8</v>
      </c>
      <c r="BK7" s="64">
        <f t="shared" si="14"/>
        <v>33.4</v>
      </c>
      <c r="BL7" s="64">
        <f t="shared" si="14"/>
        <v>32.299999999999997</v>
      </c>
      <c r="BM7" s="64">
        <f t="shared" si="14"/>
        <v>22.3</v>
      </c>
      <c r="BN7" s="64">
        <f t="shared" si="14"/>
        <v>33.6</v>
      </c>
      <c r="BO7" s="64">
        <f t="shared" si="14"/>
        <v>35.299999999999997</v>
      </c>
      <c r="BP7" s="61"/>
      <c r="BQ7" s="65">
        <f>BQ8</f>
        <v>-74</v>
      </c>
      <c r="BR7" s="65">
        <f t="shared" ref="BR7:BZ7" si="15">BR8</f>
        <v>-559</v>
      </c>
      <c r="BS7" s="65">
        <f t="shared" si="15"/>
        <v>-168</v>
      </c>
      <c r="BT7" s="65">
        <f t="shared" si="15"/>
        <v>-9</v>
      </c>
      <c r="BU7" s="65">
        <f t="shared" si="15"/>
        <v>916</v>
      </c>
      <c r="BV7" s="65">
        <f t="shared" si="15"/>
        <v>9663</v>
      </c>
      <c r="BW7" s="65">
        <f t="shared" si="15"/>
        <v>9019</v>
      </c>
      <c r="BX7" s="65">
        <f t="shared" si="15"/>
        <v>8406</v>
      </c>
      <c r="BY7" s="65">
        <f t="shared" si="15"/>
        <v>7531</v>
      </c>
      <c r="BZ7" s="65">
        <f t="shared" si="15"/>
        <v>8442</v>
      </c>
      <c r="CA7" s="63"/>
      <c r="CB7" s="64" t="s">
        <v>110</v>
      </c>
      <c r="CC7" s="64" t="s">
        <v>110</v>
      </c>
      <c r="CD7" s="64" t="s">
        <v>110</v>
      </c>
      <c r="CE7" s="64" t="s">
        <v>110</v>
      </c>
      <c r="CF7" s="64" t="s">
        <v>110</v>
      </c>
      <c r="CG7" s="64" t="s">
        <v>110</v>
      </c>
      <c r="CH7" s="64" t="s">
        <v>110</v>
      </c>
      <c r="CI7" s="64" t="s">
        <v>110</v>
      </c>
      <c r="CJ7" s="64" t="s">
        <v>110</v>
      </c>
      <c r="CK7" s="64" t="s">
        <v>108</v>
      </c>
      <c r="CL7" s="61"/>
      <c r="CM7" s="63">
        <f>CM8</f>
        <v>0</v>
      </c>
      <c r="CN7" s="63">
        <f>CN8</f>
        <v>0</v>
      </c>
      <c r="CO7" s="64" t="s">
        <v>110</v>
      </c>
      <c r="CP7" s="64" t="s">
        <v>110</v>
      </c>
      <c r="CQ7" s="64" t="s">
        <v>110</v>
      </c>
      <c r="CR7" s="64" t="s">
        <v>110</v>
      </c>
      <c r="CS7" s="64" t="s">
        <v>110</v>
      </c>
      <c r="CT7" s="64" t="s">
        <v>110</v>
      </c>
      <c r="CU7" s="64" t="s">
        <v>110</v>
      </c>
      <c r="CV7" s="64" t="s">
        <v>110</v>
      </c>
      <c r="CW7" s="64" t="s">
        <v>110</v>
      </c>
      <c r="CX7" s="64" t="s">
        <v>108</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51</v>
      </c>
      <c r="DJ7" s="61"/>
      <c r="DK7" s="64">
        <f>DK8</f>
        <v>104.8</v>
      </c>
      <c r="DL7" s="64">
        <f t="shared" ref="DL7:DT7" si="17">DL8</f>
        <v>102.9</v>
      </c>
      <c r="DM7" s="64">
        <f t="shared" si="17"/>
        <v>102.4</v>
      </c>
      <c r="DN7" s="64">
        <f t="shared" si="17"/>
        <v>102.8</v>
      </c>
      <c r="DO7" s="64">
        <f t="shared" si="17"/>
        <v>101.4</v>
      </c>
      <c r="DP7" s="64">
        <f t="shared" si="17"/>
        <v>154.1</v>
      </c>
      <c r="DQ7" s="64">
        <f t="shared" si="17"/>
        <v>151.6</v>
      </c>
      <c r="DR7" s="64">
        <f t="shared" si="17"/>
        <v>151.19999999999999</v>
      </c>
      <c r="DS7" s="64">
        <f t="shared" si="17"/>
        <v>159.69999999999999</v>
      </c>
      <c r="DT7" s="64">
        <f t="shared" si="17"/>
        <v>176</v>
      </c>
      <c r="DU7" s="61"/>
    </row>
    <row r="8" spans="1:125" s="66" customFormat="1" x14ac:dyDescent="0.15">
      <c r="A8" s="49"/>
      <c r="B8" s="67">
        <v>2019</v>
      </c>
      <c r="C8" s="67">
        <v>443221</v>
      </c>
      <c r="D8" s="67">
        <v>47</v>
      </c>
      <c r="E8" s="67">
        <v>14</v>
      </c>
      <c r="F8" s="67">
        <v>0</v>
      </c>
      <c r="G8" s="67">
        <v>1</v>
      </c>
      <c r="H8" s="67" t="s">
        <v>111</v>
      </c>
      <c r="I8" s="67" t="s">
        <v>112</v>
      </c>
      <c r="J8" s="67" t="s">
        <v>113</v>
      </c>
      <c r="K8" s="67" t="s">
        <v>114</v>
      </c>
      <c r="L8" s="67" t="s">
        <v>115</v>
      </c>
      <c r="M8" s="67" t="s">
        <v>116</v>
      </c>
      <c r="N8" s="67" t="s">
        <v>117</v>
      </c>
      <c r="O8" s="68" t="s">
        <v>118</v>
      </c>
      <c r="P8" s="69" t="s">
        <v>119</v>
      </c>
      <c r="Q8" s="69" t="s">
        <v>120</v>
      </c>
      <c r="R8" s="70">
        <v>40</v>
      </c>
      <c r="S8" s="69" t="s">
        <v>121</v>
      </c>
      <c r="T8" s="69" t="s">
        <v>122</v>
      </c>
      <c r="U8" s="70">
        <v>5794</v>
      </c>
      <c r="V8" s="70">
        <v>211</v>
      </c>
      <c r="W8" s="70">
        <v>148</v>
      </c>
      <c r="X8" s="69" t="s">
        <v>123</v>
      </c>
      <c r="Y8" s="71">
        <v>99.2</v>
      </c>
      <c r="Z8" s="71">
        <v>166.7</v>
      </c>
      <c r="AA8" s="71">
        <v>99.9</v>
      </c>
      <c r="AB8" s="71">
        <v>100</v>
      </c>
      <c r="AC8" s="71">
        <v>120.1</v>
      </c>
      <c r="AD8" s="71">
        <v>443.6</v>
      </c>
      <c r="AE8" s="71">
        <v>355.6</v>
      </c>
      <c r="AF8" s="71">
        <v>358.6</v>
      </c>
      <c r="AG8" s="71">
        <v>464.8</v>
      </c>
      <c r="AH8" s="71">
        <v>1721.5</v>
      </c>
      <c r="AI8" s="68">
        <v>619.1</v>
      </c>
      <c r="AJ8" s="71">
        <v>0</v>
      </c>
      <c r="AK8" s="71">
        <v>72.400000000000006</v>
      </c>
      <c r="AL8" s="71">
        <v>1.5</v>
      </c>
      <c r="AM8" s="71">
        <v>0.1</v>
      </c>
      <c r="AN8" s="71">
        <v>0</v>
      </c>
      <c r="AO8" s="71">
        <v>2.2999999999999998</v>
      </c>
      <c r="AP8" s="71">
        <v>2.7</v>
      </c>
      <c r="AQ8" s="71">
        <v>2.2999999999999998</v>
      </c>
      <c r="AR8" s="71">
        <v>9.6999999999999993</v>
      </c>
      <c r="AS8" s="71">
        <v>1.3</v>
      </c>
      <c r="AT8" s="68">
        <v>2.2999999999999998</v>
      </c>
      <c r="AU8" s="72">
        <v>0</v>
      </c>
      <c r="AV8" s="72">
        <v>90</v>
      </c>
      <c r="AW8" s="72">
        <v>2</v>
      </c>
      <c r="AX8" s="72">
        <v>0</v>
      </c>
      <c r="AY8" s="72">
        <v>0</v>
      </c>
      <c r="AZ8" s="72">
        <v>48</v>
      </c>
      <c r="BA8" s="72">
        <v>54</v>
      </c>
      <c r="BB8" s="72">
        <v>33</v>
      </c>
      <c r="BC8" s="72">
        <v>14</v>
      </c>
      <c r="BD8" s="72">
        <v>4</v>
      </c>
      <c r="BE8" s="72">
        <v>17</v>
      </c>
      <c r="BF8" s="71">
        <v>-0.8</v>
      </c>
      <c r="BG8" s="71">
        <v>-6.1</v>
      </c>
      <c r="BH8" s="71">
        <v>-1.6</v>
      </c>
      <c r="BI8" s="71">
        <v>-0.1</v>
      </c>
      <c r="BJ8" s="71">
        <v>16.8</v>
      </c>
      <c r="BK8" s="71">
        <v>33.4</v>
      </c>
      <c r="BL8" s="71">
        <v>32.299999999999997</v>
      </c>
      <c r="BM8" s="71">
        <v>22.3</v>
      </c>
      <c r="BN8" s="71">
        <v>33.6</v>
      </c>
      <c r="BO8" s="71">
        <v>35.299999999999997</v>
      </c>
      <c r="BP8" s="68">
        <v>20.8</v>
      </c>
      <c r="BQ8" s="72">
        <v>-74</v>
      </c>
      <c r="BR8" s="72">
        <v>-559</v>
      </c>
      <c r="BS8" s="72">
        <v>-168</v>
      </c>
      <c r="BT8" s="73">
        <v>-9</v>
      </c>
      <c r="BU8" s="73">
        <v>916</v>
      </c>
      <c r="BV8" s="72">
        <v>9663</v>
      </c>
      <c r="BW8" s="72">
        <v>9019</v>
      </c>
      <c r="BX8" s="72">
        <v>8406</v>
      </c>
      <c r="BY8" s="72">
        <v>7531</v>
      </c>
      <c r="BZ8" s="72">
        <v>8442</v>
      </c>
      <c r="CA8" s="70">
        <v>14290</v>
      </c>
      <c r="CB8" s="71" t="s">
        <v>115</v>
      </c>
      <c r="CC8" s="71" t="s">
        <v>115</v>
      </c>
      <c r="CD8" s="71" t="s">
        <v>115</v>
      </c>
      <c r="CE8" s="71" t="s">
        <v>115</v>
      </c>
      <c r="CF8" s="71" t="s">
        <v>115</v>
      </c>
      <c r="CG8" s="71" t="s">
        <v>115</v>
      </c>
      <c r="CH8" s="71" t="s">
        <v>115</v>
      </c>
      <c r="CI8" s="71" t="s">
        <v>115</v>
      </c>
      <c r="CJ8" s="71" t="s">
        <v>115</v>
      </c>
      <c r="CK8" s="71" t="s">
        <v>115</v>
      </c>
      <c r="CL8" s="68" t="s">
        <v>115</v>
      </c>
      <c r="CM8" s="70">
        <v>0</v>
      </c>
      <c r="CN8" s="70">
        <v>0</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85.4</v>
      </c>
      <c r="DF8" s="71">
        <v>69.900000000000006</v>
      </c>
      <c r="DG8" s="71">
        <v>59.6</v>
      </c>
      <c r="DH8" s="71">
        <v>51.8</v>
      </c>
      <c r="DI8" s="71">
        <v>51</v>
      </c>
      <c r="DJ8" s="68">
        <v>425.4</v>
      </c>
      <c r="DK8" s="71">
        <v>104.8</v>
      </c>
      <c r="DL8" s="71">
        <v>102.9</v>
      </c>
      <c r="DM8" s="71">
        <v>102.4</v>
      </c>
      <c r="DN8" s="71">
        <v>102.8</v>
      </c>
      <c r="DO8" s="71">
        <v>101.4</v>
      </c>
      <c r="DP8" s="71">
        <v>154.1</v>
      </c>
      <c r="DQ8" s="71">
        <v>151.6</v>
      </c>
      <c r="DR8" s="71">
        <v>151.19999999999999</v>
      </c>
      <c r="DS8" s="71">
        <v>159.69999999999999</v>
      </c>
      <c r="DT8" s="71">
        <v>176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船舶課02</cp:lastModifiedBy>
  <cp:lastPrinted>2021-01-20T02:53:08Z</cp:lastPrinted>
  <dcterms:created xsi:type="dcterms:W3CDTF">2020-12-04T03:40:46Z</dcterms:created>
  <dcterms:modified xsi:type="dcterms:W3CDTF">2021-01-20T04:01:29Z</dcterms:modified>
  <cp:category/>
</cp:coreProperties>
</file>