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3 市町村回答\15姫島村ok\02_下水・漁集\"/>
    </mc:Choice>
  </mc:AlternateContent>
  <workbookProtection workbookAlgorithmName="SHA-512" workbookHashValue="iWbsrj2ENGu9NGXD8b8TTsf7qUmFCpygOebbhdGf8W91BBZHq1ikhuefDUcBWUtPKSrJUuy5UNvoazOlgmjtQQ==" workbookSaltValue="5BuQy2eqMZakWc6XUf3b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<sst xmlns="http://schemas.openxmlformats.org/spreadsheetml/2006/main" count="236" uniqueCount="119">
  <si>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</si>
  <si>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</si>
  <si>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</si>
  <si>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</si>
  <si>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</si>
  <si>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</si>
  <si>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</si>
  <si>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</si>
  <si>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</si>
  <si>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</si>
  <si>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</si>
  <si>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</si>
  <si>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</si>
  <si>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</si>
  <si>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</si>
  <si>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</si>
  <si>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</si>
  <si>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</si>
  <si>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</si>
  <si>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</si>
  <si>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</si>
  <si>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</si>
  <si>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</si>
  <si>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</si>
  <si>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</si>
  <si>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</si>
  <si>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</si>
  <si>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</si>
  <si>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</si>
  <si>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</si>
  <si>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</si>
  <si>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</si>
  <si>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</si>
  <si>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</si>
  <si>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</si>
  <si>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</si>
  <si>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</si>
  <si>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</si>
  <si>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</si>
  <si>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</si>
  <si>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</si>
  <si>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</si>
  <si>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</si>
  <si>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</si>
  <si>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</si>
  <si>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</si>
  <si>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</si>
  <si>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</si>
  <si>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</si>
  <si>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</si>
  <si>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</si>
  <si>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</si>
  <si>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</si>
  <si>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</si>
  <si>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</si>
  <si>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</si>
  <si>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</si>
  <si>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</si>
  <si>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</si>
  <si>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</si>
  <si>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</si>
  <si>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</si>
  <si>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</si>
  <si>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</si>
  <si>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</si>
  <si>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</si>
  <si>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</si>
  <si>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</si>
  <si>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</si>
  <si>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</si>
  <si>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</si>
  <si>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</si>
  <si>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</si>
  <si>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</si>
  <si>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</si>
  <si>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</si>
  <si>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</si>
  <si>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</si>
  <si>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</si>
  <si>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</si>
  <si>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</si>
  <si>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</si>
  <si>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</si>
  <si>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</si>
  <si>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</si>
  <si>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</si>
  <si>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</si>
  <si>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</si>
  <si>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</si>
  <si>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</si>
  <si>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</si>
  <si>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</si>
  <si>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</si>
  <si>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</si>
  <si>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</si>
  <si>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</si>
  <si>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</si>
  <si>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</si>
  <si>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</si>
  <si>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</si>
  <si>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</si>
  <si>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</si>
  <si>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</si>
  <si>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</si>
  <si>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</si>
  <si>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</si>
  <si>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</si>
  <si>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</si>
  <si>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</si>
  <si>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</si>
  <si>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</si>
  <si>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</si>
  <si>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</si>
  <si>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</si>
  <si>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</si>
  <si>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</si>
  <si>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施設の老朽化が進んでおり、今後行われる施設の延命化工事に伴う村債の発行により、地方債償還費の増加が見込まれるが、交付税措置の無い村債は発行しない等、経営の健全化に努める。
　また、未接続世帯への加入促進による料金収入の増加に努めるとともに、令和2年度には機能保全計画を策定する予定であり、計画的な長寿命化対策に取り組み、経営の健全化を図りながら、下水道の安定的、持続的な運営に努める。</t>
    <rPh sb="14" eb="16">
      <t>コンゴ</t>
    </rPh>
    <rPh sb="16" eb="17">
      <t>オコナ</t>
    </rPh>
    <rPh sb="20" eb="22">
      <t>シセツ</t>
    </rPh>
    <rPh sb="23" eb="25">
      <t>エンメイ</t>
    </rPh>
    <rPh sb="25" eb="26">
      <t>カ</t>
    </rPh>
    <rPh sb="26" eb="28">
      <t>コウジ</t>
    </rPh>
    <rPh sb="29" eb="30">
      <t>トモナ</t>
    </rPh>
    <rPh sb="34" eb="36">
      <t>ハッコウ</t>
    </rPh>
    <rPh sb="45" eb="46">
      <t>ヒ</t>
    </rPh>
    <rPh sb="47" eb="49">
      <t>ゾウカ</t>
    </rPh>
    <rPh sb="50" eb="52">
      <t>ミコ</t>
    </rPh>
    <rPh sb="57" eb="60">
      <t>コウフゼイ</t>
    </rPh>
    <rPh sb="60" eb="62">
      <t>ソチ</t>
    </rPh>
    <rPh sb="63" eb="64">
      <t>ナ</t>
    </rPh>
    <rPh sb="65" eb="67">
      <t>ソンサイ</t>
    </rPh>
    <rPh sb="68" eb="70">
      <t>ハッコウ</t>
    </rPh>
    <rPh sb="73" eb="74">
      <t>ナド</t>
    </rPh>
    <rPh sb="75" eb="77">
      <t>ケイエイ</t>
    </rPh>
    <rPh sb="78" eb="80">
      <t>ケンゼン</t>
    </rPh>
    <rPh sb="80" eb="81">
      <t>カ</t>
    </rPh>
    <rPh sb="82" eb="83">
      <t>ツト</t>
    </rPh>
    <rPh sb="98" eb="100">
      <t>カニュウ</t>
    </rPh>
    <rPh sb="105" eb="107">
      <t>リョウキン</t>
    </rPh>
    <rPh sb="107" eb="109">
      <t>シュウニュウ</t>
    </rPh>
    <rPh sb="110" eb="111">
      <t>ゾウ</t>
    </rPh>
    <rPh sb="111" eb="112">
      <t>カ</t>
    </rPh>
    <rPh sb="113" eb="114">
      <t>ツト</t>
    </rPh>
    <rPh sb="121" eb="122">
      <t>レイ</t>
    </rPh>
    <rPh sb="122" eb="123">
      <t>ワ</t>
    </rPh>
    <phoneticPr fontId="4"/>
  </si>
  <si>
    <t>　浄化センターは平成7年度から供用開始し、24年経過しているため、施設の老朽化が進んでいる。今後は、令和2年度に機能保全計画を策定し、計画的な長寿命化対策に取り組み、経営の健全化を図る。
　管渠は平成7年度に敷設してから24年を経過しているが老朽化は見られない。今後も適切な維持管理を行い、計画的な維持補修及び更新を検討する。</t>
    <rPh sb="8" eb="10">
      <t>ヘイセイ</t>
    </rPh>
    <rPh sb="11" eb="12">
      <t>トシ</t>
    </rPh>
    <rPh sb="12" eb="13">
      <t>ド</t>
    </rPh>
    <rPh sb="40" eb="41">
      <t>スス</t>
    </rPh>
    <rPh sb="46" eb="48">
      <t>コンゴ</t>
    </rPh>
    <rPh sb="50" eb="51">
      <t>レイ</t>
    </rPh>
    <rPh sb="51" eb="52">
      <t>ワ</t>
    </rPh>
    <rPh sb="56" eb="58">
      <t>キノウ</t>
    </rPh>
    <rPh sb="58" eb="60">
      <t>ホゼン</t>
    </rPh>
    <rPh sb="60" eb="62">
      <t>ケイカク</t>
    </rPh>
    <rPh sb="63" eb="65">
      <t>サクテイ</t>
    </rPh>
    <rPh sb="67" eb="70">
      <t>ケイカクテキ</t>
    </rPh>
    <rPh sb="71" eb="72">
      <t>チョウ</t>
    </rPh>
    <rPh sb="72" eb="74">
      <t>ジュミョウ</t>
    </rPh>
    <rPh sb="74" eb="75">
      <t>カ</t>
    </rPh>
    <rPh sb="75" eb="77">
      <t>タイサク</t>
    </rPh>
    <rPh sb="78" eb="79">
      <t>ト</t>
    </rPh>
    <rPh sb="80" eb="81">
      <t>ク</t>
    </rPh>
    <rPh sb="83" eb="85">
      <t>ケイエイ</t>
    </rPh>
    <rPh sb="86" eb="88">
      <t>ケンゼン</t>
    </rPh>
    <rPh sb="88" eb="89">
      <t>カ</t>
    </rPh>
    <rPh sb="90" eb="91">
      <t>ハカ</t>
    </rPh>
    <phoneticPr fontId="4"/>
  </si>
  <si>
    <r>
      <t>①収益的収支比率について、使用料収入は人口の減少により減少しているものの、一般会計からの繰入を行い収支比率は概ね均衡している。今後も使用料収入の確保及び維持管理費の節減に努める。
④債務残高については、漁集３施設の浄化センター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t>
    </r>
    <r>
      <rPr>
        <sz val="11"/>
        <color rgb="FFFF0000"/>
        <rFont val="ＭＳ ゴシック"/>
        <family val="3"/>
        <charset val="128"/>
      </rPr>
      <t>歳出削減策の効果もあり、</t>
    </r>
    <r>
      <rPr>
        <sz val="11"/>
        <rFont val="ＭＳ ゴシック"/>
        <family val="3"/>
        <charset val="128"/>
      </rPr>
      <t>類団平均より高く推移している。加入促進を図るため料金の値上げは困難なことから、今後も維持管理費の節減に努め、経営の健全化を図る。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⑦施設利用率は、人口減少に伴う有収水量の減少により減少傾向にある。また、今後の施設機能保全計画策定時に適切な施設規模を把握する。
⑧水洗化率は、公共用水域の水質保全のため加入促進に努めてきた結果、類似団体と比較して高く推移している。今後も、未接続世帯への普及促進を図り、水洗化率の向上に努める。</t>
    </r>
    <rPh sb="19" eb="21">
      <t>ジンコウ</t>
    </rPh>
    <rPh sb="22" eb="24">
      <t>ゲンショウ</t>
    </rPh>
    <rPh sb="27" eb="29">
      <t>ゲンショウ</t>
    </rPh>
    <rPh sb="101" eb="102">
      <t>ギョ</t>
    </rPh>
    <rPh sb="102" eb="103">
      <t>シュウ</t>
    </rPh>
    <rPh sb="104" eb="106">
      <t>シセツ</t>
    </rPh>
    <rPh sb="107" eb="109">
      <t>ジョウカ</t>
    </rPh>
    <rPh sb="244" eb="246">
      <t>コウカ</t>
    </rPh>
    <rPh sb="256" eb="257">
      <t>タカ</t>
    </rPh>
    <rPh sb="444" eb="446">
      <t>シセツ</t>
    </rPh>
    <rPh sb="446" eb="448">
      <t>キノウ</t>
    </rPh>
    <rPh sb="448" eb="450">
      <t>ホゼン</t>
    </rPh>
    <rPh sb="450" eb="452">
      <t>ケイカク</t>
    </rPh>
    <rPh sb="452" eb="454">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</si>
</sst>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57-4DB9-8A0F-5B539F2386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E657-4DB9-8A0F-5B539F2386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77.22</c:v>
                </c:pt>
                <c:pt idx="1">
                  <c:v>80</c:v>
                </c:pt>
                <c:pt idx="2">
                  <c:v>62.22</c:v>
                </c:pt>
                <c:pt idx="3">
                  <c:v>64.44</c:v>
                </c:pt>
                <c:pt idx="4">
                  <c:v>59.44</c:v>
                </c:pt>
              </c:numCache>
            </c:numRef>
          </c:val>
          <c:extLst>
            <c:ext xmlns:c16="http://schemas.microsoft.com/office/drawing/2014/chart" uri="{C3380CC4-5D6E-409C-BE32-E72D297353CC}">
              <c16:uniqueId val="{00000000-6A5E-4D1D-AE51-B21E41F8C3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6A5E-4D1D-AE51-B21E41F8C3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95.52</c:v>
                </c:pt>
                <c:pt idx="1">
                  <c:v>95.35</c:v>
                </c:pt>
                <c:pt idx="2">
                  <c:v>95.56</c:v>
                </c:pt>
                <c:pt idx="3">
                  <c:v>95.64</c:v>
                </c:pt>
                <c:pt idx="4">
                  <c:v>96.18</c:v>
                </c:pt>
              </c:numCache>
            </c:numRef>
          </c:val>
          <c:extLst>
            <c:ext xmlns:c16="http://schemas.microsoft.com/office/drawing/2014/chart" uri="{C3380CC4-5D6E-409C-BE32-E72D297353CC}">
              <c16:uniqueId val="{00000000-8F41-4240-B3EF-A68404891F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8F41-4240-B3EF-A68404891F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99.97</c:v>
                </c:pt>
                <c:pt idx="1">
                  <c:v>100.19</c:v>
                </c:pt>
                <c:pt idx="2">
                  <c:v>99.44</c:v>
                </c:pt>
                <c:pt idx="3">
                  <c:v>100.11</c:v>
                </c:pt>
                <c:pt idx="4">
                  <c:v>100.1</c:v>
                </c:pt>
              </c:numCache>
            </c:numRef>
          </c:val>
          <c:extLst>
            <c:ext xmlns:c16="http://schemas.microsoft.com/office/drawing/2014/chart" uri="{C3380CC4-5D6E-409C-BE32-E72D297353CC}">
              <c16:uniqueId val="{00000000-E974-44DD-A94F-A553B99E74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74-44DD-A94F-A553B99E74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B-41C8-A14C-A338BD2CE0B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B-41C8-A14C-A338BD2CE0B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F8-488C-9979-CE6651BEF5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F8-488C-9979-CE6651BEF5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7-496A-B30E-9CA5E168AD5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7-496A-B30E-9CA5E168AD5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A-4EBC-BE15-2CF31794FB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A-4EBC-BE15-2CF31794FB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62-4BB7-8365-E5729BE51F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162-4BB7-8365-E5729BE51F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50.91</c:v>
                </c:pt>
                <c:pt idx="1">
                  <c:v>45.98</c:v>
                </c:pt>
                <c:pt idx="2">
                  <c:v>57.75</c:v>
                </c:pt>
                <c:pt idx="3">
                  <c:v>57.29</c:v>
                </c:pt>
                <c:pt idx="4">
                  <c:v>52.81</c:v>
                </c:pt>
              </c:numCache>
            </c:numRef>
          </c:val>
          <c:extLst>
            <c:ext xmlns:c16="http://schemas.microsoft.com/office/drawing/2014/chart" uri="{C3380CC4-5D6E-409C-BE32-E72D297353CC}">
              <c16:uniqueId val="{00000000-77E7-41C2-8DBA-71F73AFA34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77E7-41C2-8DBA-71F73AFA34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233.18</c:v>
                </c:pt>
                <c:pt idx="1">
                  <c:v>258.87</c:v>
                </c:pt>
                <c:pt idx="2">
                  <c:v>206.16</c:v>
                </c:pt>
                <c:pt idx="3">
                  <c:v>207.14</c:v>
                </c:pt>
                <c:pt idx="4">
                  <c:v>226</c:v>
                </c:pt>
              </c:numCache>
            </c:numRef>
          </c:val>
          <c:extLst>
            <c:ext xmlns:c16="http://schemas.microsoft.com/office/drawing/2014/chart" uri="{C3380CC4-5D6E-409C-BE32-E72D297353CC}">
              <c16:uniqueId val="{00000000-5629-48C0-8A40-03473023063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5629-48C0-8A40-03473023063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姫島村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1991</v>
      </c>
      <c r="AM8" s="75"/>
      <c r="AN8" s="75"/>
      <c r="AO8" s="75"/>
      <c r="AP8" s="75"/>
      <c r="AQ8" s="75"/>
      <c r="AR8" s="75"/>
      <c r="AS8" s="75"/>
      <c r="AT8" s="74">
        <f>データ!T6</f>
        <v>6.99</v>
      </c>
      <c r="AU8" s="74"/>
      <c r="AV8" s="74"/>
      <c r="AW8" s="74"/>
      <c r="AX8" s="74"/>
      <c r="AY8" s="74"/>
      <c r="AZ8" s="74"/>
      <c r="BA8" s="74"/>
      <c r="BB8" s="74">
        <f>データ!U6</f>
        <v>284.83999999999997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15.94</v>
      </c>
      <c r="Q10" s="74"/>
      <c r="R10" s="74"/>
      <c r="S10" s="74"/>
      <c r="T10" s="74"/>
      <c r="U10" s="74"/>
      <c r="V10" s="74"/>
      <c r="W10" s="74">
        <f>データ!Q6</f>
        <v>65.45</v>
      </c>
      <c r="X10" s="74"/>
      <c r="Y10" s="74"/>
      <c r="Z10" s="74"/>
      <c r="AA10" s="74"/>
      <c r="AB10" s="74"/>
      <c r="AC10" s="74"/>
      <c r="AD10" s="75">
        <f>データ!R6</f>
        <v>2200</v>
      </c>
      <c r="AE10" s="75"/>
      <c r="AF10" s="75"/>
      <c r="AG10" s="75"/>
      <c r="AH10" s="75"/>
      <c r="AI10" s="75"/>
      <c r="AJ10" s="75"/>
      <c r="AK10" s="2"/>
      <c r="AL10" s="75">
        <f>データ!V6</f>
        <v>314</v>
      </c>
      <c r="AM10" s="75"/>
      <c r="AN10" s="75"/>
      <c r="AO10" s="75"/>
      <c r="AP10" s="75"/>
      <c r="AQ10" s="75"/>
      <c r="AR10" s="75"/>
      <c r="AS10" s="75"/>
      <c r="AT10" s="74">
        <f>データ!W6</f>
        <v>0.19</v>
      </c>
      <c r="AU10" s="74"/>
      <c r="AV10" s="74"/>
      <c r="AW10" s="74"/>
      <c r="AX10" s="74"/>
      <c r="AY10" s="74"/>
      <c r="AZ10" s="74"/>
      <c r="BA10" s="74"/>
      <c r="BB10" s="74">
        <f>データ!X6</f>
        <v>1652.63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118</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PetBopD911uTmagcQYlojYz9ZSgjAmfAto9srUSj/UoOQUbD9qcKnygSvqbUPealpbk418G26wfl8gKZMaVWoA==" saltValue="MgX1RQiX9B/EhCTfPO6i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443221</v>
      </c>
      <c r="D6" s="33">
        <f t="shared" si="3"/>
        <v>47</v>
      </c>
      <c r="E6" s="33">
        <f t="shared" si="3"/>
        <v>17</v>
      </c>
      <c r="F6" s="33">
        <f t="shared" si="3"/>
        <v>6</v>
      </c>
      <c r="G6" s="33">
        <f t="shared" si="3"/>
        <v>0</v>
      </c>
      <c r="H6" s="33" t="str">
        <f t="shared" si="3"/>
        <v>大分県　姫島村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15.94</v>
      </c>
      <c r="Q6" s="34">
        <f t="shared" si="3"/>
        <v>65.45</v>
      </c>
      <c r="R6" s="34">
        <f t="shared" si="3"/>
        <v>2200</v>
      </c>
      <c r="S6" s="34">
        <f t="shared" si="3"/>
        <v>1991</v>
      </c>
      <c r="T6" s="34">
        <f t="shared" si="3"/>
        <v>6.99</v>
      </c>
      <c r="U6" s="34">
        <f t="shared" si="3"/>
        <v>284.83999999999997</v>
      </c>
      <c r="V6" s="34">
        <f t="shared" si="3"/>
        <v>314</v>
      </c>
      <c r="W6" s="34">
        <f t="shared" si="3"/>
        <v>0.19</v>
      </c>
      <c r="X6" s="34">
        <f t="shared" si="3"/>
        <v>1652.63</v>
      </c>
      <c r="Y6" s="35">
        <f>IF(Y7="",NA(),Y7)</f>
        <v>99.97</v>
      </c>
      <c r="Z6" s="35">
        <f t="shared" ref="Z6:AH6" si="4">IF(Z7="",NA(),Z7)</f>
        <v>100.19</v>
      </c>
      <c r="AA6" s="35">
        <f t="shared" si="4"/>
        <v>99.44</v>
      </c>
      <c r="AB6" s="35">
        <f t="shared" si="4"/>
        <v>100.11</v>
      </c>
      <c r="AC6" s="35">
        <f t="shared" si="4"/>
        <v>100.1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50.91</v>
      </c>
      <c r="BR6" s="35">
        <f t="shared" ref="BR6:BZ6" si="8">IF(BR7="",NA(),BR7)</f>
        <v>45.98</v>
      </c>
      <c r="BS6" s="35">
        <f t="shared" si="8"/>
        <v>57.75</v>
      </c>
      <c r="BT6" s="35">
        <f t="shared" si="8"/>
        <v>57.29</v>
      </c>
      <c r="BU6" s="35">
        <f t="shared" si="8"/>
        <v>52.81</v>
      </c>
      <c r="BV6" s="35">
        <f t="shared" si="8"/>
        <v>43.13</v>
      </c>
      <c r="BW6" s="35">
        <f t="shared" si="8"/>
        <v>46.26</v>
      </c>
      <c r="BX6" s="35">
        <f t="shared" si="8"/>
        <v>45.81</v>
      </c>
      <c r="BY6" s="35">
        <f t="shared" si="8"/>
        <v>43.43</v>
      </c>
      <c r="BZ6" s="35">
        <f t="shared" si="8"/>
        <v>41.41</v>
      </c>
      <c r="CA6" s="34" t="str">
        <f>IF(CA7="","",IF(CA7="-","【-】","【"&amp;SUBSTITUTE(TEXT(CA7,"#,##0.00"),"-","△")&amp;"】"))</f>
        <v>【45.31】</v>
      </c>
      <c r="CB6" s="35">
        <f>IF(CB7="",NA(),CB7)</f>
        <v>233.18</v>
      </c>
      <c r="CC6" s="35">
        <f t="shared" ref="CC6:CK6" si="9">IF(CC7="",NA(),CC7)</f>
        <v>258.87</v>
      </c>
      <c r="CD6" s="35">
        <f t="shared" si="9"/>
        <v>206.16</v>
      </c>
      <c r="CE6" s="35">
        <f t="shared" si="9"/>
        <v>207.14</v>
      </c>
      <c r="CF6" s="35">
        <f t="shared" si="9"/>
        <v>226</v>
      </c>
      <c r="CG6" s="35">
        <f t="shared" si="9"/>
        <v>392.03</v>
      </c>
      <c r="CH6" s="35">
        <f t="shared" si="9"/>
        <v>376.4</v>
      </c>
      <c r="CI6" s="35">
        <f t="shared" si="9"/>
        <v>383.92</v>
      </c>
      <c r="CJ6" s="35">
        <f t="shared" si="9"/>
        <v>400.44</v>
      </c>
      <c r="CK6" s="35">
        <f t="shared" si="9"/>
        <v>417.56</v>
      </c>
      <c r="CL6" s="34" t="str">
        <f>IF(CL7="","",IF(CL7="-","【-】","【"&amp;SUBSTITUTE(TEXT(CL7,"#,##0.00"),"-","△")&amp;"】"))</f>
        <v>【379.91】</v>
      </c>
      <c r="CM6" s="35">
        <f>IF(CM7="",NA(),CM7)</f>
        <v>77.22</v>
      </c>
      <c r="CN6" s="35">
        <f t="shared" ref="CN6:CV6" si="10">IF(CN7="",NA(),CN7)</f>
        <v>80</v>
      </c>
      <c r="CO6" s="35">
        <f t="shared" si="10"/>
        <v>62.22</v>
      </c>
      <c r="CP6" s="35">
        <f t="shared" si="10"/>
        <v>64.44</v>
      </c>
      <c r="CQ6" s="35">
        <f t="shared" si="10"/>
        <v>59.44</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95.52</v>
      </c>
      <c r="CY6" s="35">
        <f t="shared" ref="CY6:DG6" si="11">IF(CY7="",NA(),CY7)</f>
        <v>95.35</v>
      </c>
      <c r="CZ6" s="35">
        <f t="shared" si="11"/>
        <v>95.56</v>
      </c>
      <c r="DA6" s="35">
        <f t="shared" si="11"/>
        <v>95.64</v>
      </c>
      <c r="DB6" s="35">
        <f t="shared" si="11"/>
        <v>96.18</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443221</v>
      </c>
      <c r="D7" s="37">
        <v>47</v>
      </c>
      <c r="E7" s="37">
        <v>17</v>
      </c>
      <c r="F7" s="37">
        <v>6</v>
      </c>
      <c r="G7" s="37">
        <v>0</v>
      </c>
      <c r="H7" s="37" t="s">
        <v>97</v>
      </c>
      <c r="I7" s="37" t="s">
        <v>98</v>
      </c>
      <c r="J7" s="37" t="s">
        <v>99</v>
      </c>
      <c r="K7" s="37" t="s">
        <v>100</v>
      </c>
      <c r="L7" s="37" t="s">
        <v>101</v>
      </c>
      <c r="M7" s="37" t="s">
        <v>102</v>
      </c>
      <c r="N7" s="38" t="s">
        <v>103</v>
      </c>
      <c r="O7" s="38" t="s">
        <v>104</v>
      </c>
      <c r="P7" s="38">
        <v>15.94</v>
      </c>
      <c r="Q7" s="38">
        <v>65.45</v>
      </c>
      <c r="R7" s="38">
        <v>2200</v>
      </c>
      <c r="S7" s="38">
        <v>1991</v>
      </c>
      <c r="T7" s="38">
        <v>6.99</v>
      </c>
      <c r="U7" s="38">
        <v>284.83999999999997</v>
      </c>
      <c r="V7" s="38">
        <v>314</v>
      </c>
      <c r="W7" s="38">
        <v>0.19</v>
      </c>
      <c r="X7" s="38">
        <v>1652.63</v>
      </c>
      <c r="Y7" s="38">
        <v>99.97</v>
      </c>
      <c r="Z7" s="38">
        <v>100.19</v>
      </c>
      <c r="AA7" s="38">
        <v>99.44</v>
      </c>
      <c r="AB7" s="38">
        <v>100.11</v>
      </c>
      <c r="AC7" s="38">
        <v>100.1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50.91</v>
      </c>
      <c r="BR7" s="38">
        <v>45.98</v>
      </c>
      <c r="BS7" s="38">
        <v>57.75</v>
      </c>
      <c r="BT7" s="38">
        <v>57.29</v>
      </c>
      <c r="BU7" s="38">
        <v>52.81</v>
      </c>
      <c r="BV7" s="38">
        <v>43.13</v>
      </c>
      <c r="BW7" s="38">
        <v>46.26</v>
      </c>
      <c r="BX7" s="38">
        <v>45.81</v>
      </c>
      <c r="BY7" s="38">
        <v>43.43</v>
      </c>
      <c r="BZ7" s="38">
        <v>41.41</v>
      </c>
      <c r="CA7" s="38">
        <v>45.31</v>
      </c>
      <c r="CB7" s="38">
        <v>233.18</v>
      </c>
      <c r="CC7" s="38">
        <v>258.87</v>
      </c>
      <c r="CD7" s="38">
        <v>206.16</v>
      </c>
      <c r="CE7" s="38">
        <v>207.14</v>
      </c>
      <c r="CF7" s="38">
        <v>226</v>
      </c>
      <c r="CG7" s="38">
        <v>392.03</v>
      </c>
      <c r="CH7" s="38">
        <v>376.4</v>
      </c>
      <c r="CI7" s="38">
        <v>383.92</v>
      </c>
      <c r="CJ7" s="38">
        <v>400.44</v>
      </c>
      <c r="CK7" s="38">
        <v>417.56</v>
      </c>
      <c r="CL7" s="38">
        <v>379.91</v>
      </c>
      <c r="CM7" s="38">
        <v>77.22</v>
      </c>
      <c r="CN7" s="38">
        <v>80</v>
      </c>
      <c r="CO7" s="38">
        <v>62.22</v>
      </c>
      <c r="CP7" s="38">
        <v>64.44</v>
      </c>
      <c r="CQ7" s="38">
        <v>59.44</v>
      </c>
      <c r="CR7" s="38">
        <v>35.64</v>
      </c>
      <c r="CS7" s="38">
        <v>33.729999999999997</v>
      </c>
      <c r="CT7" s="38">
        <v>33.21</v>
      </c>
      <c r="CU7" s="38">
        <v>32.229999999999997</v>
      </c>
      <c r="CV7" s="38">
        <v>32.479999999999997</v>
      </c>
      <c r="CW7" s="38">
        <v>33.67</v>
      </c>
      <c r="CX7" s="38">
        <v>95.52</v>
      </c>
      <c r="CY7" s="38">
        <v>95.35</v>
      </c>
      <c r="CZ7" s="38">
        <v>95.56</v>
      </c>
      <c r="DA7" s="38">
        <v>95.64</v>
      </c>
      <c r="DB7" s="38">
        <v>96.18</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2020-12-04T03:12:47Z</dcterms:created>
  <dcterms:modified xsi:type="dcterms:W3CDTF">2021-02-16T00:20:09Z</dcterms:modified>
  <cp:category/>
</cp:coreProperties>
</file>