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4国東市\"/>
    </mc:Choice>
  </mc:AlternateContent>
  <workbookProtection workbookAlgorithmName="SHA-512" workbookHashValue="ygNs5DkojBEBWxk5xS5nVt8Q4I3t31fQqyWksfgaw7IoU7v9jpLq3otO6rc+awYQH1xmQR9qTcWc4R33QQM0rQ==" workbookSaltValue="4JmxiS5XXoV4FElxtOLDn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W10" i="4"/>
  <c r="P10" i="4"/>
  <c r="I10"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<sst xmlns="http://schemas.openxmlformats.org/spreadsheetml/2006/main" count="236" uniqueCount="120">
  <si>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</si>
  <si>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</si>
  <si>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</si>
  <si>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</si>
  <si>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</si>
  <si>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</si>
  <si>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</si>
  <si>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</si>
  <si>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</si>
  <si>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</si>
  <si>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</si>
  <si>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</si>
  <si>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</si>
  <si>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</si>
  <si>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</si>
  <si>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</si>
  <si>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</si>
  <si>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</si>
  <si>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</si>
  <si>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</si>
  <si>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</si>
  <si>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</si>
  <si>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</si>
  <si>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</si>
  <si>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</si>
  <si>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</si>
  <si>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</si>
  <si>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</si>
  <si>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</si>
  <si>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</si>
  <si>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</si>
  <si>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</si>
  <si>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</si>
  <si>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</si>
  <si>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</si>
  <si>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</si>
  <si>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</si>
  <si>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</si>
  <si>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</si>
  <si>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</si>
  <si>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</si>
  <si>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</si>
  <si>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</si>
  <si>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</si>
  <si>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</si>
  <si>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</si>
  <si>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</si>
  <si>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</si>
  <si>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</si>
  <si>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</si>
  <si>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</si>
  <si>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</si>
  <si>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</si>
  <si>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</si>
  <si>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</si>
  <si>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</si>
  <si>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</si>
  <si>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</si>
  <si>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</si>
  <si>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</si>
  <si>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</si>
  <si>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</si>
  <si>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</si>
  <si>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</si>
  <si>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</si>
  <si>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</si>
  <si>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</si>
  <si>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</si>
  <si>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</si>
  <si>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</si>
  <si>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</si>
  <si>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</si>
  <si>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</si>
  <si>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</si>
  <si>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</si>
  <si>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</si>
  <si>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</si>
  <si>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</si>
  <si>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</si>
  <si>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</si>
  <si>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</si>
  <si>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</si>
  <si>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</si>
  <si>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</si>
  <si>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</si>
  <si>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</si>
  <si>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</si>
  <si>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</si>
  <si>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</si>
  <si>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</si>
  <si>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</si>
  <si>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</si>
  <si>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</si>
  <si>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</si>
  <si>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</si>
  <si>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</si>
  <si>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</si>
  <si>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</si>
  <si>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</si>
  <si>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</si>
  <si>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</si>
  <si>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</si>
  <si>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</si>
  <si>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</si>
  <si>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</si>
  <si>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</si>
  <si>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</si>
  <si>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</si>
  <si>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</si>
  <si>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</si>
  <si>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</si>
  <si>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</si>
  <si>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</si>
  <si>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</si>
  <si>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</si>
  <si>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</si>
  <si>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</si>
  <si>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③『管渠改善率』・・・当該年度に更新した管渠延長の割合を表した指標。平成14年3月31日に供用開始しており、主だった管渠の老朽化はみられないため、更新は行っていません。</t>
    <phoneticPr fontId="4"/>
  </si>
  <si>
    <t>①『収益的収支比率』・・・収益的収支の総費用に地方債償還金を加えた費用を料金収入や一般会計繰入金等の総収益でどの程度賄われているかを示す指標。100％を上回っているが規模が小さいため、今後も維持管理費の削減や使用料収入の増加（接続推進等）が必要です。
④『企業債残高対事業規模比率』・・・料金収入に対する企業債残高の割合であり、企業債残高の規模を示す指標。
⑤『経費回収率』・・・使用料で回収すべき経費を、どの程度使用料で賄えているかを表した指標。類似団体平均を下回っており、今後も維持管理費の削減や使用料収入の増加（接続推進等）が必要です。
⑥『汚水処理原価』・・・有収水量1㎥あたりの汚水処理に要した費用であり、汚水資本費・汚水維持管理費の両方を含めた汚水処理に係るコストを表した指標。類似団体と比較すると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近年は人口減少等により微減傾向です。今後も接続推進等による流入量の増加、又は適切な施設規模に合わせた更新を行う必要があります。
⑧『水洗化率』・・・処理区域内人口のうち、水洗便所を設置して汚水処理している人口の割合を表した指標。人口減少等により微減傾向です。類似団体平均以下のため今後も継続した接続推進を行う必要があります。</t>
    <phoneticPr fontId="4"/>
  </si>
  <si>
    <t>　平成28年度に料金改定を行っていますが、人口減少等の影響により、使用料収入の減少が見込まれます。今後も接続率の向上や計画的な更新、維持管理費の削減、料金改定の検討を行います。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</si>
</sst>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3-4A48-9424-6CE584362F89}"/>
            </c:ext>
          </c:extLst>
        </c:ser>
        <c:dLbls>
          <c:showLegendKey val="0"/>
          <c:showVal val="0"/>
          <c:showCatName val="0"/>
          <c:showSerName val="0"/>
          <c:showPercent val="0"/>
          <c:showBubbleSize val="0"/>
        </c:dLbls>
        <c:gapWidth val="150"/>
        <c:axId val="578186760"/>
        <c:axId val="57818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2.0499999999999998</c:v>
                </c:pt>
                <c:pt idx="2">
                  <c:v>0.01</c:v>
                </c:pt>
                <c:pt idx="3">
                  <c:v>0.01</c:v>
                </c:pt>
                <c:pt idx="4">
                  <c:v>0.02</c:v>
                </c:pt>
              </c:numCache>
            </c:numRef>
          </c:val>
          <c:smooth val="0"/>
          <c:extLst>
            <c:ext xmlns:c16="http://schemas.microsoft.com/office/drawing/2014/chart" uri="{C3380CC4-5D6E-409C-BE32-E72D297353CC}">
              <c16:uniqueId val="{00000001-4BB3-4A48-9424-6CE584362F89}"/>
            </c:ext>
          </c:extLst>
        </c:ser>
        <c:dLbls>
          <c:showLegendKey val="0"/>
          <c:showVal val="0"/>
          <c:showCatName val="0"/>
          <c:showSerName val="0"/>
          <c:showPercent val="0"/>
          <c:showBubbleSize val="0"/>
        </c:dLbls>
        <c:marker val="1"/>
        <c:smooth val="0"/>
        <c:axId val="578186760"/>
        <c:axId val="578187152"/>
      </c:lineChart>
      <c:dateAx>
        <c:axId val="578186760"/>
        <c:scaling>
          <c:orientation val="minMax"/>
        </c:scaling>
        <c:delete val="1"/>
        <c:axPos val="b"/>
        <c:numFmt formatCode="&quot;H&quot;yy" sourceLinked="1"/>
        <c:majorTickMark val="none"/>
        <c:minorTickMark val="none"/>
        <c:tickLblPos val="none"/>
        <c:crossAx val="578187152"/>
        <c:crosses val="autoZero"/>
        <c:auto val="1"/>
        <c:lblOffset val="100"/>
        <c:baseTimeUnit val="years"/>
      </c:dateAx>
      <c:valAx>
        <c:axId val="57818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31.49</c:v>
                </c:pt>
                <c:pt idx="1">
                  <c:v>31.49</c:v>
                </c:pt>
                <c:pt idx="2">
                  <c:v>30.94</c:v>
                </c:pt>
                <c:pt idx="3">
                  <c:v>31.49</c:v>
                </c:pt>
                <c:pt idx="4">
                  <c:v>30.94</c:v>
                </c:pt>
              </c:numCache>
            </c:numRef>
          </c:val>
          <c:extLst>
            <c:ext xmlns:c16="http://schemas.microsoft.com/office/drawing/2014/chart" uri="{C3380CC4-5D6E-409C-BE32-E72D297353CC}">
              <c16:uniqueId val="{00000000-AC78-420D-BE39-894E9DDDCEA9}"/>
            </c:ext>
          </c:extLst>
        </c:ser>
        <c:dLbls>
          <c:showLegendKey val="0"/>
          <c:showVal val="0"/>
          <c:showCatName val="0"/>
          <c:showSerName val="0"/>
          <c:showPercent val="0"/>
          <c:showBubbleSize val="0"/>
        </c:dLbls>
        <c:gapWidth val="150"/>
        <c:axId val="569878120"/>
        <c:axId val="56987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60.65</c:v>
                </c:pt>
                <c:pt idx="2">
                  <c:v>51.75</c:v>
                </c:pt>
                <c:pt idx="3">
                  <c:v>50.68</c:v>
                </c:pt>
                <c:pt idx="4">
                  <c:v>50.14</c:v>
                </c:pt>
              </c:numCache>
            </c:numRef>
          </c:val>
          <c:smooth val="0"/>
          <c:extLst>
            <c:ext xmlns:c16="http://schemas.microsoft.com/office/drawing/2014/chart" uri="{C3380CC4-5D6E-409C-BE32-E72D297353CC}">
              <c16:uniqueId val="{00000001-AC78-420D-BE39-894E9DDDCEA9}"/>
            </c:ext>
          </c:extLst>
        </c:ser>
        <c:dLbls>
          <c:showLegendKey val="0"/>
          <c:showVal val="0"/>
          <c:showCatName val="0"/>
          <c:showSerName val="0"/>
          <c:showPercent val="0"/>
          <c:showBubbleSize val="0"/>
        </c:dLbls>
        <c:marker val="1"/>
        <c:smooth val="0"/>
        <c:axId val="569878120"/>
        <c:axId val="569876160"/>
      </c:lineChart>
      <c:dateAx>
        <c:axId val="569878120"/>
        <c:scaling>
          <c:orientation val="minMax"/>
        </c:scaling>
        <c:delete val="1"/>
        <c:axPos val="b"/>
        <c:numFmt formatCode="&quot;H&quot;yy" sourceLinked="1"/>
        <c:majorTickMark val="none"/>
        <c:minorTickMark val="none"/>
        <c:tickLblPos val="none"/>
        <c:crossAx val="569876160"/>
        <c:crosses val="autoZero"/>
        <c:auto val="1"/>
        <c:lblOffset val="100"/>
        <c:baseTimeUnit val="years"/>
      </c:dateAx>
      <c:valAx>
        <c:axId val="56987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8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61.83</c:v>
                </c:pt>
                <c:pt idx="1">
                  <c:v>57.22</c:v>
                </c:pt>
                <c:pt idx="2">
                  <c:v>56.4</c:v>
                </c:pt>
                <c:pt idx="3">
                  <c:v>58.87</c:v>
                </c:pt>
                <c:pt idx="4">
                  <c:v>60.71</c:v>
                </c:pt>
              </c:numCache>
            </c:numRef>
          </c:val>
          <c:extLst>
            <c:ext xmlns:c16="http://schemas.microsoft.com/office/drawing/2014/chart" uri="{C3380CC4-5D6E-409C-BE32-E72D297353CC}">
              <c16:uniqueId val="{00000000-8734-4A12-8BD8-2FDA10C81C67}"/>
            </c:ext>
          </c:extLst>
        </c:ser>
        <c:dLbls>
          <c:showLegendKey val="0"/>
          <c:showVal val="0"/>
          <c:showCatName val="0"/>
          <c:showSerName val="0"/>
          <c:showPercent val="0"/>
          <c:showBubbleSize val="0"/>
        </c:dLbls>
        <c:gapWidth val="150"/>
        <c:axId val="569874200"/>
        <c:axId val="5698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84.58</c:v>
                </c:pt>
                <c:pt idx="2">
                  <c:v>84.84</c:v>
                </c:pt>
                <c:pt idx="3">
                  <c:v>84.86</c:v>
                </c:pt>
                <c:pt idx="4">
                  <c:v>84.98</c:v>
                </c:pt>
              </c:numCache>
            </c:numRef>
          </c:val>
          <c:smooth val="0"/>
          <c:extLst>
            <c:ext xmlns:c16="http://schemas.microsoft.com/office/drawing/2014/chart" uri="{C3380CC4-5D6E-409C-BE32-E72D297353CC}">
              <c16:uniqueId val="{00000001-8734-4A12-8BD8-2FDA10C81C67}"/>
            </c:ext>
          </c:extLst>
        </c:ser>
        <c:dLbls>
          <c:showLegendKey val="0"/>
          <c:showVal val="0"/>
          <c:showCatName val="0"/>
          <c:showSerName val="0"/>
          <c:showPercent val="0"/>
          <c:showBubbleSize val="0"/>
        </c:dLbls>
        <c:marker val="1"/>
        <c:smooth val="0"/>
        <c:axId val="569874200"/>
        <c:axId val="569869888"/>
      </c:lineChart>
      <c:dateAx>
        <c:axId val="569874200"/>
        <c:scaling>
          <c:orientation val="minMax"/>
        </c:scaling>
        <c:delete val="1"/>
        <c:axPos val="b"/>
        <c:numFmt formatCode="&quot;H&quot;yy" sourceLinked="1"/>
        <c:majorTickMark val="none"/>
        <c:minorTickMark val="none"/>
        <c:tickLblPos val="none"/>
        <c:crossAx val="569869888"/>
        <c:crosses val="autoZero"/>
        <c:auto val="1"/>
        <c:lblOffset val="100"/>
        <c:baseTimeUnit val="years"/>
      </c:dateAx>
      <c:valAx>
        <c:axId val="5698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87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102.64</c:v>
                </c:pt>
                <c:pt idx="1">
                  <c:v>103.85</c:v>
                </c:pt>
                <c:pt idx="2">
                  <c:v>102.88</c:v>
                </c:pt>
                <c:pt idx="3">
                  <c:v>102.16</c:v>
                </c:pt>
                <c:pt idx="4">
                  <c:v>102.22</c:v>
                </c:pt>
              </c:numCache>
            </c:numRef>
          </c:val>
          <c:extLst>
            <c:ext xmlns:c16="http://schemas.microsoft.com/office/drawing/2014/chart" uri="{C3380CC4-5D6E-409C-BE32-E72D297353CC}">
              <c16:uniqueId val="{00000000-616C-410E-9570-4CC59C763E94}"/>
            </c:ext>
          </c:extLst>
        </c:ser>
        <c:dLbls>
          <c:showLegendKey val="0"/>
          <c:showVal val="0"/>
          <c:showCatName val="0"/>
          <c:showSerName val="0"/>
          <c:showPercent val="0"/>
          <c:showBubbleSize val="0"/>
        </c:dLbls>
        <c:gapWidth val="150"/>
        <c:axId val="578193032"/>
        <c:axId val="5781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6C-410E-9570-4CC59C763E94}"/>
            </c:ext>
          </c:extLst>
        </c:ser>
        <c:dLbls>
          <c:showLegendKey val="0"/>
          <c:showVal val="0"/>
          <c:showCatName val="0"/>
          <c:showSerName val="0"/>
          <c:showPercent val="0"/>
          <c:showBubbleSize val="0"/>
        </c:dLbls>
        <c:marker val="1"/>
        <c:smooth val="0"/>
        <c:axId val="578193032"/>
        <c:axId val="578194992"/>
      </c:lineChart>
      <c:dateAx>
        <c:axId val="578193032"/>
        <c:scaling>
          <c:orientation val="minMax"/>
        </c:scaling>
        <c:delete val="1"/>
        <c:axPos val="b"/>
        <c:numFmt formatCode="&quot;H&quot;yy" sourceLinked="1"/>
        <c:majorTickMark val="none"/>
        <c:minorTickMark val="none"/>
        <c:tickLblPos val="none"/>
        <c:crossAx val="578194992"/>
        <c:crosses val="autoZero"/>
        <c:auto val="1"/>
        <c:lblOffset val="100"/>
        <c:baseTimeUnit val="years"/>
      </c:dateAx>
      <c:valAx>
        <c:axId val="5781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72-4C77-9A47-1CD1081F4650}"/>
            </c:ext>
          </c:extLst>
        </c:ser>
        <c:dLbls>
          <c:showLegendKey val="0"/>
          <c:showVal val="0"/>
          <c:showCatName val="0"/>
          <c:showSerName val="0"/>
          <c:showPercent val="0"/>
          <c:showBubbleSize val="0"/>
        </c:dLbls>
        <c:gapWidth val="150"/>
        <c:axId val="578194208"/>
        <c:axId val="57819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72-4C77-9A47-1CD1081F4650}"/>
            </c:ext>
          </c:extLst>
        </c:ser>
        <c:dLbls>
          <c:showLegendKey val="0"/>
          <c:showVal val="0"/>
          <c:showCatName val="0"/>
          <c:showSerName val="0"/>
          <c:showPercent val="0"/>
          <c:showBubbleSize val="0"/>
        </c:dLbls>
        <c:marker val="1"/>
        <c:smooth val="0"/>
        <c:axId val="578194208"/>
        <c:axId val="578192248"/>
      </c:lineChart>
      <c:dateAx>
        <c:axId val="578194208"/>
        <c:scaling>
          <c:orientation val="minMax"/>
        </c:scaling>
        <c:delete val="1"/>
        <c:axPos val="b"/>
        <c:numFmt formatCode="&quot;H&quot;yy" sourceLinked="1"/>
        <c:majorTickMark val="none"/>
        <c:minorTickMark val="none"/>
        <c:tickLblPos val="none"/>
        <c:crossAx val="578192248"/>
        <c:crosses val="autoZero"/>
        <c:auto val="1"/>
        <c:lblOffset val="100"/>
        <c:baseTimeUnit val="years"/>
      </c:dateAx>
      <c:valAx>
        <c:axId val="57819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4C-4552-8640-7CE4F60002F5}"/>
            </c:ext>
          </c:extLst>
        </c:ser>
        <c:dLbls>
          <c:showLegendKey val="0"/>
          <c:showVal val="0"/>
          <c:showCatName val="0"/>
          <c:showSerName val="0"/>
          <c:showPercent val="0"/>
          <c:showBubbleSize val="0"/>
        </c:dLbls>
        <c:gapWidth val="150"/>
        <c:axId val="578188328"/>
        <c:axId val="57819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4C-4552-8640-7CE4F60002F5}"/>
            </c:ext>
          </c:extLst>
        </c:ser>
        <c:dLbls>
          <c:showLegendKey val="0"/>
          <c:showVal val="0"/>
          <c:showCatName val="0"/>
          <c:showSerName val="0"/>
          <c:showPercent val="0"/>
          <c:showBubbleSize val="0"/>
        </c:dLbls>
        <c:marker val="1"/>
        <c:smooth val="0"/>
        <c:axId val="578188328"/>
        <c:axId val="578192640"/>
      </c:lineChart>
      <c:dateAx>
        <c:axId val="578188328"/>
        <c:scaling>
          <c:orientation val="minMax"/>
        </c:scaling>
        <c:delete val="1"/>
        <c:axPos val="b"/>
        <c:numFmt formatCode="&quot;H&quot;yy" sourceLinked="1"/>
        <c:majorTickMark val="none"/>
        <c:minorTickMark val="none"/>
        <c:tickLblPos val="none"/>
        <c:crossAx val="578192640"/>
        <c:crosses val="autoZero"/>
        <c:auto val="1"/>
        <c:lblOffset val="100"/>
        <c:baseTimeUnit val="years"/>
      </c:dateAx>
      <c:valAx>
        <c:axId val="5781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B1-49C9-9887-943AD292C8E3}"/>
            </c:ext>
          </c:extLst>
        </c:ser>
        <c:dLbls>
          <c:showLegendKey val="0"/>
          <c:showVal val="0"/>
          <c:showCatName val="0"/>
          <c:showSerName val="0"/>
          <c:showPercent val="0"/>
          <c:showBubbleSize val="0"/>
        </c:dLbls>
        <c:gapWidth val="150"/>
        <c:axId val="578189112"/>
        <c:axId val="57818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B1-49C9-9887-943AD292C8E3}"/>
            </c:ext>
          </c:extLst>
        </c:ser>
        <c:dLbls>
          <c:showLegendKey val="0"/>
          <c:showVal val="0"/>
          <c:showCatName val="0"/>
          <c:showSerName val="0"/>
          <c:showPercent val="0"/>
          <c:showBubbleSize val="0"/>
        </c:dLbls>
        <c:marker val="1"/>
        <c:smooth val="0"/>
        <c:axId val="578189112"/>
        <c:axId val="578189896"/>
      </c:lineChart>
      <c:dateAx>
        <c:axId val="578189112"/>
        <c:scaling>
          <c:orientation val="minMax"/>
        </c:scaling>
        <c:delete val="1"/>
        <c:axPos val="b"/>
        <c:numFmt formatCode="&quot;H&quot;yy" sourceLinked="1"/>
        <c:majorTickMark val="none"/>
        <c:minorTickMark val="none"/>
        <c:tickLblPos val="none"/>
        <c:crossAx val="578189896"/>
        <c:crosses val="autoZero"/>
        <c:auto val="1"/>
        <c:lblOffset val="100"/>
        <c:baseTimeUnit val="years"/>
      </c:dateAx>
      <c:valAx>
        <c:axId val="57818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8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DA-44F1-B2C5-8E2ECF34B851}"/>
            </c:ext>
          </c:extLst>
        </c:ser>
        <c:dLbls>
          <c:showLegendKey val="0"/>
          <c:showVal val="0"/>
          <c:showCatName val="0"/>
          <c:showSerName val="0"/>
          <c:showPercent val="0"/>
          <c:showBubbleSize val="0"/>
        </c:dLbls>
        <c:gapWidth val="150"/>
        <c:axId val="578195776"/>
        <c:axId val="578197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A-44F1-B2C5-8E2ECF34B851}"/>
            </c:ext>
          </c:extLst>
        </c:ser>
        <c:dLbls>
          <c:showLegendKey val="0"/>
          <c:showVal val="0"/>
          <c:showCatName val="0"/>
          <c:showSerName val="0"/>
          <c:showPercent val="0"/>
          <c:showBubbleSize val="0"/>
        </c:dLbls>
        <c:marker val="1"/>
        <c:smooth val="0"/>
        <c:axId val="578195776"/>
        <c:axId val="578197736"/>
      </c:lineChart>
      <c:dateAx>
        <c:axId val="578195776"/>
        <c:scaling>
          <c:orientation val="minMax"/>
        </c:scaling>
        <c:delete val="1"/>
        <c:axPos val="b"/>
        <c:numFmt formatCode="&quot;H&quot;yy" sourceLinked="1"/>
        <c:majorTickMark val="none"/>
        <c:minorTickMark val="none"/>
        <c:tickLblPos val="none"/>
        <c:crossAx val="578197736"/>
        <c:crosses val="autoZero"/>
        <c:auto val="1"/>
        <c:lblOffset val="100"/>
        <c:baseTimeUnit val="years"/>
      </c:dateAx>
      <c:valAx>
        <c:axId val="57819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
                  <c:v>0</c:v>
                </c:pt>
                <c:pt idx="1">
                  <c:v>100.46</c:v>
                </c:pt>
                <c:pt idx="2">
                  <c:v>35.270000000000003</c:v>
                </c:pt>
                <c:pt idx="3">
                  <c:v>1373.67</c:v>
                </c:pt>
                <c:pt idx="4" formatCode="#,##0.00;&quot;△&quot;#,##0.00">
                  <c:v>0</c:v>
                </c:pt>
              </c:numCache>
            </c:numRef>
          </c:val>
          <c:extLst>
            <c:ext xmlns:c16="http://schemas.microsoft.com/office/drawing/2014/chart" uri="{C3380CC4-5D6E-409C-BE32-E72D297353CC}">
              <c16:uniqueId val="{00000000-054B-48E2-BDBA-A341C7A7CF63}"/>
            </c:ext>
          </c:extLst>
        </c:ser>
        <c:dLbls>
          <c:showLegendKey val="0"/>
          <c:showVal val="0"/>
          <c:showCatName val="0"/>
          <c:showSerName val="0"/>
          <c:showPercent val="0"/>
          <c:showBubbleSize val="0"/>
        </c:dLbls>
        <c:gapWidth val="150"/>
        <c:axId val="578196168"/>
        <c:axId val="5781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974.93</c:v>
                </c:pt>
                <c:pt idx="2">
                  <c:v>855.8</c:v>
                </c:pt>
                <c:pt idx="3">
                  <c:v>789.46</c:v>
                </c:pt>
                <c:pt idx="4">
                  <c:v>826.83</c:v>
                </c:pt>
              </c:numCache>
            </c:numRef>
          </c:val>
          <c:smooth val="0"/>
          <c:extLst>
            <c:ext xmlns:c16="http://schemas.microsoft.com/office/drawing/2014/chart" uri="{C3380CC4-5D6E-409C-BE32-E72D297353CC}">
              <c16:uniqueId val="{00000001-054B-48E2-BDBA-A341C7A7CF63}"/>
            </c:ext>
          </c:extLst>
        </c:ser>
        <c:dLbls>
          <c:showLegendKey val="0"/>
          <c:showVal val="0"/>
          <c:showCatName val="0"/>
          <c:showSerName val="0"/>
          <c:showPercent val="0"/>
          <c:showBubbleSize val="0"/>
        </c:dLbls>
        <c:marker val="1"/>
        <c:smooth val="0"/>
        <c:axId val="578196168"/>
        <c:axId val="578198912"/>
      </c:lineChart>
      <c:dateAx>
        <c:axId val="578196168"/>
        <c:scaling>
          <c:orientation val="minMax"/>
        </c:scaling>
        <c:delete val="1"/>
        <c:axPos val="b"/>
        <c:numFmt formatCode="&quot;H&quot;yy" sourceLinked="1"/>
        <c:majorTickMark val="none"/>
        <c:minorTickMark val="none"/>
        <c:tickLblPos val="none"/>
        <c:crossAx val="578198912"/>
        <c:crosses val="autoZero"/>
        <c:auto val="1"/>
        <c:lblOffset val="100"/>
        <c:baseTimeUnit val="years"/>
      </c:dateAx>
      <c:valAx>
        <c:axId val="578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28.27</c:v>
                </c:pt>
                <c:pt idx="1">
                  <c:v>43.24</c:v>
                </c:pt>
                <c:pt idx="2">
                  <c:v>48.28</c:v>
                </c:pt>
                <c:pt idx="3">
                  <c:v>42.44</c:v>
                </c:pt>
                <c:pt idx="4">
                  <c:v>48.46</c:v>
                </c:pt>
              </c:numCache>
            </c:numRef>
          </c:val>
          <c:extLst>
            <c:ext xmlns:c16="http://schemas.microsoft.com/office/drawing/2014/chart" uri="{C3380CC4-5D6E-409C-BE32-E72D297353CC}">
              <c16:uniqueId val="{00000000-ADDB-4D2D-8E9C-ED3B96F525FF}"/>
            </c:ext>
          </c:extLst>
        </c:ser>
        <c:dLbls>
          <c:showLegendKey val="0"/>
          <c:showVal val="0"/>
          <c:showCatName val="0"/>
          <c:showSerName val="0"/>
          <c:showPercent val="0"/>
          <c:showBubbleSize val="0"/>
        </c:dLbls>
        <c:gapWidth val="150"/>
        <c:axId val="578198520"/>
        <c:axId val="56987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55.32</c:v>
                </c:pt>
                <c:pt idx="2">
                  <c:v>59.8</c:v>
                </c:pt>
                <c:pt idx="3">
                  <c:v>57.77</c:v>
                </c:pt>
                <c:pt idx="4">
                  <c:v>57.31</c:v>
                </c:pt>
              </c:numCache>
            </c:numRef>
          </c:val>
          <c:smooth val="0"/>
          <c:extLst>
            <c:ext xmlns:c16="http://schemas.microsoft.com/office/drawing/2014/chart" uri="{C3380CC4-5D6E-409C-BE32-E72D297353CC}">
              <c16:uniqueId val="{00000001-ADDB-4D2D-8E9C-ED3B96F525FF}"/>
            </c:ext>
          </c:extLst>
        </c:ser>
        <c:dLbls>
          <c:showLegendKey val="0"/>
          <c:showVal val="0"/>
          <c:showCatName val="0"/>
          <c:showSerName val="0"/>
          <c:showPercent val="0"/>
          <c:showBubbleSize val="0"/>
        </c:dLbls>
        <c:marker val="1"/>
        <c:smooth val="0"/>
        <c:axId val="578198520"/>
        <c:axId val="569876552"/>
      </c:lineChart>
      <c:dateAx>
        <c:axId val="578198520"/>
        <c:scaling>
          <c:orientation val="minMax"/>
        </c:scaling>
        <c:delete val="1"/>
        <c:axPos val="b"/>
        <c:numFmt formatCode="&quot;H&quot;yy" sourceLinked="1"/>
        <c:majorTickMark val="none"/>
        <c:minorTickMark val="none"/>
        <c:tickLblPos val="none"/>
        <c:crossAx val="569876552"/>
        <c:crosses val="autoZero"/>
        <c:auto val="1"/>
        <c:lblOffset val="100"/>
        <c:baseTimeUnit val="years"/>
      </c:dateAx>
      <c:valAx>
        <c:axId val="56987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19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519.49</c:v>
                </c:pt>
                <c:pt idx="1">
                  <c:v>372.41</c:v>
                </c:pt>
                <c:pt idx="2">
                  <c:v>336.94</c:v>
                </c:pt>
                <c:pt idx="3">
                  <c:v>383.66</c:v>
                </c:pt>
                <c:pt idx="4">
                  <c:v>340.02</c:v>
                </c:pt>
              </c:numCache>
            </c:numRef>
          </c:val>
          <c:extLst>
            <c:ext xmlns:c16="http://schemas.microsoft.com/office/drawing/2014/chart" uri="{C3380CC4-5D6E-409C-BE32-E72D297353CC}">
              <c16:uniqueId val="{00000000-D9A1-45D7-9C8B-D42F5B33719F}"/>
            </c:ext>
          </c:extLst>
        </c:ser>
        <c:dLbls>
          <c:showLegendKey val="0"/>
          <c:showVal val="0"/>
          <c:showCatName val="0"/>
          <c:showSerName val="0"/>
          <c:showPercent val="0"/>
          <c:showBubbleSize val="0"/>
        </c:dLbls>
        <c:gapWidth val="150"/>
        <c:axId val="569878904"/>
        <c:axId val="56987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283.17</c:v>
                </c:pt>
                <c:pt idx="2">
                  <c:v>263.76</c:v>
                </c:pt>
                <c:pt idx="3">
                  <c:v>274.35000000000002</c:v>
                </c:pt>
                <c:pt idx="4">
                  <c:v>273.52</c:v>
                </c:pt>
              </c:numCache>
            </c:numRef>
          </c:val>
          <c:smooth val="0"/>
          <c:extLst>
            <c:ext xmlns:c16="http://schemas.microsoft.com/office/drawing/2014/chart" uri="{C3380CC4-5D6E-409C-BE32-E72D297353CC}">
              <c16:uniqueId val="{00000001-D9A1-45D7-9C8B-D42F5B33719F}"/>
            </c:ext>
          </c:extLst>
        </c:ser>
        <c:dLbls>
          <c:showLegendKey val="0"/>
          <c:showVal val="0"/>
          <c:showCatName val="0"/>
          <c:showSerName val="0"/>
          <c:showPercent val="0"/>
          <c:showBubbleSize val="0"/>
        </c:dLbls>
        <c:marker val="1"/>
        <c:smooth val="0"/>
        <c:axId val="569878904"/>
        <c:axId val="569877728"/>
      </c:lineChart>
      <c:dateAx>
        <c:axId val="569878904"/>
        <c:scaling>
          <c:orientation val="minMax"/>
        </c:scaling>
        <c:delete val="1"/>
        <c:axPos val="b"/>
        <c:numFmt formatCode="&quot;H&quot;yy" sourceLinked="1"/>
        <c:majorTickMark val="none"/>
        <c:minorTickMark val="none"/>
        <c:tickLblPos val="none"/>
        <c:crossAx val="569877728"/>
        <c:crosses val="autoZero"/>
        <c:auto val="1"/>
        <c:lblOffset val="100"/>
        <c:baseTimeUnit val="years"/>
      </c:dateAx>
      <c:valAx>
        <c:axId val="5698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8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大分県　国東市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27682</v>
      </c>
      <c r="AM8" s="75"/>
      <c r="AN8" s="75"/>
      <c r="AO8" s="75"/>
      <c r="AP8" s="75"/>
      <c r="AQ8" s="75"/>
      <c r="AR8" s="75"/>
      <c r="AS8" s="75"/>
      <c r="AT8" s="74">
        <f>データ!T6</f>
        <v>318.10000000000002</v>
      </c>
      <c r="AU8" s="74"/>
      <c r="AV8" s="74"/>
      <c r="AW8" s="74"/>
      <c r="AX8" s="74"/>
      <c r="AY8" s="74"/>
      <c r="AZ8" s="74"/>
      <c r="BA8" s="74"/>
      <c r="BB8" s="74">
        <f>データ!U6</f>
        <v>87.02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1.22</v>
      </c>
      <c r="Q10" s="74"/>
      <c r="R10" s="74"/>
      <c r="S10" s="74"/>
      <c r="T10" s="74"/>
      <c r="U10" s="74"/>
      <c r="V10" s="74"/>
      <c r="W10" s="74">
        <f>データ!Q6</f>
        <v>82.65</v>
      </c>
      <c r="X10" s="74"/>
      <c r="Y10" s="74"/>
      <c r="Z10" s="74"/>
      <c r="AA10" s="74"/>
      <c r="AB10" s="74"/>
      <c r="AC10" s="74"/>
      <c r="AD10" s="75">
        <f>データ!R6</f>
        <v>3080</v>
      </c>
      <c r="AE10" s="75"/>
      <c r="AF10" s="75"/>
      <c r="AG10" s="75"/>
      <c r="AH10" s="75"/>
      <c r="AI10" s="75"/>
      <c r="AJ10" s="75"/>
      <c r="AK10" s="2"/>
      <c r="AL10" s="75">
        <f>データ!V6</f>
        <v>336</v>
      </c>
      <c r="AM10" s="75"/>
      <c r="AN10" s="75"/>
      <c r="AO10" s="75"/>
      <c r="AP10" s="75"/>
      <c r="AQ10" s="75"/>
      <c r="AR10" s="75"/>
      <c r="AS10" s="75"/>
      <c r="AT10" s="74">
        <f>データ!W6</f>
        <v>0.28000000000000003</v>
      </c>
      <c r="AU10" s="74"/>
      <c r="AV10" s="74"/>
      <c r="AW10" s="74"/>
      <c r="AX10" s="74"/>
      <c r="AY10" s="74"/>
      <c r="AZ10" s="74"/>
      <c r="BA10" s="74"/>
      <c r="BB10" s="74">
        <f>データ!X6</f>
        <v>1200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n93BLFrVaibFHAPtEcVrdhvL/XS/76wGWHyigevl5plwMri+FQYbwj0bFdXS0DeOnPkvOqGpzniEuRTqLOgIzQ==" saltValue="nQhOW4TsdSnnydSYVwjk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442143</v>
      </c>
      <c r="D6" s="33">
        <f t="shared" si="3"/>
        <v>47</v>
      </c>
      <c r="E6" s="33">
        <f t="shared" si="3"/>
        <v>17</v>
      </c>
      <c r="F6" s="33">
        <f t="shared" si="3"/>
        <v>5</v>
      </c>
      <c r="G6" s="33">
        <f t="shared" si="3"/>
        <v>0</v>
      </c>
      <c r="H6" s="33" t="str">
        <f t="shared" si="3"/>
        <v>大分県　国東市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1.22</v>
      </c>
      <c r="Q6" s="34">
        <f t="shared" si="3"/>
        <v>82.65</v>
      </c>
      <c r="R6" s="34">
        <f t="shared" si="3"/>
        <v>3080</v>
      </c>
      <c r="S6" s="34">
        <f t="shared" si="3"/>
        <v>27682</v>
      </c>
      <c r="T6" s="34">
        <f t="shared" si="3"/>
        <v>318.10000000000002</v>
      </c>
      <c r="U6" s="34">
        <f t="shared" si="3"/>
        <v>87.02</v>
      </c>
      <c r="V6" s="34">
        <f t="shared" si="3"/>
        <v>336</v>
      </c>
      <c r="W6" s="34">
        <f t="shared" si="3"/>
        <v>0.28000000000000003</v>
      </c>
      <c r="X6" s="34">
        <f t="shared" si="3"/>
        <v>1200</v>
      </c>
      <c r="Y6" s="35">
        <f>IF(Y7="",NA(),Y7)</f>
        <v>102.64</v>
      </c>
      <c r="Z6" s="35">
        <f t="shared" ref="Z6:AH6" si="4">IF(Z7="",NA(),Z7)</f>
        <v>103.85</v>
      </c>
      <c r="AA6" s="35">
        <f t="shared" si="4"/>
        <v>102.88</v>
      </c>
      <c r="AB6" s="35">
        <f t="shared" si="4"/>
        <v>102.16</v>
      </c>
      <c r="AC6" s="35">
        <f t="shared" si="4"/>
        <v>102.22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100.46</v>
      </c>
      <c r="BH6" s="35">
        <f t="shared" si="7"/>
        <v>35.270000000000003</v>
      </c>
      <c r="BI6" s="35">
        <f t="shared" si="7"/>
        <v>1373.67</v>
      </c>
      <c r="BJ6" s="34">
        <f t="shared" si="7"/>
        <v>0</v>
      </c>
      <c r="BK6" s="35">
        <f t="shared" si="7"/>
        <v>979.89</v>
      </c>
      <c r="BL6" s="35">
        <f t="shared" si="7"/>
        <v>974.93</v>
      </c>
      <c r="BM6" s="35">
        <f t="shared" si="7"/>
        <v>855.8</v>
      </c>
      <c r="BN6" s="35">
        <f t="shared" si="7"/>
        <v>789.46</v>
      </c>
      <c r="BO6" s="35">
        <f t="shared" si="7"/>
        <v>826.83</v>
      </c>
      <c r="BP6" s="34" t="str">
        <f>IF(BP7="","",IF(BP7="-","【-】","【"&amp;SUBSTITUTE(TEXT(BP7,"#,##0.00"),"-","△")&amp;"】"))</f>
        <v>【765.47】</v>
      </c>
      <c r="BQ6" s="35">
        <f>IF(BQ7="",NA(),BQ7)</f>
        <v>28.27</v>
      </c>
      <c r="BR6" s="35">
        <f t="shared" ref="BR6:BZ6" si="8">IF(BR7="",NA(),BR7)</f>
        <v>43.24</v>
      </c>
      <c r="BS6" s="35">
        <f t="shared" si="8"/>
        <v>48.28</v>
      </c>
      <c r="BT6" s="35">
        <f t="shared" si="8"/>
        <v>42.44</v>
      </c>
      <c r="BU6" s="35">
        <f t="shared" si="8"/>
        <v>48.46</v>
      </c>
      <c r="BV6" s="35">
        <f t="shared" si="8"/>
        <v>41.34</v>
      </c>
      <c r="BW6" s="35">
        <f t="shared" si="8"/>
        <v>55.32</v>
      </c>
      <c r="BX6" s="35">
        <f t="shared" si="8"/>
        <v>59.8</v>
      </c>
      <c r="BY6" s="35">
        <f t="shared" si="8"/>
        <v>57.77</v>
      </c>
      <c r="BZ6" s="35">
        <f t="shared" si="8"/>
        <v>57.31</v>
      </c>
      <c r="CA6" s="34" t="str">
        <f>IF(CA7="","",IF(CA7="-","【-】","【"&amp;SUBSTITUTE(TEXT(CA7,"#,##0.00"),"-","△")&amp;"】"))</f>
        <v>【59.59】</v>
      </c>
      <c r="CB6" s="35">
        <f>IF(CB7="",NA(),CB7)</f>
        <v>519.49</v>
      </c>
      <c r="CC6" s="35">
        <f t="shared" ref="CC6:CK6" si="9">IF(CC7="",NA(),CC7)</f>
        <v>372.41</v>
      </c>
      <c r="CD6" s="35">
        <f t="shared" si="9"/>
        <v>336.94</v>
      </c>
      <c r="CE6" s="35">
        <f t="shared" si="9"/>
        <v>383.66</v>
      </c>
      <c r="CF6" s="35">
        <f t="shared" si="9"/>
        <v>340.02</v>
      </c>
      <c r="CG6" s="35">
        <f t="shared" si="9"/>
        <v>357.49</v>
      </c>
      <c r="CH6" s="35">
        <f t="shared" si="9"/>
        <v>283.17</v>
      </c>
      <c r="CI6" s="35">
        <f t="shared" si="9"/>
        <v>263.76</v>
      </c>
      <c r="CJ6" s="35">
        <f t="shared" si="9"/>
        <v>274.35000000000002</v>
      </c>
      <c r="CK6" s="35">
        <f t="shared" si="9"/>
        <v>273.52</v>
      </c>
      <c r="CL6" s="34" t="str">
        <f>IF(CL7="","",IF(CL7="-","【-】","【"&amp;SUBSTITUTE(TEXT(CL7,"#,##0.00"),"-","△")&amp;"】"))</f>
        <v>【257.86】</v>
      </c>
      <c r="CM6" s="35">
        <f>IF(CM7="",NA(),CM7)</f>
        <v>31.49</v>
      </c>
      <c r="CN6" s="35">
        <f t="shared" ref="CN6:CV6" si="10">IF(CN7="",NA(),CN7)</f>
        <v>31.49</v>
      </c>
      <c r="CO6" s="35">
        <f t="shared" si="10"/>
        <v>30.94</v>
      </c>
      <c r="CP6" s="35">
        <f t="shared" si="10"/>
        <v>31.49</v>
      </c>
      <c r="CQ6" s="35">
        <f t="shared" si="10"/>
        <v>30.94</v>
      </c>
      <c r="CR6" s="35">
        <f t="shared" si="10"/>
        <v>44.69</v>
      </c>
      <c r="CS6" s="35">
        <f t="shared" si="10"/>
        <v>60.65</v>
      </c>
      <c r="CT6" s="35">
        <f t="shared" si="10"/>
        <v>51.75</v>
      </c>
      <c r="CU6" s="35">
        <f t="shared" si="10"/>
        <v>50.68</v>
      </c>
      <c r="CV6" s="35">
        <f t="shared" si="10"/>
        <v>50.14</v>
      </c>
      <c r="CW6" s="34" t="str">
        <f>IF(CW7="","",IF(CW7="-","【-】","【"&amp;SUBSTITUTE(TEXT(CW7,"#,##0.00"),"-","△")&amp;"】"))</f>
        <v>【51.30】</v>
      </c>
      <c r="CX6" s="35">
        <f>IF(CX7="",NA(),CX7)</f>
        <v>61.83</v>
      </c>
      <c r="CY6" s="35">
        <f t="shared" ref="CY6:DG6" si="11">IF(CY7="",NA(),CY7)</f>
        <v>57.22</v>
      </c>
      <c r="CZ6" s="35">
        <f t="shared" si="11"/>
        <v>56.4</v>
      </c>
      <c r="DA6" s="35">
        <f t="shared" si="11"/>
        <v>58.87</v>
      </c>
      <c r="DB6" s="35">
        <f t="shared" si="11"/>
        <v>60.71</v>
      </c>
      <c r="DC6" s="35">
        <f t="shared" si="11"/>
        <v>69.67</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442143</v>
      </c>
      <c r="D7" s="37">
        <v>47</v>
      </c>
      <c r="E7" s="37">
        <v>17</v>
      </c>
      <c r="F7" s="37">
        <v>5</v>
      </c>
      <c r="G7" s="37">
        <v>0</v>
      </c>
      <c r="H7" s="37" t="s">
        <v>98</v>
      </c>
      <c r="I7" s="37" t="s">
        <v>99</v>
      </c>
      <c r="J7" s="37" t="s">
        <v>100</v>
      </c>
      <c r="K7" s="37" t="s">
        <v>101</v>
      </c>
      <c r="L7" s="37" t="s">
        <v>102</v>
      </c>
      <c r="M7" s="37" t="s">
        <v>103</v>
      </c>
      <c r="N7" s="38" t="s">
        <v>104</v>
      </c>
      <c r="O7" s="38" t="s">
        <v>105</v>
      </c>
      <c r="P7" s="38">
        <v>1.22</v>
      </c>
      <c r="Q7" s="38">
        <v>82.65</v>
      </c>
      <c r="R7" s="38">
        <v>3080</v>
      </c>
      <c r="S7" s="38">
        <v>27682</v>
      </c>
      <c r="T7" s="38">
        <v>318.10000000000002</v>
      </c>
      <c r="U7" s="38">
        <v>87.02</v>
      </c>
      <c r="V7" s="38">
        <v>336</v>
      </c>
      <c r="W7" s="38">
        <v>0.28000000000000003</v>
      </c>
      <c r="X7" s="38">
        <v>1200</v>
      </c>
      <c r="Y7" s="38">
        <v>102.64</v>
      </c>
      <c r="Z7" s="38">
        <v>103.85</v>
      </c>
      <c r="AA7" s="38">
        <v>102.88</v>
      </c>
      <c r="AB7" s="38">
        <v>102.16</v>
      </c>
      <c r="AC7" s="38">
        <v>102.22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100.46</v>
      </c>
      <c r="BH7" s="38">
        <v>35.270000000000003</v>
      </c>
      <c r="BI7" s="38">
        <v>1373.67</v>
      </c>
      <c r="BJ7" s="38">
        <v>0</v>
      </c>
      <c r="BK7" s="38">
        <v>979.89</v>
      </c>
      <c r="BL7" s="38">
        <v>974.93</v>
      </c>
      <c r="BM7" s="38">
        <v>855.8</v>
      </c>
      <c r="BN7" s="38">
        <v>789.46</v>
      </c>
      <c r="BO7" s="38">
        <v>826.83</v>
      </c>
      <c r="BP7" s="38">
        <v>765.47</v>
      </c>
      <c r="BQ7" s="38">
        <v>28.27</v>
      </c>
      <c r="BR7" s="38">
        <v>43.24</v>
      </c>
      <c r="BS7" s="38">
        <v>48.28</v>
      </c>
      <c r="BT7" s="38">
        <v>42.44</v>
      </c>
      <c r="BU7" s="38">
        <v>48.46</v>
      </c>
      <c r="BV7" s="38">
        <v>41.34</v>
      </c>
      <c r="BW7" s="38">
        <v>55.32</v>
      </c>
      <c r="BX7" s="38">
        <v>59.8</v>
      </c>
      <c r="BY7" s="38">
        <v>57.77</v>
      </c>
      <c r="BZ7" s="38">
        <v>57.31</v>
      </c>
      <c r="CA7" s="38">
        <v>59.59</v>
      </c>
      <c r="CB7" s="38">
        <v>519.49</v>
      </c>
      <c r="CC7" s="38">
        <v>372.41</v>
      </c>
      <c r="CD7" s="38">
        <v>336.94</v>
      </c>
      <c r="CE7" s="38">
        <v>383.66</v>
      </c>
      <c r="CF7" s="38">
        <v>340.02</v>
      </c>
      <c r="CG7" s="38">
        <v>357.49</v>
      </c>
      <c r="CH7" s="38">
        <v>283.17</v>
      </c>
      <c r="CI7" s="38">
        <v>263.76</v>
      </c>
      <c r="CJ7" s="38">
        <v>274.35000000000002</v>
      </c>
      <c r="CK7" s="38">
        <v>273.52</v>
      </c>
      <c r="CL7" s="38">
        <v>257.86</v>
      </c>
      <c r="CM7" s="38">
        <v>31.49</v>
      </c>
      <c r="CN7" s="38">
        <v>31.49</v>
      </c>
      <c r="CO7" s="38">
        <v>30.94</v>
      </c>
      <c r="CP7" s="38">
        <v>31.49</v>
      </c>
      <c r="CQ7" s="38">
        <v>30.94</v>
      </c>
      <c r="CR7" s="38">
        <v>44.69</v>
      </c>
      <c r="CS7" s="38">
        <v>60.65</v>
      </c>
      <c r="CT7" s="38">
        <v>51.75</v>
      </c>
      <c r="CU7" s="38">
        <v>50.68</v>
      </c>
      <c r="CV7" s="38">
        <v>50.14</v>
      </c>
      <c r="CW7" s="38">
        <v>51.3</v>
      </c>
      <c r="CX7" s="38">
        <v>61.83</v>
      </c>
      <c r="CY7" s="38">
        <v>57.22</v>
      </c>
      <c r="CZ7" s="38">
        <v>56.4</v>
      </c>
      <c r="DA7" s="38">
        <v>58.87</v>
      </c>
      <c r="DB7" s="38">
        <v>60.71</v>
      </c>
      <c r="DC7" s="38">
        <v>69.67</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2021-02-24T04:27:08Z</cp:lastPrinted>
  <dcterms:created xsi:type="dcterms:W3CDTF">2020-12-04T03:09:35Z</dcterms:created>
  <dcterms:modified xsi:type="dcterms:W3CDTF">2021-02-24T04:27:10Z</dcterms:modified>
  <cp:category/>
</cp:coreProperties>
</file>