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410上下水道課\課共通\##下水道(管理、工務)##\管理08下水道事業の統計、調査等に関すること\①経営関係\●経営比較分析表・決算統計補足調査（毎年：Ｈ27～）\経営比較分析表\20210113公営企業に係る経営比較分析表（令和元年度決算）の分析等について\"/>
    </mc:Choice>
  </mc:AlternateContent>
  <workbookProtection workbookAlgorithmName="SHA-512" workbookHashValue="BOobM1/hlih0rLWJmCp5REeadriwRDi2HEIEITWScfRud75s9ObD6xU385WmU3MPcfiUU8fEoQrxfA0XWxaRjA==" workbookSaltValue="kvukzUPU6mNW+anetAXE7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<sst xmlns="http://schemas.openxmlformats.org/spreadsheetml/2006/main" count="236" uniqueCount="119">
  <si>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</si>
  <si>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</si>
  <si>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</si>
  <si>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</si>
  <si>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</si>
  <si>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</si>
  <si>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</si>
  <si>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</si>
  <si>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</si>
  <si>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</si>
  <si>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</si>
  <si>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</si>
  <si>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</si>
  <si>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</si>
  <si>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</si>
  <si>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</si>
  <si>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</si>
  <si>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</si>
  <si>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</si>
  <si>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</si>
  <si>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</si>
  <si>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</si>
  <si>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</si>
  <si>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</si>
  <si>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</si>
  <si>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</si>
  <si>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</si>
  <si>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</si>
  <si>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</si>
  <si>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</si>
  <si>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</si>
  <si>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</si>
  <si>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</si>
  <si>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</si>
  <si>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</si>
  <si>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</si>
  <si>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</si>
  <si>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</si>
  <si>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</si>
  <si>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</si>
  <si>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</si>
  <si>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</si>
  <si>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</si>
  <si>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</si>
  <si>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</si>
  <si>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</si>
  <si>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</si>
  <si>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</si>
  <si>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</si>
  <si>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</si>
  <si>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</si>
  <si>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</si>
  <si>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</si>
  <si>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</si>
  <si>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</si>
  <si>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</si>
  <si>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</si>
  <si>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</si>
  <si>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</si>
  <si>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</si>
  <si>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</si>
  <si>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</si>
  <si>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</si>
  <si>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</si>
  <si>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</si>
  <si>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</si>
  <si>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</si>
  <si>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</si>
  <si>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</si>
  <si>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</si>
  <si>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</si>
  <si>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</si>
  <si>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</si>
  <si>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</si>
  <si>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</si>
  <si>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</si>
  <si>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</si>
  <si>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</si>
  <si>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</si>
  <si>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</si>
  <si>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</si>
  <si>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</si>
  <si>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</si>
  <si>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</si>
  <si>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</si>
  <si>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</si>
  <si>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</si>
  <si>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</si>
  <si>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</si>
  <si>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</si>
  <si>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</si>
  <si>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</si>
  <si>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</si>
  <si>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</si>
  <si>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</si>
  <si>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</si>
  <si>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</si>
  <si>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</si>
  <si>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</si>
  <si>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</si>
  <si>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</si>
  <si>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</si>
  <si>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</si>
  <si>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</si>
  <si>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</si>
  <si>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</si>
  <si>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</si>
  <si>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</si>
  <si>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</si>
  <si>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</si>
  <si>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</si>
  <si>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</si>
  <si>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</si>
  <si>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</si>
  <si>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</si>
  <si>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</si>
  <si>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phoneticPr fontId="4"/>
  </si>
  <si>
    <t>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</si>
  <si>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また、令和２年度より、経営基盤の強化や財政マネジメントの向上等にさらに的確に取り組むため、民間企業と同様の公営企業会計を適用し、経営・資産等の状況の正確な把握、弾力的な経営の実現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</si>
</sst>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48-4932-9C7A-2B7417629CE1}"/>
            </c:ext>
          </c:extLst>
        </c:ser>
        <c:dLbls>
          <c:showLegendKey val="0"/>
          <c:showVal val="0"/>
          <c:showCatName val="0"/>
          <c:showSerName val="0"/>
          <c:showPercent val="0"/>
          <c:showBubbleSize val="0"/>
        </c:dLbls>
        <c:gapWidth val="150"/>
        <c:axId val="569866360"/>
        <c:axId val="5698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4F48-4932-9C7A-2B7417629CE1}"/>
            </c:ext>
          </c:extLst>
        </c:ser>
        <c:dLbls>
          <c:showLegendKey val="0"/>
          <c:showVal val="0"/>
          <c:showCatName val="0"/>
          <c:showSerName val="0"/>
          <c:showPercent val="0"/>
          <c:showBubbleSize val="0"/>
        </c:dLbls>
        <c:marker val="1"/>
        <c:smooth val="0"/>
        <c:axId val="569866360"/>
        <c:axId val="569868712"/>
      </c:lineChart>
      <c:dateAx>
        <c:axId val="569866360"/>
        <c:scaling>
          <c:orientation val="minMax"/>
        </c:scaling>
        <c:delete val="1"/>
        <c:axPos val="b"/>
        <c:numFmt formatCode="&quot;H&quot;yy" sourceLinked="1"/>
        <c:majorTickMark val="none"/>
        <c:minorTickMark val="none"/>
        <c:tickLblPos val="none"/>
        <c:crossAx val="569868712"/>
        <c:crosses val="autoZero"/>
        <c:auto val="1"/>
        <c:lblOffset val="100"/>
        <c:baseTimeUnit val="years"/>
      </c:dateAx>
      <c:valAx>
        <c:axId val="56986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86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44.16</c:v>
                </c:pt>
                <c:pt idx="1">
                  <c:v>44.24</c:v>
                </c:pt>
                <c:pt idx="2">
                  <c:v>43.28</c:v>
                </c:pt>
                <c:pt idx="3">
                  <c:v>44.09</c:v>
                </c:pt>
                <c:pt idx="4">
                  <c:v>43.99</c:v>
                </c:pt>
              </c:numCache>
            </c:numRef>
          </c:val>
          <c:extLst xmlns:c16r2="http://schemas.microsoft.com/office/drawing/2015/06/chart">
            <c:ext xmlns:c16="http://schemas.microsoft.com/office/drawing/2014/chart" uri="{C3380CC4-5D6E-409C-BE32-E72D297353CC}">
              <c16:uniqueId val="{00000000-6B90-4B48-A297-2B8EC5938A0B}"/>
            </c:ext>
          </c:extLst>
        </c:ser>
        <c:dLbls>
          <c:showLegendKey val="0"/>
          <c:showVal val="0"/>
          <c:showCatName val="0"/>
          <c:showSerName val="0"/>
          <c:showPercent val="0"/>
          <c:showBubbleSize val="0"/>
        </c:dLbls>
        <c:gapWidth val="150"/>
        <c:axId val="247167976"/>
        <c:axId val="2471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B90-4B48-A297-2B8EC5938A0B}"/>
            </c:ext>
          </c:extLst>
        </c:ser>
        <c:dLbls>
          <c:showLegendKey val="0"/>
          <c:showVal val="0"/>
          <c:showCatName val="0"/>
          <c:showSerName val="0"/>
          <c:showPercent val="0"/>
          <c:showBubbleSize val="0"/>
        </c:dLbls>
        <c:marker val="1"/>
        <c:smooth val="0"/>
        <c:axId val="247167976"/>
        <c:axId val="247167584"/>
      </c:lineChart>
      <c:dateAx>
        <c:axId val="247167976"/>
        <c:scaling>
          <c:orientation val="minMax"/>
        </c:scaling>
        <c:delete val="1"/>
        <c:axPos val="b"/>
        <c:numFmt formatCode="&quot;H&quot;yy" sourceLinked="1"/>
        <c:majorTickMark val="none"/>
        <c:minorTickMark val="none"/>
        <c:tickLblPos val="none"/>
        <c:crossAx val="247167584"/>
        <c:crosses val="autoZero"/>
        <c:auto val="1"/>
        <c:lblOffset val="100"/>
        <c:baseTimeUnit val="years"/>
      </c:dateAx>
      <c:valAx>
        <c:axId val="2471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79.69</c:v>
                </c:pt>
                <c:pt idx="1">
                  <c:v>79.2</c:v>
                </c:pt>
                <c:pt idx="2">
                  <c:v>79.900000000000006</c:v>
                </c:pt>
                <c:pt idx="3">
                  <c:v>80.56</c:v>
                </c:pt>
                <c:pt idx="4">
                  <c:v>80.900000000000006</c:v>
                </c:pt>
              </c:numCache>
            </c:numRef>
          </c:val>
          <c:extLst xmlns:c16r2="http://schemas.microsoft.com/office/drawing/2015/06/chart">
            <c:ext xmlns:c16="http://schemas.microsoft.com/office/drawing/2014/chart" uri="{C3380CC4-5D6E-409C-BE32-E72D297353CC}">
              <c16:uniqueId val="{00000000-6667-46DA-B36D-CA57668CB792}"/>
            </c:ext>
          </c:extLst>
        </c:ser>
        <c:dLbls>
          <c:showLegendKey val="0"/>
          <c:showVal val="0"/>
          <c:showCatName val="0"/>
          <c:showSerName val="0"/>
          <c:showPercent val="0"/>
          <c:showBubbleSize val="0"/>
        </c:dLbls>
        <c:gapWidth val="150"/>
        <c:axId val="571072288"/>
        <c:axId val="57107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6667-46DA-B36D-CA57668CB792}"/>
            </c:ext>
          </c:extLst>
        </c:ser>
        <c:dLbls>
          <c:showLegendKey val="0"/>
          <c:showVal val="0"/>
          <c:showCatName val="0"/>
          <c:showSerName val="0"/>
          <c:showPercent val="0"/>
          <c:showBubbleSize val="0"/>
        </c:dLbls>
        <c:marker val="1"/>
        <c:smooth val="0"/>
        <c:axId val="571072288"/>
        <c:axId val="571073072"/>
      </c:lineChart>
      <c:dateAx>
        <c:axId val="571072288"/>
        <c:scaling>
          <c:orientation val="minMax"/>
        </c:scaling>
        <c:delete val="1"/>
        <c:axPos val="b"/>
        <c:numFmt formatCode="&quot;H&quot;yy" sourceLinked="1"/>
        <c:majorTickMark val="none"/>
        <c:minorTickMark val="none"/>
        <c:tickLblPos val="none"/>
        <c:crossAx val="571073072"/>
        <c:crosses val="autoZero"/>
        <c:auto val="1"/>
        <c:lblOffset val="100"/>
        <c:baseTimeUnit val="years"/>
      </c:dateAx>
      <c:valAx>
        <c:axId val="5710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0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97.82</c:v>
                </c:pt>
                <c:pt idx="1">
                  <c:v>97.76</c:v>
                </c:pt>
                <c:pt idx="2">
                  <c:v>96.57</c:v>
                </c:pt>
                <c:pt idx="3">
                  <c:v>96.13</c:v>
                </c:pt>
                <c:pt idx="4">
                  <c:v>98.64</c:v>
                </c:pt>
              </c:numCache>
            </c:numRef>
          </c:val>
          <c:extLst xmlns:c16r2="http://schemas.microsoft.com/office/drawing/2015/06/chart">
            <c:ext xmlns:c16="http://schemas.microsoft.com/office/drawing/2014/chart" uri="{C3380CC4-5D6E-409C-BE32-E72D297353CC}">
              <c16:uniqueId val="{00000000-E902-4671-B083-2CB5D792E157}"/>
            </c:ext>
          </c:extLst>
        </c:ser>
        <c:dLbls>
          <c:showLegendKey val="0"/>
          <c:showVal val="0"/>
          <c:showCatName val="0"/>
          <c:showSerName val="0"/>
          <c:showPercent val="0"/>
          <c:showBubbleSize val="0"/>
        </c:dLbls>
        <c:gapWidth val="150"/>
        <c:axId val="569994352"/>
        <c:axId val="5699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02-4671-B083-2CB5D792E157}"/>
            </c:ext>
          </c:extLst>
        </c:ser>
        <c:dLbls>
          <c:showLegendKey val="0"/>
          <c:showVal val="0"/>
          <c:showCatName val="0"/>
          <c:showSerName val="0"/>
          <c:showPercent val="0"/>
          <c:showBubbleSize val="0"/>
        </c:dLbls>
        <c:marker val="1"/>
        <c:smooth val="0"/>
        <c:axId val="569994352"/>
        <c:axId val="569995136"/>
      </c:lineChart>
      <c:dateAx>
        <c:axId val="569994352"/>
        <c:scaling>
          <c:orientation val="minMax"/>
        </c:scaling>
        <c:delete val="1"/>
        <c:axPos val="b"/>
        <c:numFmt formatCode="&quot;H&quot;yy" sourceLinked="1"/>
        <c:majorTickMark val="none"/>
        <c:minorTickMark val="none"/>
        <c:tickLblPos val="none"/>
        <c:crossAx val="569995136"/>
        <c:crosses val="autoZero"/>
        <c:auto val="1"/>
        <c:lblOffset val="100"/>
        <c:baseTimeUnit val="years"/>
      </c:dateAx>
      <c:valAx>
        <c:axId val="569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9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9D-490F-A8CB-AEA9F83FD861}"/>
            </c:ext>
          </c:extLst>
        </c:ser>
        <c:dLbls>
          <c:showLegendKey val="0"/>
          <c:showVal val="0"/>
          <c:showCatName val="0"/>
          <c:showSerName val="0"/>
          <c:showPercent val="0"/>
          <c:showBubbleSize val="0"/>
        </c:dLbls>
        <c:gapWidth val="150"/>
        <c:axId val="569995920"/>
        <c:axId val="5699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9D-490F-A8CB-AEA9F83FD861}"/>
            </c:ext>
          </c:extLst>
        </c:ser>
        <c:dLbls>
          <c:showLegendKey val="0"/>
          <c:showVal val="0"/>
          <c:showCatName val="0"/>
          <c:showSerName val="0"/>
          <c:showPercent val="0"/>
          <c:showBubbleSize val="0"/>
        </c:dLbls>
        <c:marker val="1"/>
        <c:smooth val="0"/>
        <c:axId val="569995920"/>
        <c:axId val="569997096"/>
      </c:lineChart>
      <c:dateAx>
        <c:axId val="569995920"/>
        <c:scaling>
          <c:orientation val="minMax"/>
        </c:scaling>
        <c:delete val="1"/>
        <c:axPos val="b"/>
        <c:numFmt formatCode="&quot;H&quot;yy" sourceLinked="1"/>
        <c:majorTickMark val="none"/>
        <c:minorTickMark val="none"/>
        <c:tickLblPos val="none"/>
        <c:crossAx val="569997096"/>
        <c:crosses val="autoZero"/>
        <c:auto val="1"/>
        <c:lblOffset val="100"/>
        <c:baseTimeUnit val="years"/>
      </c:dateAx>
      <c:valAx>
        <c:axId val="5699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9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E3-4BDC-8000-03610C0984A1}"/>
            </c:ext>
          </c:extLst>
        </c:ser>
        <c:dLbls>
          <c:showLegendKey val="0"/>
          <c:showVal val="0"/>
          <c:showCatName val="0"/>
          <c:showSerName val="0"/>
          <c:showPercent val="0"/>
          <c:showBubbleSize val="0"/>
        </c:dLbls>
        <c:gapWidth val="150"/>
        <c:axId val="123395632"/>
        <c:axId val="57285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E3-4BDC-8000-03610C0984A1}"/>
            </c:ext>
          </c:extLst>
        </c:ser>
        <c:dLbls>
          <c:showLegendKey val="0"/>
          <c:showVal val="0"/>
          <c:showCatName val="0"/>
          <c:showSerName val="0"/>
          <c:showPercent val="0"/>
          <c:showBubbleSize val="0"/>
        </c:dLbls>
        <c:marker val="1"/>
        <c:smooth val="0"/>
        <c:axId val="123395632"/>
        <c:axId val="572858472"/>
      </c:lineChart>
      <c:dateAx>
        <c:axId val="123395632"/>
        <c:scaling>
          <c:orientation val="minMax"/>
        </c:scaling>
        <c:delete val="1"/>
        <c:axPos val="b"/>
        <c:numFmt formatCode="&quot;H&quot;yy" sourceLinked="1"/>
        <c:majorTickMark val="none"/>
        <c:minorTickMark val="none"/>
        <c:tickLblPos val="none"/>
        <c:crossAx val="572858472"/>
        <c:crosses val="autoZero"/>
        <c:auto val="1"/>
        <c:lblOffset val="100"/>
        <c:baseTimeUnit val="years"/>
      </c:dateAx>
      <c:valAx>
        <c:axId val="57285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DB-4285-8C9B-A160908B09D8}"/>
            </c:ext>
          </c:extLst>
        </c:ser>
        <c:dLbls>
          <c:showLegendKey val="0"/>
          <c:showVal val="0"/>
          <c:showCatName val="0"/>
          <c:showSerName val="0"/>
          <c:showPercent val="0"/>
          <c:showBubbleSize val="0"/>
        </c:dLbls>
        <c:gapWidth val="150"/>
        <c:axId val="570398408"/>
        <c:axId val="57039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DB-4285-8C9B-A160908B09D8}"/>
            </c:ext>
          </c:extLst>
        </c:ser>
        <c:dLbls>
          <c:showLegendKey val="0"/>
          <c:showVal val="0"/>
          <c:showCatName val="0"/>
          <c:showSerName val="0"/>
          <c:showPercent val="0"/>
          <c:showBubbleSize val="0"/>
        </c:dLbls>
        <c:marker val="1"/>
        <c:smooth val="0"/>
        <c:axId val="570398408"/>
        <c:axId val="570396840"/>
      </c:lineChart>
      <c:dateAx>
        <c:axId val="570398408"/>
        <c:scaling>
          <c:orientation val="minMax"/>
        </c:scaling>
        <c:delete val="1"/>
        <c:axPos val="b"/>
        <c:numFmt formatCode="&quot;H&quot;yy" sourceLinked="1"/>
        <c:majorTickMark val="none"/>
        <c:minorTickMark val="none"/>
        <c:tickLblPos val="none"/>
        <c:crossAx val="570396840"/>
        <c:crosses val="autoZero"/>
        <c:auto val="1"/>
        <c:lblOffset val="100"/>
        <c:baseTimeUnit val="years"/>
      </c:dateAx>
      <c:valAx>
        <c:axId val="5703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3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76-4AC6-B67D-E82BC423B7A4}"/>
            </c:ext>
          </c:extLst>
        </c:ser>
        <c:dLbls>
          <c:showLegendKey val="0"/>
          <c:showVal val="0"/>
          <c:showCatName val="0"/>
          <c:showSerName val="0"/>
          <c:showPercent val="0"/>
          <c:showBubbleSize val="0"/>
        </c:dLbls>
        <c:gapWidth val="150"/>
        <c:axId val="10332232"/>
        <c:axId val="1033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76-4AC6-B67D-E82BC423B7A4}"/>
            </c:ext>
          </c:extLst>
        </c:ser>
        <c:dLbls>
          <c:showLegendKey val="0"/>
          <c:showVal val="0"/>
          <c:showCatName val="0"/>
          <c:showSerName val="0"/>
          <c:showPercent val="0"/>
          <c:showBubbleSize val="0"/>
        </c:dLbls>
        <c:marker val="1"/>
        <c:smooth val="0"/>
        <c:axId val="10332232"/>
        <c:axId val="10332624"/>
      </c:lineChart>
      <c:dateAx>
        <c:axId val="10332232"/>
        <c:scaling>
          <c:orientation val="minMax"/>
        </c:scaling>
        <c:delete val="1"/>
        <c:axPos val="b"/>
        <c:numFmt formatCode="&quot;H&quot;yy" sourceLinked="1"/>
        <c:majorTickMark val="none"/>
        <c:minorTickMark val="none"/>
        <c:tickLblPos val="none"/>
        <c:crossAx val="10332624"/>
        <c:crosses val="autoZero"/>
        <c:auto val="1"/>
        <c:lblOffset val="100"/>
        <c:baseTimeUnit val="years"/>
      </c:dateAx>
      <c:valAx>
        <c:axId val="103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118.37</c:v>
                </c:pt>
                <c:pt idx="1">
                  <c:v>191.62</c:v>
                </c:pt>
                <c:pt idx="2">
                  <c:v>171.46</c:v>
                </c:pt>
                <c:pt idx="3">
                  <c:v>87.36</c:v>
                </c:pt>
                <c:pt idx="4">
                  <c:v>91.6</c:v>
                </c:pt>
              </c:numCache>
            </c:numRef>
          </c:val>
          <c:extLst xmlns:c16r2="http://schemas.microsoft.com/office/drawing/2015/06/chart">
            <c:ext xmlns:c16="http://schemas.microsoft.com/office/drawing/2014/chart" uri="{C3380CC4-5D6E-409C-BE32-E72D297353CC}">
              <c16:uniqueId val="{00000000-EF50-44E3-8EFD-49BF624AA419}"/>
            </c:ext>
          </c:extLst>
        </c:ser>
        <c:dLbls>
          <c:showLegendKey val="0"/>
          <c:showVal val="0"/>
          <c:showCatName val="0"/>
          <c:showSerName val="0"/>
          <c:showPercent val="0"/>
          <c:showBubbleSize val="0"/>
        </c:dLbls>
        <c:gapWidth val="150"/>
        <c:axId val="245490888"/>
        <c:axId val="2454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EF50-44E3-8EFD-49BF624AA419}"/>
            </c:ext>
          </c:extLst>
        </c:ser>
        <c:dLbls>
          <c:showLegendKey val="0"/>
          <c:showVal val="0"/>
          <c:showCatName val="0"/>
          <c:showSerName val="0"/>
          <c:showPercent val="0"/>
          <c:showBubbleSize val="0"/>
        </c:dLbls>
        <c:marker val="1"/>
        <c:smooth val="0"/>
        <c:axId val="245490888"/>
        <c:axId val="245491280"/>
      </c:lineChart>
      <c:dateAx>
        <c:axId val="245490888"/>
        <c:scaling>
          <c:orientation val="minMax"/>
        </c:scaling>
        <c:delete val="1"/>
        <c:axPos val="b"/>
        <c:numFmt formatCode="&quot;H&quot;yy" sourceLinked="1"/>
        <c:majorTickMark val="none"/>
        <c:minorTickMark val="none"/>
        <c:tickLblPos val="none"/>
        <c:crossAx val="245491280"/>
        <c:crosses val="autoZero"/>
        <c:auto val="1"/>
        <c:lblOffset val="100"/>
        <c:baseTimeUnit val="years"/>
      </c:dateAx>
      <c:valAx>
        <c:axId val="2454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78.180000000000007</c:v>
                </c:pt>
                <c:pt idx="1">
                  <c:v>83.51</c:v>
                </c:pt>
                <c:pt idx="2">
                  <c:v>82.91</c:v>
                </c:pt>
                <c:pt idx="3">
                  <c:v>82.62</c:v>
                </c:pt>
                <c:pt idx="4">
                  <c:v>85.55</c:v>
                </c:pt>
              </c:numCache>
            </c:numRef>
          </c:val>
          <c:extLst xmlns:c16r2="http://schemas.microsoft.com/office/drawing/2015/06/chart">
            <c:ext xmlns:c16="http://schemas.microsoft.com/office/drawing/2014/chart" uri="{C3380CC4-5D6E-409C-BE32-E72D297353CC}">
              <c16:uniqueId val="{00000000-DEA4-4636-9B88-B821A8F37327}"/>
            </c:ext>
          </c:extLst>
        </c:ser>
        <c:dLbls>
          <c:showLegendKey val="0"/>
          <c:showVal val="0"/>
          <c:showCatName val="0"/>
          <c:showSerName val="0"/>
          <c:showPercent val="0"/>
          <c:showBubbleSize val="0"/>
        </c:dLbls>
        <c:gapWidth val="150"/>
        <c:axId val="10333408"/>
        <c:axId val="2471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DEA4-4636-9B88-B821A8F37327}"/>
            </c:ext>
          </c:extLst>
        </c:ser>
        <c:dLbls>
          <c:showLegendKey val="0"/>
          <c:showVal val="0"/>
          <c:showCatName val="0"/>
          <c:showSerName val="0"/>
          <c:showPercent val="0"/>
          <c:showBubbleSize val="0"/>
        </c:dLbls>
        <c:marker val="1"/>
        <c:smooth val="0"/>
        <c:axId val="10333408"/>
        <c:axId val="247166016"/>
      </c:lineChart>
      <c:dateAx>
        <c:axId val="10333408"/>
        <c:scaling>
          <c:orientation val="minMax"/>
        </c:scaling>
        <c:delete val="1"/>
        <c:axPos val="b"/>
        <c:numFmt formatCode="&quot;H&quot;yy" sourceLinked="1"/>
        <c:majorTickMark val="none"/>
        <c:minorTickMark val="none"/>
        <c:tickLblPos val="none"/>
        <c:crossAx val="247166016"/>
        <c:crosses val="autoZero"/>
        <c:auto val="1"/>
        <c:lblOffset val="100"/>
        <c:baseTimeUnit val="years"/>
      </c:dateAx>
      <c:valAx>
        <c:axId val="247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196.82</c:v>
                </c:pt>
                <c:pt idx="1">
                  <c:v>200.74</c:v>
                </c:pt>
                <c:pt idx="2">
                  <c:v>204.34</c:v>
                </c:pt>
                <c:pt idx="3">
                  <c:v>200.42</c:v>
                </c:pt>
                <c:pt idx="4">
                  <c:v>184.47</c:v>
                </c:pt>
              </c:numCache>
            </c:numRef>
          </c:val>
          <c:extLst xmlns:c16r2="http://schemas.microsoft.com/office/drawing/2015/06/chart">
            <c:ext xmlns:c16="http://schemas.microsoft.com/office/drawing/2014/chart" uri="{C3380CC4-5D6E-409C-BE32-E72D297353CC}">
              <c16:uniqueId val="{00000000-9070-4A25-B4B4-F512D28A9A44}"/>
            </c:ext>
          </c:extLst>
        </c:ser>
        <c:dLbls>
          <c:showLegendKey val="0"/>
          <c:showVal val="0"/>
          <c:showCatName val="0"/>
          <c:showSerName val="0"/>
          <c:showPercent val="0"/>
          <c:showBubbleSize val="0"/>
        </c:dLbls>
        <c:gapWidth val="150"/>
        <c:axId val="247167192"/>
        <c:axId val="24716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9070-4A25-B4B4-F512D28A9A44}"/>
            </c:ext>
          </c:extLst>
        </c:ser>
        <c:dLbls>
          <c:showLegendKey val="0"/>
          <c:showVal val="0"/>
          <c:showCatName val="0"/>
          <c:showSerName val="0"/>
          <c:showPercent val="0"/>
          <c:showBubbleSize val="0"/>
        </c:dLbls>
        <c:marker val="1"/>
        <c:smooth val="0"/>
        <c:axId val="247167192"/>
        <c:axId val="247165624"/>
      </c:lineChart>
      <c:dateAx>
        <c:axId val="247167192"/>
        <c:scaling>
          <c:orientation val="minMax"/>
        </c:scaling>
        <c:delete val="1"/>
        <c:axPos val="b"/>
        <c:numFmt formatCode="&quot;H&quot;yy" sourceLinked="1"/>
        <c:majorTickMark val="none"/>
        <c:minorTickMark val="none"/>
        <c:tickLblPos val="none"/>
        <c:crossAx val="247165624"/>
        <c:crosses val="autoZero"/>
        <c:auto val="1"/>
        <c:lblOffset val="100"/>
        <c:baseTimeUnit val="years"/>
      </c:dateAx>
      <c:valAx>
        <c:axId val="2471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国東市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27682</v>
      </c>
      <c r="AM8" s="51"/>
      <c r="AN8" s="51"/>
      <c r="AO8" s="51"/>
      <c r="AP8" s="51"/>
      <c r="AQ8" s="51"/>
      <c r="AR8" s="51"/>
      <c r="AS8" s="51"/>
      <c r="AT8" s="46">
        <f>データ!T6</f>
        <v>318.10000000000002</v>
      </c>
      <c r="AU8" s="46"/>
      <c r="AV8" s="46"/>
      <c r="AW8" s="46"/>
      <c r="AX8" s="46"/>
      <c r="AY8" s="46"/>
      <c r="AZ8" s="46"/>
      <c r="BA8" s="46"/>
      <c r="BB8" s="46">
        <f>データ!U6</f>
        <v>87.02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41.63</v>
      </c>
      <c r="Q10" s="46"/>
      <c r="R10" s="46"/>
      <c r="S10" s="46"/>
      <c r="T10" s="46"/>
      <c r="U10" s="46"/>
      <c r="V10" s="46"/>
      <c r="W10" s="46">
        <f>データ!Q6</f>
        <v>87.33</v>
      </c>
      <c r="X10" s="46"/>
      <c r="Y10" s="46"/>
      <c r="Z10" s="46"/>
      <c r="AA10" s="46"/>
      <c r="AB10" s="46"/>
      <c r="AC10" s="46"/>
      <c r="AD10" s="51">
        <f>データ!R6</f>
        <v>3080</v>
      </c>
      <c r="AE10" s="51"/>
      <c r="AF10" s="51"/>
      <c r="AG10" s="51"/>
      <c r="AH10" s="51"/>
      <c r="AI10" s="51"/>
      <c r="AJ10" s="51"/>
      <c r="AK10" s="2"/>
      <c r="AL10" s="51">
        <f>データ!V6</f>
        <v>11455</v>
      </c>
      <c r="AM10" s="51"/>
      <c r="AN10" s="51"/>
      <c r="AO10" s="51"/>
      <c r="AP10" s="51"/>
      <c r="AQ10" s="51"/>
      <c r="AR10" s="51"/>
      <c r="AS10" s="51"/>
      <c r="AT10" s="46">
        <f>データ!W6</f>
        <v>6.07</v>
      </c>
      <c r="AU10" s="46"/>
      <c r="AV10" s="46"/>
      <c r="AW10" s="46"/>
      <c r="AX10" s="46"/>
      <c r="AY10" s="46"/>
      <c r="AZ10" s="46"/>
      <c r="BA10" s="46"/>
      <c r="BB10" s="46">
        <f>データ!X6</f>
        <v>1887.15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Crrnmz70qgzuZ9RFFAfqPs/H+Pqc32gJZ0biJa6Ia7Gkcjxpzzd75LNLeFfBxkiC4w+QCc65uRCXJX9JJnD+Pg==" saltValue="JqgXAcQ8jReyMsMYdGvZ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442143</v>
      </c>
      <c r="D6" s="33">
        <f t="shared" si="3"/>
        <v>47</v>
      </c>
      <c r="E6" s="33">
        <f t="shared" si="3"/>
        <v>17</v>
      </c>
      <c r="F6" s="33">
        <f t="shared" si="3"/>
        <v>4</v>
      </c>
      <c r="G6" s="33">
        <f t="shared" si="3"/>
        <v>0</v>
      </c>
      <c r="H6" s="33" t="str">
        <f t="shared" si="3"/>
        <v>大分県　国東市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41.63</v>
      </c>
      <c r="Q6" s="34">
        <f t="shared" si="3"/>
        <v>87.33</v>
      </c>
      <c r="R6" s="34">
        <f t="shared" si="3"/>
        <v>3080</v>
      </c>
      <c r="S6" s="34">
        <f t="shared" si="3"/>
        <v>27682</v>
      </c>
      <c r="T6" s="34">
        <f t="shared" si="3"/>
        <v>318.10000000000002</v>
      </c>
      <c r="U6" s="34">
        <f t="shared" si="3"/>
        <v>87.02</v>
      </c>
      <c r="V6" s="34">
        <f t="shared" si="3"/>
        <v>11455</v>
      </c>
      <c r="W6" s="34">
        <f t="shared" si="3"/>
        <v>6.07</v>
      </c>
      <c r="X6" s="34">
        <f t="shared" si="3"/>
        <v>1887.15</v>
      </c>
      <c r="Y6" s="35">
        <f>IF(Y7="",NA(),Y7)</f>
        <v>97.82</v>
      </c>
      <c r="Z6" s="35">
        <f t="shared" ref="Z6:AH6" si="4">IF(Z7="",NA(),Z7)</f>
        <v>97.76</v>
      </c>
      <c r="AA6" s="35">
        <f t="shared" si="4"/>
        <v>96.57</v>
      </c>
      <c r="AB6" s="35">
        <f t="shared" si="4"/>
        <v>96.13</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118.37</v>
      </c>
      <c r="BG6" s="35">
        <f t="shared" ref="BG6:BO6" si="7">IF(BG7="",NA(),BG7)</f>
        <v>191.62</v>
      </c>
      <c r="BH6" s="35">
        <f t="shared" si="7"/>
        <v>171.46</v>
      </c>
      <c r="BI6" s="35">
        <f t="shared" si="7"/>
        <v>87.36</v>
      </c>
      <c r="BJ6" s="35">
        <f t="shared" si="7"/>
        <v>91.6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78.180000000000007</v>
      </c>
      <c r="BR6" s="35">
        <f t="shared" ref="BR6:BZ6" si="8">IF(BR7="",NA(),BR7)</f>
        <v>83.51</v>
      </c>
      <c r="BS6" s="35">
        <f t="shared" si="8"/>
        <v>82.91</v>
      </c>
      <c r="BT6" s="35">
        <f t="shared" si="8"/>
        <v>82.62</v>
      </c>
      <c r="BU6" s="35">
        <f t="shared" si="8"/>
        <v>85.55</v>
      </c>
      <c r="BV6" s="35">
        <f t="shared" si="8"/>
        <v>66.22</v>
      </c>
      <c r="BW6" s="35">
        <f t="shared" si="8"/>
        <v>69.87</v>
      </c>
      <c r="BX6" s="35">
        <f t="shared" si="8"/>
        <v>74.3</v>
      </c>
      <c r="BY6" s="35">
        <f t="shared" si="8"/>
        <v>72.260000000000005</v>
      </c>
      <c r="BZ6" s="35">
        <f t="shared" si="8"/>
        <v>71.84</v>
      </c>
      <c r="CA6" s="34" t="str">
        <f>IF(CA7="","",IF(CA7="-","【-】","【"&amp;SUBSTITUTE(TEXT(CA7,"#,##0.00"),"-","△")&amp;"】"))</f>
        <v>【74.17】</v>
      </c>
      <c r="CB6" s="35">
        <f>IF(CB7="",NA(),CB7)</f>
        <v>196.82</v>
      </c>
      <c r="CC6" s="35">
        <f t="shared" ref="CC6:CK6" si="9">IF(CC7="",NA(),CC7)</f>
        <v>200.74</v>
      </c>
      <c r="CD6" s="35">
        <f t="shared" si="9"/>
        <v>204.34</v>
      </c>
      <c r="CE6" s="35">
        <f t="shared" si="9"/>
        <v>200.42</v>
      </c>
      <c r="CF6" s="35">
        <f t="shared" si="9"/>
        <v>184.47</v>
      </c>
      <c r="CG6" s="35">
        <f t="shared" si="9"/>
        <v>246.72</v>
      </c>
      <c r="CH6" s="35">
        <f t="shared" si="9"/>
        <v>234.96</v>
      </c>
      <c r="CI6" s="35">
        <f t="shared" si="9"/>
        <v>221.81</v>
      </c>
      <c r="CJ6" s="35">
        <f t="shared" si="9"/>
        <v>230.02</v>
      </c>
      <c r="CK6" s="35">
        <f t="shared" si="9"/>
        <v>228.47</v>
      </c>
      <c r="CL6" s="34" t="str">
        <f>IF(CL7="","",IF(CL7="-","【-】","【"&amp;SUBSTITUTE(TEXT(CL7,"#,##0.00"),"-","△")&amp;"】"))</f>
        <v>【218.56】</v>
      </c>
      <c r="CM6" s="35">
        <f>IF(CM7="",NA(),CM7)</f>
        <v>44.16</v>
      </c>
      <c r="CN6" s="35">
        <f t="shared" ref="CN6:CV6" si="10">IF(CN7="",NA(),CN7)</f>
        <v>44.24</v>
      </c>
      <c r="CO6" s="35">
        <f t="shared" si="10"/>
        <v>43.28</v>
      </c>
      <c r="CP6" s="35">
        <f t="shared" si="10"/>
        <v>44.09</v>
      </c>
      <c r="CQ6" s="35">
        <f t="shared" si="10"/>
        <v>43.99</v>
      </c>
      <c r="CR6" s="35">
        <f t="shared" si="10"/>
        <v>41.35</v>
      </c>
      <c r="CS6" s="35">
        <f t="shared" si="10"/>
        <v>42.9</v>
      </c>
      <c r="CT6" s="35">
        <f t="shared" si="10"/>
        <v>43.36</v>
      </c>
      <c r="CU6" s="35">
        <f t="shared" si="10"/>
        <v>42.56</v>
      </c>
      <c r="CV6" s="35">
        <f t="shared" si="10"/>
        <v>42.47</v>
      </c>
      <c r="CW6" s="34" t="str">
        <f>IF(CW7="","",IF(CW7="-","【-】","【"&amp;SUBSTITUTE(TEXT(CW7,"#,##0.00"),"-","△")&amp;"】"))</f>
        <v>【42.86】</v>
      </c>
      <c r="CX6" s="35">
        <f>IF(CX7="",NA(),CX7)</f>
        <v>79.69</v>
      </c>
      <c r="CY6" s="35">
        <f t="shared" ref="CY6:DG6" si="11">IF(CY7="",NA(),CY7)</f>
        <v>79.2</v>
      </c>
      <c r="CZ6" s="35">
        <f t="shared" si="11"/>
        <v>79.900000000000006</v>
      </c>
      <c r="DA6" s="35">
        <f t="shared" si="11"/>
        <v>80.56</v>
      </c>
      <c r="DB6" s="35">
        <f t="shared" si="11"/>
        <v>80.900000000000006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442143</v>
      </c>
      <c r="D7" s="37">
        <v>47</v>
      </c>
      <c r="E7" s="37">
        <v>17</v>
      </c>
      <c r="F7" s="37">
        <v>4</v>
      </c>
      <c r="G7" s="37">
        <v>0</v>
      </c>
      <c r="H7" s="37" t="s">
        <v>98</v>
      </c>
      <c r="I7" s="37" t="s">
        <v>99</v>
      </c>
      <c r="J7" s="37" t="s">
        <v>100</v>
      </c>
      <c r="K7" s="37" t="s">
        <v>101</v>
      </c>
      <c r="L7" s="37" t="s">
        <v>102</v>
      </c>
      <c r="M7" s="37" t="s">
        <v>103</v>
      </c>
      <c r="N7" s="38" t="s">
        <v>104</v>
      </c>
      <c r="O7" s="38" t="s">
        <v>105</v>
      </c>
      <c r="P7" s="38">
        <v>41.63</v>
      </c>
      <c r="Q7" s="38">
        <v>87.33</v>
      </c>
      <c r="R7" s="38">
        <v>3080</v>
      </c>
      <c r="S7" s="38">
        <v>27682</v>
      </c>
      <c r="T7" s="38">
        <v>318.10000000000002</v>
      </c>
      <c r="U7" s="38">
        <v>87.02</v>
      </c>
      <c r="V7" s="38">
        <v>11455</v>
      </c>
      <c r="W7" s="38">
        <v>6.07</v>
      </c>
      <c r="X7" s="38">
        <v>1887.15</v>
      </c>
      <c r="Y7" s="38">
        <v>97.82</v>
      </c>
      <c r="Z7" s="38">
        <v>97.76</v>
      </c>
      <c r="AA7" s="38">
        <v>96.57</v>
      </c>
      <c r="AB7" s="38">
        <v>96.13</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118.37</v>
      </c>
      <c r="BG7" s="38">
        <v>191.62</v>
      </c>
      <c r="BH7" s="38">
        <v>171.46</v>
      </c>
      <c r="BI7" s="38">
        <v>87.36</v>
      </c>
      <c r="BJ7" s="38">
        <v>91.6</v>
      </c>
      <c r="BK7" s="38">
        <v>1434.89</v>
      </c>
      <c r="BL7" s="38">
        <v>1298.9100000000001</v>
      </c>
      <c r="BM7" s="38">
        <v>1243.71</v>
      </c>
      <c r="BN7" s="38">
        <v>1194.1500000000001</v>
      </c>
      <c r="BO7" s="38">
        <v>1206.79</v>
      </c>
      <c r="BP7" s="38">
        <v>1218.7</v>
      </c>
      <c r="BQ7" s="38">
        <v>78.180000000000007</v>
      </c>
      <c r="BR7" s="38">
        <v>83.51</v>
      </c>
      <c r="BS7" s="38">
        <v>82.91</v>
      </c>
      <c r="BT7" s="38">
        <v>82.62</v>
      </c>
      <c r="BU7" s="38">
        <v>85.55</v>
      </c>
      <c r="BV7" s="38">
        <v>66.22</v>
      </c>
      <c r="BW7" s="38">
        <v>69.87</v>
      </c>
      <c r="BX7" s="38">
        <v>74.3</v>
      </c>
      <c r="BY7" s="38">
        <v>72.260000000000005</v>
      </c>
      <c r="BZ7" s="38">
        <v>71.84</v>
      </c>
      <c r="CA7" s="38">
        <v>74.17</v>
      </c>
      <c r="CB7" s="38">
        <v>196.82</v>
      </c>
      <c r="CC7" s="38">
        <v>200.74</v>
      </c>
      <c r="CD7" s="38">
        <v>204.34</v>
      </c>
      <c r="CE7" s="38">
        <v>200.42</v>
      </c>
      <c r="CF7" s="38">
        <v>184.47</v>
      </c>
      <c r="CG7" s="38">
        <v>246.72</v>
      </c>
      <c r="CH7" s="38">
        <v>234.96</v>
      </c>
      <c r="CI7" s="38">
        <v>221.81</v>
      </c>
      <c r="CJ7" s="38">
        <v>230.02</v>
      </c>
      <c r="CK7" s="38">
        <v>228.47</v>
      </c>
      <c r="CL7" s="38">
        <v>218.56</v>
      </c>
      <c r="CM7" s="38">
        <v>44.16</v>
      </c>
      <c r="CN7" s="38">
        <v>44.24</v>
      </c>
      <c r="CO7" s="38">
        <v>43.28</v>
      </c>
      <c r="CP7" s="38">
        <v>44.09</v>
      </c>
      <c r="CQ7" s="38">
        <v>43.99</v>
      </c>
      <c r="CR7" s="38">
        <v>41.35</v>
      </c>
      <c r="CS7" s="38">
        <v>42.9</v>
      </c>
      <c r="CT7" s="38">
        <v>43.36</v>
      </c>
      <c r="CU7" s="38">
        <v>42.56</v>
      </c>
      <c r="CV7" s="38">
        <v>42.47</v>
      </c>
      <c r="CW7" s="38">
        <v>42.86</v>
      </c>
      <c r="CX7" s="38">
        <v>79.69</v>
      </c>
      <c r="CY7" s="38">
        <v>79.2</v>
      </c>
      <c r="CZ7" s="38">
        <v>79.900000000000006</v>
      </c>
      <c r="DA7" s="38">
        <v>80.56</v>
      </c>
      <c r="DB7" s="38">
        <v>80.900000000000006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dcterms:created xsi:type="dcterms:W3CDTF">2020-12-04T02:58:13Z</dcterms:created>
  <dcterms:modified xsi:type="dcterms:W3CDTF">2021-01-21T06:03:30Z</dcterms:modified>
  <cp:category/>
</cp:coreProperties>
</file>