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410上下水道課\課共通\##下水道(管理、工務)##\管理08下水道事業の統計、調査等に関すること\①経営関係\●経営比較分析表・決算統計補足調査（毎年：Ｈ27～）\経営比較分析表\20210113公営企業に係る経営比較分析表（令和元年度決算）の分析等について\"/>
    </mc:Choice>
  </mc:AlternateContent>
  <workbookProtection workbookAlgorithmName="SHA-512" workbookHashValue="C6g/SuoEVaORC0mukiA5bfNnQnXFtvr3bNWjNyZ4J7hiYZO4UWnaJ8nsLF4N0Y7bFINCL2xaU4lLLQHyhuSZag==" workbookSaltValue="7Bx+WLu3jTGzcPOnuJSxf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<sst xmlns="http://schemas.openxmlformats.org/spreadsheetml/2006/main" count="236" uniqueCount="119">
  <si>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</si>
  <si>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</si>
  <si>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</si>
  <si>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</si>
  <si>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</si>
  <si>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</si>
  <si>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</si>
  <si>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</si>
  <si>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</si>
  <si>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</si>
  <si>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</si>
  <si>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</si>
  <si>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</si>
  <si>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</si>
  <si>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</si>
  <si>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</si>
  <si>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</si>
  <si>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</si>
  <si>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</si>
  <si>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</si>
  <si>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</si>
  <si>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</si>
  <si>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</si>
  <si>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</si>
  <si>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</si>
  <si>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</si>
  <si>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</si>
  <si>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</si>
  <si>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</si>
  <si>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</si>
  <si>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</si>
  <si>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</si>
  <si>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</si>
  <si>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</si>
  <si>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</si>
  <si>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</si>
  <si>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</si>
  <si>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</si>
  <si>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</si>
  <si>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</si>
  <si>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</si>
  <si>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</si>
  <si>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</si>
  <si>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</si>
  <si>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</si>
  <si>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</si>
  <si>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</si>
  <si>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</si>
  <si>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</si>
  <si>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</si>
  <si>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</si>
  <si>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</si>
  <si>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</si>
  <si>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</si>
  <si>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</si>
  <si>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</si>
  <si>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</si>
  <si>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</si>
  <si>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</si>
  <si>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</si>
  <si>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</si>
  <si>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</si>
  <si>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</si>
  <si>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</si>
  <si>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</si>
  <si>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</si>
  <si>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</si>
  <si>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</si>
  <si>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</si>
  <si>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</si>
  <si>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</si>
  <si>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</si>
  <si>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</si>
  <si>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</si>
  <si>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</si>
  <si>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</si>
  <si>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</si>
  <si>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</si>
  <si>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</si>
  <si>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</si>
  <si>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</si>
  <si>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</si>
  <si>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</si>
  <si>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</si>
  <si>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</si>
  <si>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</si>
  <si>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</si>
  <si>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</si>
  <si>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</si>
  <si>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</si>
  <si>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</si>
  <si>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</si>
  <si>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</si>
  <si>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</si>
  <si>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</si>
  <si>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</si>
  <si>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</si>
  <si>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</si>
  <si>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</si>
  <si>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</si>
  <si>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</si>
  <si>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</si>
  <si>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</si>
  <si>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</si>
  <si>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</si>
  <si>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</si>
  <si>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</si>
  <si>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</si>
  <si>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</si>
  <si>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</si>
  <si>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</si>
  <si>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</si>
  <si>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</si>
  <si>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</si>
  <si>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</si>
  <si>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</si>
  <si>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③『管渠改善率』・・・当該年度に更新した管渠延長の割合を表した指標。平成10年3月31日に供用開始しており、主だった管渠の老朽化はみられないため、更新は行っていません。</t>
    <phoneticPr fontId="4"/>
  </si>
  <si>
    <t xml:space="preserve">①『収益的収支比率』・・・収益的収支の総費用に地方債償還金を加えた費用を料金収入や一般会計繰入金等の総収益でどの程度賄われているかを示す指標。100％未満のため、今後も維持管理費の削減や使用料収入の増加（接続推進等）が必要です。
④『企業債残高対事業規模比率』・・・料金収入に対する企業債残高の割合であり、企業債残高の規模を示す指標。
⑤『経費回収率』・・・使用料で回収すべき経費を、どの程度使用料で賄えているかを表した指標。類似団体平均を上回っていま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及び事業所からの流入量の減少のため低下しています。今後も接続推進等による流入量の増加、又は適切な規模に合わせた施設更新等を行う必要があります。
⑧『水洗化率』・・・処理区域内人口のうち、水洗便所を設置して汚水処理している人口の割合を表した指標。類似団体平均以下のため今後も継続した接続推進を行う必要があります。
</t>
    <phoneticPr fontId="4"/>
  </si>
  <si>
    <t>　平成28年度に料金改定を行っていますが、人口減少等の影響により、使用料収入の減少が見込まれます。今後も接続率の向上や計画的な更新、維持管理費の削減、料金改定の検討を行います。また、令和２年度より、経営基盤の強化や財政マネジメントの向上等にさらに的確に取り組むため、民間企業と同様の公営企業会計を適用し、経営・資産等の状況の正確な把握、弾力的な経営の実現を目指します。</t>
    <rPh sb="75" eb="77">
      <t>リョウキン</t>
    </rPh>
    <rPh sb="77" eb="79">
      <t>カイテイ</t>
    </rPh>
    <rPh sb="80" eb="82">
      <t>ケントウ</t>
    </rPh>
    <rPh sb="83" eb="84">
      <t>オコナ</t>
    </rPh>
    <rPh sb="91" eb="93">
      <t>レイワ</t>
    </rPh>
    <rPh sb="94" eb="96">
      <t>ネンド</t>
    </rPh>
    <rPh sb="175" eb="177">
      <t>ジツゲン</t>
    </rPh>
    <rPh sb="178" eb="180">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</si>
</sst>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BB-4669-AB34-94FE1A75040E}"/>
            </c:ext>
          </c:extLst>
        </c:ser>
        <c:dLbls>
          <c:showLegendKey val="0"/>
          <c:showVal val="0"/>
          <c:showCatName val="0"/>
          <c:showSerName val="0"/>
          <c:showPercent val="0"/>
          <c:showBubbleSize val="0"/>
        </c:dLbls>
        <c:gapWidth val="150"/>
        <c:axId val="578193424"/>
        <c:axId val="5781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xmlns:c16r2="http://schemas.microsoft.com/office/drawing/2015/06/chart">
            <c:ext xmlns:c16="http://schemas.microsoft.com/office/drawing/2014/chart" uri="{C3380CC4-5D6E-409C-BE32-E72D297353CC}">
              <c16:uniqueId val="{00000001-81BB-4669-AB34-94FE1A75040E}"/>
            </c:ext>
          </c:extLst>
        </c:ser>
        <c:dLbls>
          <c:showLegendKey val="0"/>
          <c:showVal val="0"/>
          <c:showCatName val="0"/>
          <c:showSerName val="0"/>
          <c:showPercent val="0"/>
          <c:showBubbleSize val="0"/>
        </c:dLbls>
        <c:marker val="1"/>
        <c:smooth val="0"/>
        <c:axId val="578193424"/>
        <c:axId val="578191072"/>
      </c:lineChart>
      <c:dateAx>
        <c:axId val="578193424"/>
        <c:scaling>
          <c:orientation val="minMax"/>
        </c:scaling>
        <c:delete val="1"/>
        <c:axPos val="b"/>
        <c:numFmt formatCode="&quot;H&quot;yy" sourceLinked="1"/>
        <c:majorTickMark val="none"/>
        <c:minorTickMark val="none"/>
        <c:tickLblPos val="none"/>
        <c:crossAx val="578191072"/>
        <c:crosses val="autoZero"/>
        <c:auto val="1"/>
        <c:lblOffset val="100"/>
        <c:baseTimeUnit val="years"/>
      </c:dateAx>
      <c:valAx>
        <c:axId val="5781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9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33.39</c:v>
                </c:pt>
                <c:pt idx="1">
                  <c:v>31.24</c:v>
                </c:pt>
                <c:pt idx="2">
                  <c:v>31.06</c:v>
                </c:pt>
                <c:pt idx="3">
                  <c:v>32.700000000000003</c:v>
                </c:pt>
                <c:pt idx="4">
                  <c:v>35.729999999999997</c:v>
                </c:pt>
              </c:numCache>
            </c:numRef>
          </c:val>
          <c:extLst xmlns:c16r2="http://schemas.microsoft.com/office/drawing/2015/06/chart">
            <c:ext xmlns:c16="http://schemas.microsoft.com/office/drawing/2014/chart" uri="{C3380CC4-5D6E-409C-BE32-E72D297353CC}">
              <c16:uniqueId val="{00000000-49AC-4720-A257-6D6107E8AC79}"/>
            </c:ext>
          </c:extLst>
        </c:ser>
        <c:dLbls>
          <c:showLegendKey val="0"/>
          <c:showVal val="0"/>
          <c:showCatName val="0"/>
          <c:showSerName val="0"/>
          <c:showPercent val="0"/>
          <c:showBubbleSize val="0"/>
        </c:dLbls>
        <c:gapWidth val="150"/>
        <c:axId val="570917504"/>
        <c:axId val="57092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xmlns:c16r2="http://schemas.microsoft.com/office/drawing/2015/06/chart">
            <c:ext xmlns:c16="http://schemas.microsoft.com/office/drawing/2014/chart" uri="{C3380CC4-5D6E-409C-BE32-E72D297353CC}">
              <c16:uniqueId val="{00000001-49AC-4720-A257-6D6107E8AC79}"/>
            </c:ext>
          </c:extLst>
        </c:ser>
        <c:dLbls>
          <c:showLegendKey val="0"/>
          <c:showVal val="0"/>
          <c:showCatName val="0"/>
          <c:showSerName val="0"/>
          <c:showPercent val="0"/>
          <c:showBubbleSize val="0"/>
        </c:dLbls>
        <c:marker val="1"/>
        <c:smooth val="0"/>
        <c:axId val="570917504"/>
        <c:axId val="570920640"/>
      </c:lineChart>
      <c:dateAx>
        <c:axId val="570917504"/>
        <c:scaling>
          <c:orientation val="minMax"/>
        </c:scaling>
        <c:delete val="1"/>
        <c:axPos val="b"/>
        <c:numFmt formatCode="&quot;H&quot;yy" sourceLinked="1"/>
        <c:majorTickMark val="none"/>
        <c:minorTickMark val="none"/>
        <c:tickLblPos val="none"/>
        <c:crossAx val="570920640"/>
        <c:crosses val="autoZero"/>
        <c:auto val="1"/>
        <c:lblOffset val="100"/>
        <c:baseTimeUnit val="years"/>
      </c:dateAx>
      <c:valAx>
        <c:axId val="57092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9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c:v>
                </c:pt>
                <c:pt idx="1">
                  <c:v>67.7</c:v>
                </c:pt>
                <c:pt idx="2">
                  <c:v>68.540000000000006</c:v>
                </c:pt>
                <c:pt idx="3">
                  <c:v>71.86</c:v>
                </c:pt>
                <c:pt idx="4">
                  <c:v>71.819999999999993</c:v>
                </c:pt>
              </c:numCache>
            </c:numRef>
          </c:val>
          <c:extLst xmlns:c16r2="http://schemas.microsoft.com/office/drawing/2015/06/chart">
            <c:ext xmlns:c16="http://schemas.microsoft.com/office/drawing/2014/chart" uri="{C3380CC4-5D6E-409C-BE32-E72D297353CC}">
              <c16:uniqueId val="{00000000-099F-408C-8348-981BB55749AE}"/>
            </c:ext>
          </c:extLst>
        </c:ser>
        <c:dLbls>
          <c:showLegendKey val="0"/>
          <c:showVal val="0"/>
          <c:showCatName val="0"/>
          <c:showSerName val="0"/>
          <c:showPercent val="0"/>
          <c:showBubbleSize val="0"/>
        </c:dLbls>
        <c:gapWidth val="150"/>
        <c:axId val="570916328"/>
        <c:axId val="57091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xmlns:c16r2="http://schemas.microsoft.com/office/drawing/2015/06/chart">
            <c:ext xmlns:c16="http://schemas.microsoft.com/office/drawing/2014/chart" uri="{C3380CC4-5D6E-409C-BE32-E72D297353CC}">
              <c16:uniqueId val="{00000001-099F-408C-8348-981BB55749AE}"/>
            </c:ext>
          </c:extLst>
        </c:ser>
        <c:dLbls>
          <c:showLegendKey val="0"/>
          <c:showVal val="0"/>
          <c:showCatName val="0"/>
          <c:showSerName val="0"/>
          <c:showPercent val="0"/>
          <c:showBubbleSize val="0"/>
        </c:dLbls>
        <c:marker val="1"/>
        <c:smooth val="0"/>
        <c:axId val="570916328"/>
        <c:axId val="570918288"/>
      </c:lineChart>
      <c:dateAx>
        <c:axId val="570916328"/>
        <c:scaling>
          <c:orientation val="minMax"/>
        </c:scaling>
        <c:delete val="1"/>
        <c:axPos val="b"/>
        <c:numFmt formatCode="&quot;H&quot;yy" sourceLinked="1"/>
        <c:majorTickMark val="none"/>
        <c:minorTickMark val="none"/>
        <c:tickLblPos val="none"/>
        <c:crossAx val="570918288"/>
        <c:crosses val="autoZero"/>
        <c:auto val="1"/>
        <c:lblOffset val="100"/>
        <c:baseTimeUnit val="years"/>
      </c:dateAx>
      <c:valAx>
        <c:axId val="57091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91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97.18</c:v>
                </c:pt>
                <c:pt idx="1">
                  <c:v>97.63</c:v>
                </c:pt>
                <c:pt idx="2">
                  <c:v>96.5</c:v>
                </c:pt>
                <c:pt idx="3">
                  <c:v>95.87</c:v>
                </c:pt>
                <c:pt idx="4">
                  <c:v>98.02</c:v>
                </c:pt>
              </c:numCache>
            </c:numRef>
          </c:val>
          <c:extLst xmlns:c16r2="http://schemas.microsoft.com/office/drawing/2015/06/chart">
            <c:ext xmlns:c16="http://schemas.microsoft.com/office/drawing/2014/chart" uri="{C3380CC4-5D6E-409C-BE32-E72D297353CC}">
              <c16:uniqueId val="{00000000-8EB4-4C03-B68D-B059AEA0BF08}"/>
            </c:ext>
          </c:extLst>
        </c:ser>
        <c:dLbls>
          <c:showLegendKey val="0"/>
          <c:showVal val="0"/>
          <c:showCatName val="0"/>
          <c:showSerName val="0"/>
          <c:showPercent val="0"/>
          <c:showBubbleSize val="0"/>
        </c:dLbls>
        <c:gapWidth val="150"/>
        <c:axId val="578184800"/>
        <c:axId val="5781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B4-4C03-B68D-B059AEA0BF08}"/>
            </c:ext>
          </c:extLst>
        </c:ser>
        <c:dLbls>
          <c:showLegendKey val="0"/>
          <c:showVal val="0"/>
          <c:showCatName val="0"/>
          <c:showSerName val="0"/>
          <c:showPercent val="0"/>
          <c:showBubbleSize val="0"/>
        </c:dLbls>
        <c:marker val="1"/>
        <c:smooth val="0"/>
        <c:axId val="578184800"/>
        <c:axId val="578189504"/>
      </c:lineChart>
      <c:dateAx>
        <c:axId val="578184800"/>
        <c:scaling>
          <c:orientation val="minMax"/>
        </c:scaling>
        <c:delete val="1"/>
        <c:axPos val="b"/>
        <c:numFmt formatCode="&quot;H&quot;yy" sourceLinked="1"/>
        <c:majorTickMark val="none"/>
        <c:minorTickMark val="none"/>
        <c:tickLblPos val="none"/>
        <c:crossAx val="578189504"/>
        <c:crosses val="autoZero"/>
        <c:auto val="1"/>
        <c:lblOffset val="100"/>
        <c:baseTimeUnit val="years"/>
      </c:dateAx>
      <c:valAx>
        <c:axId val="5781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8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B6-4F33-87EA-125AB4EF3AC4}"/>
            </c:ext>
          </c:extLst>
        </c:ser>
        <c:dLbls>
          <c:showLegendKey val="0"/>
          <c:showVal val="0"/>
          <c:showCatName val="0"/>
          <c:showSerName val="0"/>
          <c:showPercent val="0"/>
          <c:showBubbleSize val="0"/>
        </c:dLbls>
        <c:gapWidth val="150"/>
        <c:axId val="578192248"/>
        <c:axId val="57818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B6-4F33-87EA-125AB4EF3AC4}"/>
            </c:ext>
          </c:extLst>
        </c:ser>
        <c:dLbls>
          <c:showLegendKey val="0"/>
          <c:showVal val="0"/>
          <c:showCatName val="0"/>
          <c:showSerName val="0"/>
          <c:showPercent val="0"/>
          <c:showBubbleSize val="0"/>
        </c:dLbls>
        <c:marker val="1"/>
        <c:smooth val="0"/>
        <c:axId val="578192248"/>
        <c:axId val="578189896"/>
      </c:lineChart>
      <c:dateAx>
        <c:axId val="578192248"/>
        <c:scaling>
          <c:orientation val="minMax"/>
        </c:scaling>
        <c:delete val="1"/>
        <c:axPos val="b"/>
        <c:numFmt formatCode="&quot;H&quot;yy" sourceLinked="1"/>
        <c:majorTickMark val="none"/>
        <c:minorTickMark val="none"/>
        <c:tickLblPos val="none"/>
        <c:crossAx val="578189896"/>
        <c:crosses val="autoZero"/>
        <c:auto val="1"/>
        <c:lblOffset val="100"/>
        <c:baseTimeUnit val="years"/>
      </c:dateAx>
      <c:valAx>
        <c:axId val="57818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9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54-4359-8634-DF71D6B4949C}"/>
            </c:ext>
          </c:extLst>
        </c:ser>
        <c:dLbls>
          <c:showLegendKey val="0"/>
          <c:showVal val="0"/>
          <c:showCatName val="0"/>
          <c:showSerName val="0"/>
          <c:showPercent val="0"/>
          <c:showBubbleSize val="0"/>
        </c:dLbls>
        <c:gapWidth val="150"/>
        <c:axId val="578187152"/>
        <c:axId val="57819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54-4359-8634-DF71D6B4949C}"/>
            </c:ext>
          </c:extLst>
        </c:ser>
        <c:dLbls>
          <c:showLegendKey val="0"/>
          <c:showVal val="0"/>
          <c:showCatName val="0"/>
          <c:showSerName val="0"/>
          <c:showPercent val="0"/>
          <c:showBubbleSize val="0"/>
        </c:dLbls>
        <c:marker val="1"/>
        <c:smooth val="0"/>
        <c:axId val="578187152"/>
        <c:axId val="578193816"/>
      </c:lineChart>
      <c:dateAx>
        <c:axId val="578187152"/>
        <c:scaling>
          <c:orientation val="minMax"/>
        </c:scaling>
        <c:delete val="1"/>
        <c:axPos val="b"/>
        <c:numFmt formatCode="&quot;H&quot;yy" sourceLinked="1"/>
        <c:majorTickMark val="none"/>
        <c:minorTickMark val="none"/>
        <c:tickLblPos val="none"/>
        <c:crossAx val="578193816"/>
        <c:crosses val="autoZero"/>
        <c:auto val="1"/>
        <c:lblOffset val="100"/>
        <c:baseTimeUnit val="years"/>
      </c:dateAx>
      <c:valAx>
        <c:axId val="57819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8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62-4C76-A601-B00850A3CC02}"/>
            </c:ext>
          </c:extLst>
        </c:ser>
        <c:dLbls>
          <c:showLegendKey val="0"/>
          <c:showVal val="0"/>
          <c:showCatName val="0"/>
          <c:showSerName val="0"/>
          <c:showPercent val="0"/>
          <c:showBubbleSize val="0"/>
        </c:dLbls>
        <c:gapWidth val="150"/>
        <c:axId val="578194992"/>
        <c:axId val="5781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62-4C76-A601-B00850A3CC02}"/>
            </c:ext>
          </c:extLst>
        </c:ser>
        <c:dLbls>
          <c:showLegendKey val="0"/>
          <c:showVal val="0"/>
          <c:showCatName val="0"/>
          <c:showSerName val="0"/>
          <c:showPercent val="0"/>
          <c:showBubbleSize val="0"/>
        </c:dLbls>
        <c:marker val="1"/>
        <c:smooth val="0"/>
        <c:axId val="578194992"/>
        <c:axId val="578194208"/>
      </c:lineChart>
      <c:dateAx>
        <c:axId val="578194992"/>
        <c:scaling>
          <c:orientation val="minMax"/>
        </c:scaling>
        <c:delete val="1"/>
        <c:axPos val="b"/>
        <c:numFmt formatCode="&quot;H&quot;yy" sourceLinked="1"/>
        <c:majorTickMark val="none"/>
        <c:minorTickMark val="none"/>
        <c:tickLblPos val="none"/>
        <c:crossAx val="578194208"/>
        <c:crosses val="autoZero"/>
        <c:auto val="1"/>
        <c:lblOffset val="100"/>
        <c:baseTimeUnit val="years"/>
      </c:dateAx>
      <c:valAx>
        <c:axId val="5781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9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B3-459F-8101-1C3A30577050}"/>
            </c:ext>
          </c:extLst>
        </c:ser>
        <c:dLbls>
          <c:showLegendKey val="0"/>
          <c:showVal val="0"/>
          <c:showCatName val="0"/>
          <c:showSerName val="0"/>
          <c:showPercent val="0"/>
          <c:showBubbleSize val="0"/>
        </c:dLbls>
        <c:gapWidth val="150"/>
        <c:axId val="578187544"/>
        <c:axId val="5781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B3-459F-8101-1C3A30577050}"/>
            </c:ext>
          </c:extLst>
        </c:ser>
        <c:dLbls>
          <c:showLegendKey val="0"/>
          <c:showVal val="0"/>
          <c:showCatName val="0"/>
          <c:showSerName val="0"/>
          <c:showPercent val="0"/>
          <c:showBubbleSize val="0"/>
        </c:dLbls>
        <c:marker val="1"/>
        <c:smooth val="0"/>
        <c:axId val="578187544"/>
        <c:axId val="578187936"/>
      </c:lineChart>
      <c:dateAx>
        <c:axId val="578187544"/>
        <c:scaling>
          <c:orientation val="minMax"/>
        </c:scaling>
        <c:delete val="1"/>
        <c:axPos val="b"/>
        <c:numFmt formatCode="&quot;H&quot;yy" sourceLinked="1"/>
        <c:majorTickMark val="none"/>
        <c:minorTickMark val="none"/>
        <c:tickLblPos val="none"/>
        <c:crossAx val="578187936"/>
        <c:crosses val="autoZero"/>
        <c:auto val="1"/>
        <c:lblOffset val="100"/>
        <c:baseTimeUnit val="years"/>
      </c:dateAx>
      <c:valAx>
        <c:axId val="5781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8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4.0999999999999996</c:v>
                </c:pt>
                <c:pt idx="2">
                  <c:v>22.61</c:v>
                </c:pt>
                <c:pt idx="3">
                  <c:v>171.87</c:v>
                </c:pt>
                <c:pt idx="4" formatCode="#,##0.00;&quot;△&quot;#,##0.00">
                  <c:v>0</c:v>
                </c:pt>
              </c:numCache>
            </c:numRef>
          </c:val>
          <c:extLst xmlns:c16r2="http://schemas.microsoft.com/office/drawing/2015/06/chart">
            <c:ext xmlns:c16="http://schemas.microsoft.com/office/drawing/2014/chart" uri="{C3380CC4-5D6E-409C-BE32-E72D297353CC}">
              <c16:uniqueId val="{00000000-0F2E-4787-8F79-4507BE4076DB}"/>
            </c:ext>
          </c:extLst>
        </c:ser>
        <c:dLbls>
          <c:showLegendKey val="0"/>
          <c:showVal val="0"/>
          <c:showCatName val="0"/>
          <c:showSerName val="0"/>
          <c:showPercent val="0"/>
          <c:showBubbleSize val="0"/>
        </c:dLbls>
        <c:gapWidth val="150"/>
        <c:axId val="578196952"/>
        <c:axId val="57819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xmlns:c16r2="http://schemas.microsoft.com/office/drawing/2015/06/chart">
            <c:ext xmlns:c16="http://schemas.microsoft.com/office/drawing/2014/chart" uri="{C3380CC4-5D6E-409C-BE32-E72D297353CC}">
              <c16:uniqueId val="{00000001-0F2E-4787-8F79-4507BE4076DB}"/>
            </c:ext>
          </c:extLst>
        </c:ser>
        <c:dLbls>
          <c:showLegendKey val="0"/>
          <c:showVal val="0"/>
          <c:showCatName val="0"/>
          <c:showSerName val="0"/>
          <c:showPercent val="0"/>
          <c:showBubbleSize val="0"/>
        </c:dLbls>
        <c:marker val="1"/>
        <c:smooth val="0"/>
        <c:axId val="578196952"/>
        <c:axId val="578198520"/>
      </c:lineChart>
      <c:dateAx>
        <c:axId val="578196952"/>
        <c:scaling>
          <c:orientation val="minMax"/>
        </c:scaling>
        <c:delete val="1"/>
        <c:axPos val="b"/>
        <c:numFmt formatCode="&quot;H&quot;yy" sourceLinked="1"/>
        <c:majorTickMark val="none"/>
        <c:minorTickMark val="none"/>
        <c:tickLblPos val="none"/>
        <c:crossAx val="578198520"/>
        <c:crosses val="autoZero"/>
        <c:auto val="1"/>
        <c:lblOffset val="100"/>
        <c:baseTimeUnit val="years"/>
      </c:dateAx>
      <c:valAx>
        <c:axId val="57819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9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97.13</c:v>
                </c:pt>
                <c:pt idx="1">
                  <c:v>98.42</c:v>
                </c:pt>
                <c:pt idx="2">
                  <c:v>96.99</c:v>
                </c:pt>
                <c:pt idx="3">
                  <c:v>87.97</c:v>
                </c:pt>
                <c:pt idx="4">
                  <c:v>100.67</c:v>
                </c:pt>
              </c:numCache>
            </c:numRef>
          </c:val>
          <c:extLst xmlns:c16r2="http://schemas.microsoft.com/office/drawing/2015/06/chart">
            <c:ext xmlns:c16="http://schemas.microsoft.com/office/drawing/2014/chart" uri="{C3380CC4-5D6E-409C-BE32-E72D297353CC}">
              <c16:uniqueId val="{00000000-DD29-4544-9020-7FAA41E9B689}"/>
            </c:ext>
          </c:extLst>
        </c:ser>
        <c:dLbls>
          <c:showLegendKey val="0"/>
          <c:showVal val="0"/>
          <c:showCatName val="0"/>
          <c:showSerName val="0"/>
          <c:showPercent val="0"/>
          <c:showBubbleSize val="0"/>
        </c:dLbls>
        <c:gapWidth val="150"/>
        <c:axId val="578195776"/>
        <c:axId val="5781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xmlns:c16r2="http://schemas.microsoft.com/office/drawing/2015/06/chart">
            <c:ext xmlns:c16="http://schemas.microsoft.com/office/drawing/2014/chart" uri="{C3380CC4-5D6E-409C-BE32-E72D297353CC}">
              <c16:uniqueId val="{00000001-DD29-4544-9020-7FAA41E9B689}"/>
            </c:ext>
          </c:extLst>
        </c:ser>
        <c:dLbls>
          <c:showLegendKey val="0"/>
          <c:showVal val="0"/>
          <c:showCatName val="0"/>
          <c:showSerName val="0"/>
          <c:showPercent val="0"/>
          <c:showBubbleSize val="0"/>
        </c:dLbls>
        <c:marker val="1"/>
        <c:smooth val="0"/>
        <c:axId val="578195776"/>
        <c:axId val="578197344"/>
      </c:lineChart>
      <c:dateAx>
        <c:axId val="578195776"/>
        <c:scaling>
          <c:orientation val="minMax"/>
        </c:scaling>
        <c:delete val="1"/>
        <c:axPos val="b"/>
        <c:numFmt formatCode="&quot;H&quot;yy" sourceLinked="1"/>
        <c:majorTickMark val="none"/>
        <c:minorTickMark val="none"/>
        <c:tickLblPos val="none"/>
        <c:crossAx val="578197344"/>
        <c:crosses val="autoZero"/>
        <c:auto val="1"/>
        <c:lblOffset val="100"/>
        <c:baseTimeUnit val="years"/>
      </c:dateAx>
      <c:valAx>
        <c:axId val="57819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162.16999999999999</c:v>
                </c:pt>
                <c:pt idx="1">
                  <c:v>172.09</c:v>
                </c:pt>
                <c:pt idx="2">
                  <c:v>174.62</c:v>
                </c:pt>
                <c:pt idx="3">
                  <c:v>195.84</c:v>
                </c:pt>
                <c:pt idx="4">
                  <c:v>157.54</c:v>
                </c:pt>
              </c:numCache>
            </c:numRef>
          </c:val>
          <c:extLst xmlns:c16r2="http://schemas.microsoft.com/office/drawing/2015/06/chart">
            <c:ext xmlns:c16="http://schemas.microsoft.com/office/drawing/2014/chart" uri="{C3380CC4-5D6E-409C-BE32-E72D297353CC}">
              <c16:uniqueId val="{00000000-65AB-4BF9-96E4-3AACD9EEF60B}"/>
            </c:ext>
          </c:extLst>
        </c:ser>
        <c:dLbls>
          <c:showLegendKey val="0"/>
          <c:showVal val="0"/>
          <c:showCatName val="0"/>
          <c:showSerName val="0"/>
          <c:showPercent val="0"/>
          <c:showBubbleSize val="0"/>
        </c:dLbls>
        <c:gapWidth val="150"/>
        <c:axId val="578197736"/>
        <c:axId val="57091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xmlns:c16r2="http://schemas.microsoft.com/office/drawing/2015/06/chart">
            <c:ext xmlns:c16="http://schemas.microsoft.com/office/drawing/2014/chart" uri="{C3380CC4-5D6E-409C-BE32-E72D297353CC}">
              <c16:uniqueId val="{00000001-65AB-4BF9-96E4-3AACD9EEF60B}"/>
            </c:ext>
          </c:extLst>
        </c:ser>
        <c:dLbls>
          <c:showLegendKey val="0"/>
          <c:showVal val="0"/>
          <c:showCatName val="0"/>
          <c:showSerName val="0"/>
          <c:showPercent val="0"/>
          <c:showBubbleSize val="0"/>
        </c:dLbls>
        <c:marker val="1"/>
        <c:smooth val="0"/>
        <c:axId val="578197736"/>
        <c:axId val="570916720"/>
      </c:lineChart>
      <c:dateAx>
        <c:axId val="578197736"/>
        <c:scaling>
          <c:orientation val="minMax"/>
        </c:scaling>
        <c:delete val="1"/>
        <c:axPos val="b"/>
        <c:numFmt formatCode="&quot;H&quot;yy" sourceLinked="1"/>
        <c:majorTickMark val="none"/>
        <c:minorTickMark val="none"/>
        <c:tickLblPos val="none"/>
        <c:crossAx val="570916720"/>
        <c:crosses val="autoZero"/>
        <c:auto val="1"/>
        <c:lblOffset val="100"/>
        <c:baseTimeUnit val="years"/>
      </c:dateAx>
      <c:valAx>
        <c:axId val="57091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9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国東市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Cd2</v>
      </c>
      <c r="X8" s="78"/>
      <c r="Y8" s="78"/>
      <c r="Z8" s="78"/>
      <c r="AA8" s="78"/>
      <c r="AB8" s="78"/>
      <c r="AC8" s="78"/>
      <c r="AD8" s="79" t="str">
        <f>データ!$M$6</f>
        <v>非設置</v>
      </c>
      <c r="AE8" s="79"/>
      <c r="AF8" s="79"/>
      <c r="AG8" s="79"/>
      <c r="AH8" s="79"/>
      <c r="AI8" s="79"/>
      <c r="AJ8" s="79"/>
      <c r="AK8" s="3"/>
      <c r="AL8" s="75">
        <f>データ!S6</f>
        <v>27682</v>
      </c>
      <c r="AM8" s="75"/>
      <c r="AN8" s="75"/>
      <c r="AO8" s="75"/>
      <c r="AP8" s="75"/>
      <c r="AQ8" s="75"/>
      <c r="AR8" s="75"/>
      <c r="AS8" s="75"/>
      <c r="AT8" s="74">
        <f>データ!T6</f>
        <v>318.10000000000002</v>
      </c>
      <c r="AU8" s="74"/>
      <c r="AV8" s="74"/>
      <c r="AW8" s="74"/>
      <c r="AX8" s="74"/>
      <c r="AY8" s="74"/>
      <c r="AZ8" s="74"/>
      <c r="BA8" s="74"/>
      <c r="BB8" s="74">
        <f>データ!U6</f>
        <v>87.02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14.03</v>
      </c>
      <c r="Q10" s="74"/>
      <c r="R10" s="74"/>
      <c r="S10" s="74"/>
      <c r="T10" s="74"/>
      <c r="U10" s="74"/>
      <c r="V10" s="74"/>
      <c r="W10" s="74">
        <f>データ!Q6</f>
        <v>89.38</v>
      </c>
      <c r="X10" s="74"/>
      <c r="Y10" s="74"/>
      <c r="Z10" s="74"/>
      <c r="AA10" s="74"/>
      <c r="AB10" s="74"/>
      <c r="AC10" s="74"/>
      <c r="AD10" s="75">
        <f>データ!R6</f>
        <v>3080</v>
      </c>
      <c r="AE10" s="75"/>
      <c r="AF10" s="75"/>
      <c r="AG10" s="75"/>
      <c r="AH10" s="75"/>
      <c r="AI10" s="75"/>
      <c r="AJ10" s="75"/>
      <c r="AK10" s="2"/>
      <c r="AL10" s="75">
        <f>データ!V6</f>
        <v>3861</v>
      </c>
      <c r="AM10" s="75"/>
      <c r="AN10" s="75"/>
      <c r="AO10" s="75"/>
      <c r="AP10" s="75"/>
      <c r="AQ10" s="75"/>
      <c r="AR10" s="75"/>
      <c r="AS10" s="75"/>
      <c r="AT10" s="74">
        <f>データ!W6</f>
        <v>2.37</v>
      </c>
      <c r="AU10" s="74"/>
      <c r="AV10" s="74"/>
      <c r="AW10" s="74"/>
      <c r="AX10" s="74"/>
      <c r="AY10" s="74"/>
      <c r="AZ10" s="74"/>
      <c r="BA10" s="74"/>
      <c r="BB10" s="74">
        <f>データ!X6</f>
        <v>1629.11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kXSM7QefQZvq8sziR56EYG8J4I3WVPbPe34C7XLbHkD6RHCDXegro8Gp9foZxqjCus9pYkl5wEwGaot0QvQy8w==" saltValue="5saO/VPA6aThT87yvfX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442143</v>
      </c>
      <c r="D6" s="33">
        <f t="shared" si="3"/>
        <v>47</v>
      </c>
      <c r="E6" s="33">
        <f t="shared" si="3"/>
        <v>17</v>
      </c>
      <c r="F6" s="33">
        <f t="shared" si="3"/>
        <v>1</v>
      </c>
      <c r="G6" s="33">
        <f t="shared" si="3"/>
        <v>0</v>
      </c>
      <c r="H6" s="33" t="str">
        <f t="shared" si="3"/>
        <v>大分県　国東市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14.03</v>
      </c>
      <c r="Q6" s="34">
        <f t="shared" si="3"/>
        <v>89.38</v>
      </c>
      <c r="R6" s="34">
        <f t="shared" si="3"/>
        <v>3080</v>
      </c>
      <c r="S6" s="34">
        <f t="shared" si="3"/>
        <v>27682</v>
      </c>
      <c r="T6" s="34">
        <f t="shared" si="3"/>
        <v>318.10000000000002</v>
      </c>
      <c r="U6" s="34">
        <f t="shared" si="3"/>
        <v>87.02</v>
      </c>
      <c r="V6" s="34">
        <f t="shared" si="3"/>
        <v>3861</v>
      </c>
      <c r="W6" s="34">
        <f t="shared" si="3"/>
        <v>2.37</v>
      </c>
      <c r="X6" s="34">
        <f t="shared" si="3"/>
        <v>1629.11</v>
      </c>
      <c r="Y6" s="35">
        <f>IF(Y7="",NA(),Y7)</f>
        <v>97.18</v>
      </c>
      <c r="Z6" s="35">
        <f t="shared" ref="Z6:AH6" si="4">IF(Z7="",NA(),Z7)</f>
        <v>97.63</v>
      </c>
      <c r="AA6" s="35">
        <f t="shared" si="4"/>
        <v>96.5</v>
      </c>
      <c r="AB6" s="35">
        <f t="shared" si="4"/>
        <v>95.87</v>
      </c>
      <c r="AC6" s="35">
        <f t="shared" si="4"/>
        <v>98.02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4.0999999999999996</v>
      </c>
      <c r="BH6" s="35">
        <f t="shared" si="7"/>
        <v>22.61</v>
      </c>
      <c r="BI6" s="35">
        <f t="shared" si="7"/>
        <v>171.87</v>
      </c>
      <c r="BJ6" s="34">
        <f t="shared" si="7"/>
        <v>0</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97.13</v>
      </c>
      <c r="BR6" s="35">
        <f t="shared" ref="BR6:BZ6" si="8">IF(BR7="",NA(),BR7)</f>
        <v>98.42</v>
      </c>
      <c r="BS6" s="35">
        <f t="shared" si="8"/>
        <v>96.99</v>
      </c>
      <c r="BT6" s="35">
        <f t="shared" si="8"/>
        <v>87.97</v>
      </c>
      <c r="BU6" s="35">
        <f t="shared" si="8"/>
        <v>100.67</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162.16999999999999</v>
      </c>
      <c r="CC6" s="35">
        <f t="shared" ref="CC6:CK6" si="9">IF(CC7="",NA(),CC7)</f>
        <v>172.09</v>
      </c>
      <c r="CD6" s="35">
        <f t="shared" si="9"/>
        <v>174.62</v>
      </c>
      <c r="CE6" s="35">
        <f t="shared" si="9"/>
        <v>195.84</v>
      </c>
      <c r="CF6" s="35">
        <f t="shared" si="9"/>
        <v>157.54</v>
      </c>
      <c r="CG6" s="35">
        <f t="shared" si="9"/>
        <v>250.84</v>
      </c>
      <c r="CH6" s="35">
        <f t="shared" si="9"/>
        <v>235.61</v>
      </c>
      <c r="CI6" s="35">
        <f t="shared" si="9"/>
        <v>216.21</v>
      </c>
      <c r="CJ6" s="35">
        <f t="shared" si="9"/>
        <v>220.31</v>
      </c>
      <c r="CK6" s="35">
        <f t="shared" si="9"/>
        <v>230.95</v>
      </c>
      <c r="CL6" s="34" t="str">
        <f>IF(CL7="","",IF(CL7="-","【-】","【"&amp;SUBSTITUTE(TEXT(CL7,"#,##0.00"),"-","△")&amp;"】"))</f>
        <v>【136.15】</v>
      </c>
      <c r="CM6" s="35">
        <f>IF(CM7="",NA(),CM7)</f>
        <v>33.39</v>
      </c>
      <c r="CN6" s="35">
        <f t="shared" ref="CN6:CV6" si="10">IF(CN7="",NA(),CN7)</f>
        <v>31.24</v>
      </c>
      <c r="CO6" s="35">
        <f t="shared" si="10"/>
        <v>31.06</v>
      </c>
      <c r="CP6" s="35">
        <f t="shared" si="10"/>
        <v>32.700000000000003</v>
      </c>
      <c r="CQ6" s="35">
        <f t="shared" si="10"/>
        <v>35.729999999999997</v>
      </c>
      <c r="CR6" s="35">
        <f t="shared" si="10"/>
        <v>49.39</v>
      </c>
      <c r="CS6" s="35">
        <f t="shared" si="10"/>
        <v>49.25</v>
      </c>
      <c r="CT6" s="35">
        <f t="shared" si="10"/>
        <v>50.24</v>
      </c>
      <c r="CU6" s="35">
        <f t="shared" si="10"/>
        <v>49.68</v>
      </c>
      <c r="CV6" s="35">
        <f t="shared" si="10"/>
        <v>49.27</v>
      </c>
      <c r="CW6" s="34" t="str">
        <f>IF(CW7="","",IF(CW7="-","【-】","【"&amp;SUBSTITUTE(TEXT(CW7,"#,##0.00"),"-","△")&amp;"】"))</f>
        <v>【59.64】</v>
      </c>
      <c r="CX6" s="35">
        <f>IF(CX7="",NA(),CX7)</f>
        <v>67</v>
      </c>
      <c r="CY6" s="35">
        <f t="shared" ref="CY6:DG6" si="11">IF(CY7="",NA(),CY7)</f>
        <v>67.7</v>
      </c>
      <c r="CZ6" s="35">
        <f t="shared" si="11"/>
        <v>68.540000000000006</v>
      </c>
      <c r="DA6" s="35">
        <f t="shared" si="11"/>
        <v>71.86</v>
      </c>
      <c r="DB6" s="35">
        <f t="shared" si="11"/>
        <v>71.819999999999993</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442143</v>
      </c>
      <c r="D7" s="37">
        <v>47</v>
      </c>
      <c r="E7" s="37">
        <v>17</v>
      </c>
      <c r="F7" s="37">
        <v>1</v>
      </c>
      <c r="G7" s="37">
        <v>0</v>
      </c>
      <c r="H7" s="37" t="s">
        <v>98</v>
      </c>
      <c r="I7" s="37" t="s">
        <v>99</v>
      </c>
      <c r="J7" s="37" t="s">
        <v>100</v>
      </c>
      <c r="K7" s="37" t="s">
        <v>101</v>
      </c>
      <c r="L7" s="37" t="s">
        <v>102</v>
      </c>
      <c r="M7" s="37" t="s">
        <v>103</v>
      </c>
      <c r="N7" s="38" t="s">
        <v>104</v>
      </c>
      <c r="O7" s="38" t="s">
        <v>105</v>
      </c>
      <c r="P7" s="38">
        <v>14.03</v>
      </c>
      <c r="Q7" s="38">
        <v>89.38</v>
      </c>
      <c r="R7" s="38">
        <v>3080</v>
      </c>
      <c r="S7" s="38">
        <v>27682</v>
      </c>
      <c r="T7" s="38">
        <v>318.10000000000002</v>
      </c>
      <c r="U7" s="38">
        <v>87.02</v>
      </c>
      <c r="V7" s="38">
        <v>3861</v>
      </c>
      <c r="W7" s="38">
        <v>2.37</v>
      </c>
      <c r="X7" s="38">
        <v>1629.11</v>
      </c>
      <c r="Y7" s="38">
        <v>97.18</v>
      </c>
      <c r="Z7" s="38">
        <v>97.63</v>
      </c>
      <c r="AA7" s="38">
        <v>96.5</v>
      </c>
      <c r="AB7" s="38">
        <v>95.87</v>
      </c>
      <c r="AC7" s="38">
        <v>98.02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4.0999999999999996</v>
      </c>
      <c r="BH7" s="38">
        <v>22.61</v>
      </c>
      <c r="BI7" s="38">
        <v>171.87</v>
      </c>
      <c r="BJ7" s="38">
        <v>0</v>
      </c>
      <c r="BK7" s="38">
        <v>1162.3599999999999</v>
      </c>
      <c r="BL7" s="38">
        <v>1047.6500000000001</v>
      </c>
      <c r="BM7" s="38">
        <v>1124.26</v>
      </c>
      <c r="BN7" s="38">
        <v>1048.23</v>
      </c>
      <c r="BO7" s="38">
        <v>1130.42</v>
      </c>
      <c r="BP7" s="38">
        <v>682.51</v>
      </c>
      <c r="BQ7" s="38">
        <v>97.13</v>
      </c>
      <c r="BR7" s="38">
        <v>98.42</v>
      </c>
      <c r="BS7" s="38">
        <v>96.99</v>
      </c>
      <c r="BT7" s="38">
        <v>87.97</v>
      </c>
      <c r="BU7" s="38">
        <v>100.67</v>
      </c>
      <c r="BV7" s="38">
        <v>68.209999999999994</v>
      </c>
      <c r="BW7" s="38">
        <v>74.040000000000006</v>
      </c>
      <c r="BX7" s="38">
        <v>80.58</v>
      </c>
      <c r="BY7" s="38">
        <v>78.92</v>
      </c>
      <c r="BZ7" s="38">
        <v>74.17</v>
      </c>
      <c r="CA7" s="38">
        <v>100.34</v>
      </c>
      <c r="CB7" s="38">
        <v>162.16999999999999</v>
      </c>
      <c r="CC7" s="38">
        <v>172.09</v>
      </c>
      <c r="CD7" s="38">
        <v>174.62</v>
      </c>
      <c r="CE7" s="38">
        <v>195.84</v>
      </c>
      <c r="CF7" s="38">
        <v>157.54</v>
      </c>
      <c r="CG7" s="38">
        <v>250.84</v>
      </c>
      <c r="CH7" s="38">
        <v>235.61</v>
      </c>
      <c r="CI7" s="38">
        <v>216.21</v>
      </c>
      <c r="CJ7" s="38">
        <v>220.31</v>
      </c>
      <c r="CK7" s="38">
        <v>230.95</v>
      </c>
      <c r="CL7" s="38">
        <v>136.15</v>
      </c>
      <c r="CM7" s="38">
        <v>33.39</v>
      </c>
      <c r="CN7" s="38">
        <v>31.24</v>
      </c>
      <c r="CO7" s="38">
        <v>31.06</v>
      </c>
      <c r="CP7" s="38">
        <v>32.700000000000003</v>
      </c>
      <c r="CQ7" s="38">
        <v>35.729999999999997</v>
      </c>
      <c r="CR7" s="38">
        <v>49.39</v>
      </c>
      <c r="CS7" s="38">
        <v>49.25</v>
      </c>
      <c r="CT7" s="38">
        <v>50.24</v>
      </c>
      <c r="CU7" s="38">
        <v>49.68</v>
      </c>
      <c r="CV7" s="38">
        <v>49.27</v>
      </c>
      <c r="CW7" s="38">
        <v>59.64</v>
      </c>
      <c r="CX7" s="38">
        <v>67</v>
      </c>
      <c r="CY7" s="38">
        <v>67.7</v>
      </c>
      <c r="CZ7" s="38">
        <v>68.540000000000006</v>
      </c>
      <c r="DA7" s="38">
        <v>71.86</v>
      </c>
      <c r="DB7" s="38">
        <v>71.819999999999993</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kunisaki</cp:lastModifiedBy>
  <cp:lastPrinted>2021-01-18T02:12:01Z</cp:lastPrinted>
  <dcterms:created xsi:type="dcterms:W3CDTF">2020-12-04T02:50:00Z</dcterms:created>
  <dcterms:modified xsi:type="dcterms:W3CDTF">2021-01-21T06:02:14Z</dcterms:modified>
  <cp:category/>
</cp:coreProperties>
</file>