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12豊後大野市ok\"/>
    </mc:Choice>
  </mc:AlternateContent>
  <workbookProtection workbookAlgorithmName="SHA-512" workbookHashValue="L9mj+ZfdhHnm+62+6BIgbogznDBokyb0nO5HM68JGhUkVaY3yKxK2eaVC1WK6x/Tqs4vAEmvshx9NR6uS5SyoA==" workbookSaltValue="GVVbr4mdx+PfFYkvTKLVI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<sst xmlns="http://schemas.openxmlformats.org/spreadsheetml/2006/main" count="236" uniqueCount="116">
  <si>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</si>
  <si>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</si>
  <si>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</si>
  <si>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</si>
  <si>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</si>
  <si>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</si>
  <si>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</si>
  <si>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</si>
  <si>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</si>
  <si>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</si>
  <si>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</si>
  <si>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</si>
  <si>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</si>
  <si>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</si>
  <si>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</si>
  <si>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</si>
  <si>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</si>
  <si>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</si>
  <si>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</si>
  <si>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</si>
  <si>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</si>
  <si>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</si>
  <si>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</si>
  <si>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</si>
  <si>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</si>
  <si>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</si>
  <si>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</si>
  <si>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</si>
  <si>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</si>
  <si>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</si>
  <si>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</si>
  <si>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</si>
  <si>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</si>
  <si>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</si>
  <si>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</si>
  <si>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</si>
  <si>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</si>
  <si>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</si>
  <si>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</si>
  <si>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</si>
  <si>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</si>
  <si>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</si>
  <si>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</si>
  <si>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</si>
  <si>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</si>
  <si>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</si>
  <si>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</si>
  <si>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</si>
  <si>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</si>
  <si>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</si>
  <si>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</si>
  <si>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</si>
  <si>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</si>
  <si>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</si>
  <si>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</si>
  <si>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</si>
  <si>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</si>
  <si>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</si>
  <si>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</si>
  <si>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</si>
  <si>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</si>
  <si>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</si>
  <si>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</si>
  <si>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</si>
  <si>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</si>
  <si>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</si>
  <si>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</si>
  <si>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</si>
  <si>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</si>
  <si>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</si>
  <si>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</si>
  <si>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</si>
  <si>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</si>
  <si>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</si>
  <si>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</si>
  <si>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</si>
  <si>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</si>
  <si>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</si>
  <si>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</si>
  <si>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</si>
  <si>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</si>
  <si>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</si>
  <si>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</si>
  <si>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</si>
  <si>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</si>
  <si>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</si>
  <si>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</si>
  <si>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</si>
  <si>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</si>
  <si>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</si>
  <si>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</si>
  <si>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</si>
  <si>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</si>
  <si>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</si>
  <si>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</si>
  <si>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</si>
  <si>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</si>
  <si>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</si>
  <si>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</si>
  <si>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</si>
  <si>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</si>
  <si>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</si>
  <si>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</si>
  <si>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</si>
  <si>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</si>
  <si>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</si>
  <si>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</si>
  <si>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</si>
  <si>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</si>
  <si>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</si>
  <si>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</si>
  <si>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</si>
  <si>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</si>
  <si>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③『管渠改善率』・・・当該年度に更新した管路延長の割合を表す指標。供用開始後１８年経過しているが、管渠の更新は行っていない。今後も計画的に管路清掃を行い、維持管理に努めます。</t>
  </si>
  <si>
    <t>平成１６年に整備完了した比較的新しい施設ではある。水洗化率は、ほぼ類似団体平均であるものの区域内人口の減少などで効率的な経営ができていない。経営改善のためには、今後も引き続き未接続世帯への普及促進に努め、水洗化人口及び有収水量の増加を目指す必要があります。</t>
    <rPh sb="33" eb="35">
      <t>ルイジ</t>
    </rPh>
    <rPh sb="35" eb="37">
      <t>ダンタイ</t>
    </rPh>
    <rPh sb="37" eb="39">
      <t>ヘイキン</t>
    </rPh>
    <rPh sb="45" eb="48">
      <t>クイキナイ</t>
    </rPh>
    <rPh sb="48" eb="50">
      <t>ジンコウ</t>
    </rPh>
    <rPh sb="51" eb="53">
      <t>ゲンショウ</t>
    </rPh>
    <phoneticPr fontId="1"/>
  </si>
  <si>
    <r>
      <t>①『収益的収支比率』・・・総費用に地方債償還金を加えた費用を総収益でどの程度賄われているかを示す指標。企業債償還の減少に伴い徐々に改善されていますが、</t>
    </r>
    <r>
      <rPr>
        <sz val="11"/>
        <rFont val="ＭＳ ゴシック"/>
        <family val="3"/>
        <charset val="128"/>
      </rPr>
      <t>令和元年度は打切り決算等の影響で数値が悪化しています。また、繰入金に依存しており経費削減に努める必要があります。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より低く、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⑥『汚水処理原価』・・・・有収水量１㎥あたりについて、汚水処理に係るコストを表した指標。全国平均・類似団体平均を上回っており、今後も更なる費用削減に努めていく必要があります。
⑦『施設利用率』・・・・処理能力に対する汚水処理量の割合で、施設の利用状況を判断する指標。全国平均・類似団体平均と近い数値であるが、今後も接続率の向上に努める必要があります。
⑧『水洗化率』・・・・・・実際に水洗便所を設置して汚水を処理している人口の割合を表した指標。ほぼ類似団体と同じとなっていますが、更なる接続率の向上対策に努める必要があります。</t>
    </r>
    <rPh sb="75" eb="77">
      <t>レイワ</t>
    </rPh>
    <rPh sb="77" eb="80">
      <t>ガンネンド</t>
    </rPh>
    <rPh sb="81" eb="83">
      <t>ウチキ</t>
    </rPh>
    <rPh sb="84" eb="86">
      <t>ケッサン</t>
    </rPh>
    <rPh sb="86" eb="87">
      <t>トウ</t>
    </rPh>
    <rPh sb="88" eb="90">
      <t>エイキョウ</t>
    </rPh>
    <rPh sb="91" eb="93">
      <t>スウチ</t>
    </rPh>
    <rPh sb="94" eb="96">
      <t>アッカ</t>
    </rPh>
    <rPh sb="105" eb="108">
      <t>クリイレキン</t>
    </rPh>
    <rPh sb="109" eb="111">
      <t>イゾン</t>
    </rPh>
    <rPh sb="321" eb="322">
      <t>ヒク</t>
    </rPh>
    <rPh sb="522" eb="523">
      <t>チカ</t>
    </rPh>
    <rPh sb="524" eb="526">
      <t>スウチ</t>
    </rPh>
    <rPh sb="606" eb="607">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</si>
</sst>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47-4BE5-984F-9FC81461B5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547-4BE5-984F-9FC81461B5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40.43</c:v>
                </c:pt>
                <c:pt idx="1">
                  <c:v>41.71</c:v>
                </c:pt>
                <c:pt idx="2">
                  <c:v>43.29</c:v>
                </c:pt>
                <c:pt idx="3">
                  <c:v>41</c:v>
                </c:pt>
                <c:pt idx="4">
                  <c:v>41.71</c:v>
                </c:pt>
              </c:numCache>
            </c:numRef>
          </c:val>
          <c:extLst>
            <c:ext xmlns:c16="http://schemas.microsoft.com/office/drawing/2014/chart" uri="{C3380CC4-5D6E-409C-BE32-E72D297353CC}">
              <c16:uniqueId val="{00000000-EEC5-4847-9386-6777C44FEB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EEC5-4847-9386-6777C44FEB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79.98</c:v>
                </c:pt>
                <c:pt idx="1">
                  <c:v>77.849999999999994</c:v>
                </c:pt>
                <c:pt idx="2">
                  <c:v>76.67</c:v>
                </c:pt>
                <c:pt idx="3">
                  <c:v>83.27</c:v>
                </c:pt>
                <c:pt idx="4">
                  <c:v>84.8</c:v>
                </c:pt>
              </c:numCache>
            </c:numRef>
          </c:val>
          <c:extLst>
            <c:ext xmlns:c16="http://schemas.microsoft.com/office/drawing/2014/chart" uri="{C3380CC4-5D6E-409C-BE32-E72D297353CC}">
              <c16:uniqueId val="{00000000-4EFB-44C9-8BD4-2CEE62F442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EFB-44C9-8BD4-2CEE62F442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91.32</c:v>
                </c:pt>
                <c:pt idx="1">
                  <c:v>95.67</c:v>
                </c:pt>
                <c:pt idx="2">
                  <c:v>107.62</c:v>
                </c:pt>
                <c:pt idx="3">
                  <c:v>108.74</c:v>
                </c:pt>
                <c:pt idx="4">
                  <c:v>77.81</c:v>
                </c:pt>
              </c:numCache>
            </c:numRef>
          </c:val>
          <c:extLst>
            <c:ext xmlns:c16="http://schemas.microsoft.com/office/drawing/2014/chart" uri="{C3380CC4-5D6E-409C-BE32-E72D297353CC}">
              <c16:uniqueId val="{00000000-C93A-4DB4-A2D8-3EB9E312C8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A-4DB4-A2D8-3EB9E312C8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6-43EF-98C4-68B07D0EF8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6-43EF-98C4-68B07D0EF8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5A-4555-87D6-63CCF2B3F5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A-4555-87D6-63CCF2B3F5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04-4FC4-99F5-732A7817B2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4-4FC4-99F5-732A7817B2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FA-4A27-A911-328677C0A1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FA-4A27-A911-328677C0A1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60.2</c:v>
                </c:pt>
                <c:pt idx="1">
                  <c:v>0</c:v>
                </c:pt>
                <c:pt idx="2">
                  <c:v>0</c:v>
                </c:pt>
                <c:pt idx="3">
                  <c:v>0</c:v>
                </c:pt>
                <c:pt idx="4">
                  <c:v>0</c:v>
                </c:pt>
              </c:numCache>
            </c:numRef>
          </c:val>
          <c:extLst>
            <c:ext xmlns:c16="http://schemas.microsoft.com/office/drawing/2014/chart" uri="{C3380CC4-5D6E-409C-BE32-E72D297353CC}">
              <c16:uniqueId val="{00000000-D01A-4ABD-BDE4-40138ABD8E0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01A-4ABD-BDE4-40138ABD8E0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66.05</c:v>
                </c:pt>
                <c:pt idx="1">
                  <c:v>64.73</c:v>
                </c:pt>
                <c:pt idx="2">
                  <c:v>55.52</c:v>
                </c:pt>
                <c:pt idx="3">
                  <c:v>65.7</c:v>
                </c:pt>
                <c:pt idx="4">
                  <c:v>64.03</c:v>
                </c:pt>
              </c:numCache>
            </c:numRef>
          </c:val>
          <c:extLst>
            <c:ext xmlns:c16="http://schemas.microsoft.com/office/drawing/2014/chart" uri="{C3380CC4-5D6E-409C-BE32-E72D297353CC}">
              <c16:uniqueId val="{00000000-3081-438C-BFB2-AF50A24990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081-438C-BFB2-AF50A24990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292.29000000000002</c:v>
                </c:pt>
                <c:pt idx="1">
                  <c:v>295.05</c:v>
                </c:pt>
                <c:pt idx="2">
                  <c:v>352.49</c:v>
                </c:pt>
                <c:pt idx="3">
                  <c:v>304.24</c:v>
                </c:pt>
                <c:pt idx="4">
                  <c:v>297.81</c:v>
                </c:pt>
              </c:numCache>
            </c:numRef>
          </c:val>
          <c:extLst>
            <c:ext xmlns:c16="http://schemas.microsoft.com/office/drawing/2014/chart" uri="{C3380CC4-5D6E-409C-BE32-E72D297353CC}">
              <c16:uniqueId val="{00000000-644D-45F4-AC04-55D95D001B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44D-45F4-AC04-55D95D001B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6"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豊後大野市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16</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17</v>
      </c>
      <c r="AM7" s="44"/>
      <c r="AN7" s="44"/>
      <c r="AO7" s="44"/>
      <c r="AP7" s="44"/>
      <c r="AQ7" s="44"/>
      <c r="AR7" s="44"/>
      <c r="AS7" s="44"/>
      <c r="AT7" s="44" t="s">
        <v>13</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35377</v>
      </c>
      <c r="AM8" s="47"/>
      <c r="AN8" s="47"/>
      <c r="AO8" s="47"/>
      <c r="AP8" s="47"/>
      <c r="AQ8" s="47"/>
      <c r="AR8" s="47"/>
      <c r="AS8" s="47"/>
      <c r="AT8" s="48">
        <f>データ!T6</f>
        <v>603.14</v>
      </c>
      <c r="AU8" s="48"/>
      <c r="AV8" s="48"/>
      <c r="AW8" s="48"/>
      <c r="AX8" s="48"/>
      <c r="AY8" s="48"/>
      <c r="AZ8" s="48"/>
      <c r="BA8" s="48"/>
      <c r="BB8" s="48">
        <f>データ!U6</f>
        <v>58.65</v>
      </c>
      <c r="BC8" s="48"/>
      <c r="BD8" s="48"/>
      <c r="BE8" s="48"/>
      <c r="BF8" s="48"/>
      <c r="BG8" s="48"/>
      <c r="BH8" s="48"/>
      <c r="BI8" s="48"/>
      <c r="BJ8" s="3"/>
      <c r="BK8" s="3"/>
      <c r="BL8" s="49" t="s">
        <v>15</v>
      </c>
      <c r="BM8" s="50"/>
      <c r="BN8" s="17" t="s">
        <v>21</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22</v>
      </c>
      <c r="J9" s="44"/>
      <c r="K9" s="44"/>
      <c r="L9" s="44"/>
      <c r="M9" s="44"/>
      <c r="N9" s="44"/>
      <c r="O9" s="44"/>
      <c r="P9" s="44" t="s">
        <v>23</v>
      </c>
      <c r="Q9" s="44"/>
      <c r="R9" s="44"/>
      <c r="S9" s="44"/>
      <c r="T9" s="44"/>
      <c r="U9" s="44"/>
      <c r="V9" s="44"/>
      <c r="W9" s="44" t="s">
        <v>26</v>
      </c>
      <c r="X9" s="44"/>
      <c r="Y9" s="44"/>
      <c r="Z9" s="44"/>
      <c r="AA9" s="44"/>
      <c r="AB9" s="44"/>
      <c r="AC9" s="44"/>
      <c r="AD9" s="44" t="s">
        <v>2</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3.26</v>
      </c>
      <c r="Q10" s="48"/>
      <c r="R10" s="48"/>
      <c r="S10" s="48"/>
      <c r="T10" s="48"/>
      <c r="U10" s="48"/>
      <c r="V10" s="48"/>
      <c r="W10" s="48">
        <f>データ!Q6</f>
        <v>96.66</v>
      </c>
      <c r="X10" s="48"/>
      <c r="Y10" s="48"/>
      <c r="Z10" s="48"/>
      <c r="AA10" s="48"/>
      <c r="AB10" s="48"/>
      <c r="AC10" s="48"/>
      <c r="AD10" s="47">
        <f>データ!R6</f>
        <v>3680</v>
      </c>
      <c r="AE10" s="47"/>
      <c r="AF10" s="47"/>
      <c r="AG10" s="47"/>
      <c r="AH10" s="47"/>
      <c r="AI10" s="47"/>
      <c r="AJ10" s="47"/>
      <c r="AK10" s="2"/>
      <c r="AL10" s="47">
        <f>データ!V6</f>
        <v>1145</v>
      </c>
      <c r="AM10" s="47"/>
      <c r="AN10" s="47"/>
      <c r="AO10" s="47"/>
      <c r="AP10" s="47"/>
      <c r="AQ10" s="47"/>
      <c r="AR10" s="47"/>
      <c r="AS10" s="47"/>
      <c r="AT10" s="48">
        <f>データ!W6</f>
        <v>0.77</v>
      </c>
      <c r="AU10" s="48"/>
      <c r="AV10" s="48"/>
      <c r="AW10" s="48"/>
      <c r="AX10" s="48"/>
      <c r="AY10" s="48"/>
      <c r="AZ10" s="48"/>
      <c r="BA10" s="48"/>
      <c r="BB10" s="48">
        <f>データ!X6</f>
        <v>1487.01</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4"/>
      <c r="BM17" s="85"/>
      <c r="BN17" s="85"/>
      <c r="BO17" s="85"/>
      <c r="BP17" s="85"/>
      <c r="BQ17" s="85"/>
      <c r="BR17" s="85"/>
      <c r="BS17" s="85"/>
      <c r="BT17" s="85"/>
      <c r="BU17" s="85"/>
      <c r="BV17" s="85"/>
      <c r="BW17" s="85"/>
      <c r="BX17" s="85"/>
      <c r="BY17" s="85"/>
      <c r="BZ17" s="86"/>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4"/>
      <c r="BM18" s="85"/>
      <c r="BN18" s="85"/>
      <c r="BO18" s="85"/>
      <c r="BP18" s="85"/>
      <c r="BQ18" s="85"/>
      <c r="BR18" s="85"/>
      <c r="BS18" s="85"/>
      <c r="BT18" s="85"/>
      <c r="BU18" s="85"/>
      <c r="BV18" s="85"/>
      <c r="BW18" s="85"/>
      <c r="BX18" s="85"/>
      <c r="BY18" s="85"/>
      <c r="BZ18" s="86"/>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4"/>
      <c r="BM19" s="85"/>
      <c r="BN19" s="85"/>
      <c r="BO19" s="85"/>
      <c r="BP19" s="85"/>
      <c r="BQ19" s="85"/>
      <c r="BR19" s="85"/>
      <c r="BS19" s="85"/>
      <c r="BT19" s="85"/>
      <c r="BU19" s="85"/>
      <c r="BV19" s="85"/>
      <c r="BW19" s="85"/>
      <c r="BX19" s="85"/>
      <c r="BY19" s="85"/>
      <c r="BZ19" s="86"/>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4"/>
      <c r="BM20" s="85"/>
      <c r="BN20" s="85"/>
      <c r="BO20" s="85"/>
      <c r="BP20" s="85"/>
      <c r="BQ20" s="85"/>
      <c r="BR20" s="85"/>
      <c r="BS20" s="85"/>
      <c r="BT20" s="85"/>
      <c r="BU20" s="85"/>
      <c r="BV20" s="85"/>
      <c r="BW20" s="85"/>
      <c r="BX20" s="85"/>
      <c r="BY20" s="85"/>
      <c r="BZ20" s="86"/>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4"/>
      <c r="BM21" s="85"/>
      <c r="BN21" s="85"/>
      <c r="BO21" s="85"/>
      <c r="BP21" s="85"/>
      <c r="BQ21" s="85"/>
      <c r="BR21" s="85"/>
      <c r="BS21" s="85"/>
      <c r="BT21" s="85"/>
      <c r="BU21" s="85"/>
      <c r="BV21" s="85"/>
      <c r="BW21" s="85"/>
      <c r="BX21" s="85"/>
      <c r="BY21" s="85"/>
      <c r="BZ21" s="86"/>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4"/>
      <c r="BM22" s="85"/>
      <c r="BN22" s="85"/>
      <c r="BO22" s="85"/>
      <c r="BP22" s="85"/>
      <c r="BQ22" s="85"/>
      <c r="BR22" s="85"/>
      <c r="BS22" s="85"/>
      <c r="BT22" s="85"/>
      <c r="BU22" s="85"/>
      <c r="BV22" s="85"/>
      <c r="BW22" s="85"/>
      <c r="BX22" s="85"/>
      <c r="BY22" s="85"/>
      <c r="BZ22" s="86"/>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4"/>
      <c r="BM23" s="85"/>
      <c r="BN23" s="85"/>
      <c r="BO23" s="85"/>
      <c r="BP23" s="85"/>
      <c r="BQ23" s="85"/>
      <c r="BR23" s="85"/>
      <c r="BS23" s="85"/>
      <c r="BT23" s="85"/>
      <c r="BU23" s="85"/>
      <c r="BV23" s="85"/>
      <c r="BW23" s="85"/>
      <c r="BX23" s="85"/>
      <c r="BY23" s="85"/>
      <c r="BZ23" s="86"/>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4"/>
      <c r="BM24" s="85"/>
      <c r="BN24" s="85"/>
      <c r="BO24" s="85"/>
      <c r="BP24" s="85"/>
      <c r="BQ24" s="85"/>
      <c r="BR24" s="85"/>
      <c r="BS24" s="85"/>
      <c r="BT24" s="85"/>
      <c r="BU24" s="85"/>
      <c r="BV24" s="85"/>
      <c r="BW24" s="85"/>
      <c r="BX24" s="85"/>
      <c r="BY24" s="85"/>
      <c r="BZ24" s="86"/>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4"/>
      <c r="BM25" s="85"/>
      <c r="BN25" s="85"/>
      <c r="BO25" s="85"/>
      <c r="BP25" s="85"/>
      <c r="BQ25" s="85"/>
      <c r="BR25" s="85"/>
      <c r="BS25" s="85"/>
      <c r="BT25" s="85"/>
      <c r="BU25" s="85"/>
      <c r="BV25" s="85"/>
      <c r="BW25" s="85"/>
      <c r="BX25" s="85"/>
      <c r="BY25" s="85"/>
      <c r="BZ25" s="86"/>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4"/>
      <c r="BM26" s="85"/>
      <c r="BN26" s="85"/>
      <c r="BO26" s="85"/>
      <c r="BP26" s="85"/>
      <c r="BQ26" s="85"/>
      <c r="BR26" s="85"/>
      <c r="BS26" s="85"/>
      <c r="BT26" s="85"/>
      <c r="BU26" s="85"/>
      <c r="BV26" s="85"/>
      <c r="BW26" s="85"/>
      <c r="BX26" s="85"/>
      <c r="BY26" s="85"/>
      <c r="BZ26" s="86"/>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4"/>
      <c r="BM27" s="85"/>
      <c r="BN27" s="85"/>
      <c r="BO27" s="85"/>
      <c r="BP27" s="85"/>
      <c r="BQ27" s="85"/>
      <c r="BR27" s="85"/>
      <c r="BS27" s="85"/>
      <c r="BT27" s="85"/>
      <c r="BU27" s="85"/>
      <c r="BV27" s="85"/>
      <c r="BW27" s="85"/>
      <c r="BX27" s="85"/>
      <c r="BY27" s="85"/>
      <c r="BZ27" s="86"/>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4"/>
      <c r="BM28" s="85"/>
      <c r="BN28" s="85"/>
      <c r="BO28" s="85"/>
      <c r="BP28" s="85"/>
      <c r="BQ28" s="85"/>
      <c r="BR28" s="85"/>
      <c r="BS28" s="85"/>
      <c r="BT28" s="85"/>
      <c r="BU28" s="85"/>
      <c r="BV28" s="85"/>
      <c r="BW28" s="85"/>
      <c r="BX28" s="85"/>
      <c r="BY28" s="85"/>
      <c r="BZ28" s="86"/>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4"/>
      <c r="BM29" s="85"/>
      <c r="BN29" s="85"/>
      <c r="BO29" s="85"/>
      <c r="BP29" s="85"/>
      <c r="BQ29" s="85"/>
      <c r="BR29" s="85"/>
      <c r="BS29" s="85"/>
      <c r="BT29" s="85"/>
      <c r="BU29" s="85"/>
      <c r="BV29" s="85"/>
      <c r="BW29" s="85"/>
      <c r="BX29" s="85"/>
      <c r="BY29" s="85"/>
      <c r="BZ29" s="86"/>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4"/>
      <c r="BM30" s="85"/>
      <c r="BN30" s="85"/>
      <c r="BO30" s="85"/>
      <c r="BP30" s="85"/>
      <c r="BQ30" s="85"/>
      <c r="BR30" s="85"/>
      <c r="BS30" s="85"/>
      <c r="BT30" s="85"/>
      <c r="BU30" s="85"/>
      <c r="BV30" s="85"/>
      <c r="BW30" s="85"/>
      <c r="BX30" s="85"/>
      <c r="BY30" s="85"/>
      <c r="BZ30" s="86"/>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4"/>
      <c r="BM31" s="85"/>
      <c r="BN31" s="85"/>
      <c r="BO31" s="85"/>
      <c r="BP31" s="85"/>
      <c r="BQ31" s="85"/>
      <c r="BR31" s="85"/>
      <c r="BS31" s="85"/>
      <c r="BT31" s="85"/>
      <c r="BU31" s="85"/>
      <c r="BV31" s="85"/>
      <c r="BW31" s="85"/>
      <c r="BX31" s="85"/>
      <c r="BY31" s="85"/>
      <c r="BZ31" s="86"/>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4"/>
      <c r="BM32" s="85"/>
      <c r="BN32" s="85"/>
      <c r="BO32" s="85"/>
      <c r="BP32" s="85"/>
      <c r="BQ32" s="85"/>
      <c r="BR32" s="85"/>
      <c r="BS32" s="85"/>
      <c r="BT32" s="85"/>
      <c r="BU32" s="85"/>
      <c r="BV32" s="85"/>
      <c r="BW32" s="85"/>
      <c r="BX32" s="85"/>
      <c r="BY32" s="85"/>
      <c r="BZ32" s="86"/>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4"/>
      <c r="BM33" s="85"/>
      <c r="BN33" s="85"/>
      <c r="BO33" s="85"/>
      <c r="BP33" s="85"/>
      <c r="BQ33" s="85"/>
      <c r="BR33" s="85"/>
      <c r="BS33" s="85"/>
      <c r="BT33" s="85"/>
      <c r="BU33" s="85"/>
      <c r="BV33" s="85"/>
      <c r="BW33" s="85"/>
      <c r="BX33" s="85"/>
      <c r="BY33" s="85"/>
      <c r="BZ33" s="86"/>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4"/>
      <c r="BM34" s="85"/>
      <c r="BN34" s="85"/>
      <c r="BO34" s="85"/>
      <c r="BP34" s="85"/>
      <c r="BQ34" s="85"/>
      <c r="BR34" s="85"/>
      <c r="BS34" s="85"/>
      <c r="BT34" s="85"/>
      <c r="BU34" s="85"/>
      <c r="BV34" s="85"/>
      <c r="BW34" s="85"/>
      <c r="BX34" s="85"/>
      <c r="BY34" s="85"/>
      <c r="BZ34" s="86"/>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4"/>
      <c r="BM35" s="85"/>
      <c r="BN35" s="85"/>
      <c r="BO35" s="85"/>
      <c r="BP35" s="85"/>
      <c r="BQ35" s="85"/>
      <c r="BR35" s="85"/>
      <c r="BS35" s="85"/>
      <c r="BT35" s="85"/>
      <c r="BU35" s="85"/>
      <c r="BV35" s="85"/>
      <c r="BW35" s="85"/>
      <c r="BX35" s="85"/>
      <c r="BY35" s="85"/>
      <c r="BZ35" s="86"/>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4"/>
      <c r="BM36" s="85"/>
      <c r="BN36" s="85"/>
      <c r="BO36" s="85"/>
      <c r="BP36" s="85"/>
      <c r="BQ36" s="85"/>
      <c r="BR36" s="85"/>
      <c r="BS36" s="85"/>
      <c r="BT36" s="85"/>
      <c r="BU36" s="85"/>
      <c r="BV36" s="85"/>
      <c r="BW36" s="85"/>
      <c r="BX36" s="85"/>
      <c r="BY36" s="85"/>
      <c r="BZ36" s="86"/>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4"/>
      <c r="BM37" s="85"/>
      <c r="BN37" s="85"/>
      <c r="BO37" s="85"/>
      <c r="BP37" s="85"/>
      <c r="BQ37" s="85"/>
      <c r="BR37" s="85"/>
      <c r="BS37" s="85"/>
      <c r="BT37" s="85"/>
      <c r="BU37" s="85"/>
      <c r="BV37" s="85"/>
      <c r="BW37" s="85"/>
      <c r="BX37" s="85"/>
      <c r="BY37" s="85"/>
      <c r="BZ37" s="86"/>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4"/>
      <c r="BM38" s="85"/>
      <c r="BN38" s="85"/>
      <c r="BO38" s="85"/>
      <c r="BP38" s="85"/>
      <c r="BQ38" s="85"/>
      <c r="BR38" s="85"/>
      <c r="BS38" s="85"/>
      <c r="BT38" s="85"/>
      <c r="BU38" s="85"/>
      <c r="BV38" s="85"/>
      <c r="BW38" s="85"/>
      <c r="BX38" s="85"/>
      <c r="BY38" s="85"/>
      <c r="BZ38" s="86"/>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4"/>
      <c r="BM39" s="85"/>
      <c r="BN39" s="85"/>
      <c r="BO39" s="85"/>
      <c r="BP39" s="85"/>
      <c r="BQ39" s="85"/>
      <c r="BR39" s="85"/>
      <c r="BS39" s="85"/>
      <c r="BT39" s="85"/>
      <c r="BU39" s="85"/>
      <c r="BV39" s="85"/>
      <c r="BW39" s="85"/>
      <c r="BX39" s="85"/>
      <c r="BY39" s="85"/>
      <c r="BZ39" s="86"/>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4"/>
      <c r="BM40" s="85"/>
      <c r="BN40" s="85"/>
      <c r="BO40" s="85"/>
      <c r="BP40" s="85"/>
      <c r="BQ40" s="85"/>
      <c r="BR40" s="85"/>
      <c r="BS40" s="85"/>
      <c r="BT40" s="85"/>
      <c r="BU40" s="85"/>
      <c r="BV40" s="85"/>
      <c r="BW40" s="85"/>
      <c r="BX40" s="85"/>
      <c r="BY40" s="85"/>
      <c r="BZ40" s="86"/>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4"/>
      <c r="BM41" s="85"/>
      <c r="BN41" s="85"/>
      <c r="BO41" s="85"/>
      <c r="BP41" s="85"/>
      <c r="BQ41" s="85"/>
      <c r="BR41" s="85"/>
      <c r="BS41" s="85"/>
      <c r="BT41" s="85"/>
      <c r="BU41" s="85"/>
      <c r="BV41" s="85"/>
      <c r="BW41" s="85"/>
      <c r="BX41" s="85"/>
      <c r="BY41" s="85"/>
      <c r="BZ41" s="86"/>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4"/>
      <c r="BM42" s="85"/>
      <c r="BN42" s="85"/>
      <c r="BO42" s="85"/>
      <c r="BP42" s="85"/>
      <c r="BQ42" s="85"/>
      <c r="BR42" s="85"/>
      <c r="BS42" s="85"/>
      <c r="BT42" s="85"/>
      <c r="BU42" s="85"/>
      <c r="BV42" s="85"/>
      <c r="BW42" s="85"/>
      <c r="BX42" s="85"/>
      <c r="BY42" s="85"/>
      <c r="BZ42" s="86"/>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4"/>
      <c r="BM43" s="85"/>
      <c r="BN43" s="85"/>
      <c r="BO43" s="85"/>
      <c r="BP43" s="85"/>
      <c r="BQ43" s="85"/>
      <c r="BR43" s="85"/>
      <c r="BS43" s="85"/>
      <c r="BT43" s="85"/>
      <c r="BU43" s="85"/>
      <c r="BV43" s="85"/>
      <c r="BW43" s="85"/>
      <c r="BX43" s="85"/>
      <c r="BY43" s="85"/>
      <c r="BZ43" s="86"/>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7"/>
      <c r="BM44" s="88"/>
      <c r="BN44" s="88"/>
      <c r="BO44" s="88"/>
      <c r="BP44" s="88"/>
      <c r="BQ44" s="88"/>
      <c r="BR44" s="88"/>
      <c r="BS44" s="88"/>
      <c r="BT44" s="88"/>
      <c r="BU44" s="88"/>
      <c r="BV44" s="88"/>
      <c r="BW44" s="88"/>
      <c r="BX44" s="88"/>
      <c r="BY44" s="88"/>
      <c r="BZ44" s="8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47</v>
      </c>
      <c r="F85" s="6" t="s">
        <v>48</v>
      </c>
      <c r="G85" s="6" t="s">
        <v>49</v>
      </c>
      <c r="H85" s="6" t="s">
        <v>42</v>
      </c>
      <c r="I85" s="6" t="s">
        <v>10</v>
      </c>
      <c r="J85" s="6" t="s">
        <v>50</v>
      </c>
      <c r="K85" s="6" t="s">
        <v>51</v>
      </c>
      <c r="L85" s="6" t="s">
        <v>32</v>
      </c>
      <c r="M85" s="6" t="s">
        <v>35</v>
      </c>
      <c r="N85" s="6" t="s">
        <v>52</v>
      </c>
      <c r="O85" s="6" t="s">
        <v>54</v>
      </c>
    </row>
    <row r="86" spans="1:78" hidden="1" x14ac:dyDescent="0.15">
      <c r="B86" s="6"/>
      <c r="C86" s="6"/>
      <c r="D86" s="6"/>
      <c r="E86" s="6" t="str">
        <f>データ!AI6</f>
        <v/>
      </c>
      <c r="F86" s="6" t="s">
        <v>39</v>
      </c>
      <c r="G86" s="6" t="s">
        <v>39</v>
      </c>
      <c r="H86" s="6" t="str">
        <f>データ!BP6</f>
        <v>【1,218.70】</v>
      </c>
      <c r="I86" s="6" t="str">
        <f>データ!CA6</f>
        <v>【74.17】</v>
      </c>
      <c r="J86" s="6" t="str">
        <f>データ!CL6</f>
        <v>【218.56】</v>
      </c>
      <c r="K86" s="6" t="str">
        <f>データ!CW6</f>
        <v>【42.86】</v>
      </c>
      <c r="L86" s="6" t="str">
        <f>データ!DH6</f>
        <v>【84.20】</v>
      </c>
      <c r="M86" s="6" t="s">
        <v>39</v>
      </c>
      <c r="N86" s="6" t="s">
        <v>39</v>
      </c>
      <c r="O86" s="6" t="str">
        <f>データ!EO6</f>
        <v>【0.28】</v>
      </c>
    </row>
  </sheetData>
  <sheetProtection algorithmName="SHA-512" hashValue="GNZ3mTuwUEJ9NyyV81J6l7CB4aS1U7USAj9+zBsXjPcjg+n3dAR1dSX635DIJ2yUsA1xMcx6X6ThiH5U2khDYw==" saltValue="RIn9CNlervjY7POWqmSxX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31</v>
      </c>
      <c r="C3" s="30" t="s">
        <v>59</v>
      </c>
      <c r="D3" s="30" t="s">
        <v>60</v>
      </c>
      <c r="E3" s="30" t="s">
        <v>6</v>
      </c>
      <c r="F3" s="30" t="s">
        <v>5</v>
      </c>
      <c r="G3" s="30" t="s">
        <v>25</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24</v>
      </c>
      <c r="Z4" s="77"/>
      <c r="AA4" s="77"/>
      <c r="AB4" s="77"/>
      <c r="AC4" s="77"/>
      <c r="AD4" s="77"/>
      <c r="AE4" s="77"/>
      <c r="AF4" s="77"/>
      <c r="AG4" s="77"/>
      <c r="AH4" s="77"/>
      <c r="AI4" s="77"/>
      <c r="AJ4" s="77" t="s">
        <v>46</v>
      </c>
      <c r="AK4" s="77"/>
      <c r="AL4" s="77"/>
      <c r="AM4" s="77"/>
      <c r="AN4" s="77"/>
      <c r="AO4" s="77"/>
      <c r="AP4" s="77"/>
      <c r="AQ4" s="77"/>
      <c r="AR4" s="77"/>
      <c r="AS4" s="77"/>
      <c r="AT4" s="77"/>
      <c r="AU4" s="77" t="s">
        <v>27</v>
      </c>
      <c r="AV4" s="77"/>
      <c r="AW4" s="77"/>
      <c r="AX4" s="77"/>
      <c r="AY4" s="77"/>
      <c r="AZ4" s="77"/>
      <c r="BA4" s="77"/>
      <c r="BB4" s="77"/>
      <c r="BC4" s="77"/>
      <c r="BD4" s="77"/>
      <c r="BE4" s="77"/>
      <c r="BF4" s="77" t="s">
        <v>63</v>
      </c>
      <c r="BG4" s="77"/>
      <c r="BH4" s="77"/>
      <c r="BI4" s="77"/>
      <c r="BJ4" s="77"/>
      <c r="BK4" s="77"/>
      <c r="BL4" s="77"/>
      <c r="BM4" s="77"/>
      <c r="BN4" s="77"/>
      <c r="BO4" s="77"/>
      <c r="BP4" s="77"/>
      <c r="BQ4" s="77" t="s">
        <v>0</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2019</v>
      </c>
      <c r="C6" s="33">
        <f t="shared" si="1"/>
        <v>442127</v>
      </c>
      <c r="D6" s="33">
        <f t="shared" si="1"/>
        <v>47</v>
      </c>
      <c r="E6" s="33">
        <f t="shared" si="1"/>
        <v>17</v>
      </c>
      <c r="F6" s="33">
        <f t="shared" si="1"/>
        <v>4</v>
      </c>
      <c r="G6" s="33">
        <f t="shared" si="1"/>
        <v>0</v>
      </c>
      <c r="H6" s="33" t="str">
        <f t="shared" si="1"/>
        <v>大分県　豊後大野市</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3.26</v>
      </c>
      <c r="Q6" s="38">
        <f t="shared" si="1"/>
        <v>96.66</v>
      </c>
      <c r="R6" s="38">
        <f t="shared" si="1"/>
        <v>3680</v>
      </c>
      <c r="S6" s="38">
        <f t="shared" si="1"/>
        <v>35377</v>
      </c>
      <c r="T6" s="38">
        <f t="shared" si="1"/>
        <v>603.14</v>
      </c>
      <c r="U6" s="38">
        <f t="shared" si="1"/>
        <v>58.65</v>
      </c>
      <c r="V6" s="38">
        <f t="shared" si="1"/>
        <v>1145</v>
      </c>
      <c r="W6" s="38">
        <f t="shared" si="1"/>
        <v>0.77</v>
      </c>
      <c r="X6" s="38">
        <f t="shared" si="1"/>
        <v>1487.01</v>
      </c>
      <c r="Y6" s="42">
        <f t="shared" ref="Y6:AH6" si="2">IF(Y7="",NA(),Y7)</f>
        <v>91.32</v>
      </c>
      <c r="Z6" s="42">
        <f t="shared" si="2"/>
        <v>95.67</v>
      </c>
      <c r="AA6" s="42">
        <f t="shared" si="2"/>
        <v>107.62</v>
      </c>
      <c r="AB6" s="42">
        <f t="shared" si="2"/>
        <v>108.74</v>
      </c>
      <c r="AC6" s="42">
        <f t="shared" si="2"/>
        <v>77.81</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60.2</v>
      </c>
      <c r="BG6" s="38">
        <f t="shared" si="5"/>
        <v>0</v>
      </c>
      <c r="BH6" s="38">
        <f t="shared" si="5"/>
        <v>0</v>
      </c>
      <c r="BI6" s="38">
        <f t="shared" si="5"/>
        <v>0</v>
      </c>
      <c r="BJ6" s="38">
        <f t="shared" si="5"/>
        <v>0</v>
      </c>
      <c r="BK6" s="42">
        <f t="shared" si="5"/>
        <v>1434.89</v>
      </c>
      <c r="BL6" s="42">
        <f t="shared" si="5"/>
        <v>1298.9100000000001</v>
      </c>
      <c r="BM6" s="42">
        <f t="shared" si="5"/>
        <v>1243.71</v>
      </c>
      <c r="BN6" s="42">
        <f t="shared" si="5"/>
        <v>1194.1500000000001</v>
      </c>
      <c r="BO6" s="42">
        <f t="shared" si="5"/>
        <v>1206.79</v>
      </c>
      <c r="BP6" s="38" t="str">
        <f>IF(BP7="","",IF(BP7="-","【-】","【"&amp;SUBSTITUTE(TEXT(BP7,"#,##0.00"),"-","△")&amp;"】"))</f>
        <v>【1,218.70】</v>
      </c>
      <c r="BQ6" s="42">
        <f t="shared" ref="BQ6:BZ6" si="6">IF(BQ7="",NA(),BQ7)</f>
        <v>66.05</v>
      </c>
      <c r="BR6" s="42">
        <f t="shared" si="6"/>
        <v>64.73</v>
      </c>
      <c r="BS6" s="42">
        <f t="shared" si="6"/>
        <v>55.52</v>
      </c>
      <c r="BT6" s="42">
        <f t="shared" si="6"/>
        <v>65.7</v>
      </c>
      <c r="BU6" s="42">
        <f t="shared" si="6"/>
        <v>64.03</v>
      </c>
      <c r="BV6" s="42">
        <f t="shared" si="6"/>
        <v>66.22</v>
      </c>
      <c r="BW6" s="42">
        <f t="shared" si="6"/>
        <v>69.87</v>
      </c>
      <c r="BX6" s="42">
        <f t="shared" si="6"/>
        <v>74.3</v>
      </c>
      <c r="BY6" s="42">
        <f t="shared" si="6"/>
        <v>72.260000000000005</v>
      </c>
      <c r="BZ6" s="42">
        <f t="shared" si="6"/>
        <v>71.84</v>
      </c>
      <c r="CA6" s="38" t="str">
        <f>IF(CA7="","",IF(CA7="-","【-】","【"&amp;SUBSTITUTE(TEXT(CA7,"#,##0.00"),"-","△")&amp;"】"))</f>
        <v>【74.17】</v>
      </c>
      <c r="CB6" s="42">
        <f t="shared" ref="CB6:CK6" si="7">IF(CB7="",NA(),CB7)</f>
        <v>292.29000000000002</v>
      </c>
      <c r="CC6" s="42">
        <f t="shared" si="7"/>
        <v>295.05</v>
      </c>
      <c r="CD6" s="42">
        <f t="shared" si="7"/>
        <v>352.49</v>
      </c>
      <c r="CE6" s="42">
        <f t="shared" si="7"/>
        <v>304.24</v>
      </c>
      <c r="CF6" s="42">
        <f t="shared" si="7"/>
        <v>297.81</v>
      </c>
      <c r="CG6" s="42">
        <f t="shared" si="7"/>
        <v>246.72</v>
      </c>
      <c r="CH6" s="42">
        <f t="shared" si="7"/>
        <v>234.96</v>
      </c>
      <c r="CI6" s="42">
        <f t="shared" si="7"/>
        <v>221.81</v>
      </c>
      <c r="CJ6" s="42">
        <f t="shared" si="7"/>
        <v>230.02</v>
      </c>
      <c r="CK6" s="42">
        <f t="shared" si="7"/>
        <v>228.47</v>
      </c>
      <c r="CL6" s="38" t="str">
        <f>IF(CL7="","",IF(CL7="-","【-】","【"&amp;SUBSTITUTE(TEXT(CL7,"#,##0.00"),"-","△")&amp;"】"))</f>
        <v>【218.56】</v>
      </c>
      <c r="CM6" s="42">
        <f t="shared" ref="CM6:CV6" si="8">IF(CM7="",NA(),CM7)</f>
        <v>40.43</v>
      </c>
      <c r="CN6" s="42">
        <f t="shared" si="8"/>
        <v>41.71</v>
      </c>
      <c r="CO6" s="42">
        <f t="shared" si="8"/>
        <v>43.29</v>
      </c>
      <c r="CP6" s="42">
        <f t="shared" si="8"/>
        <v>41</v>
      </c>
      <c r="CQ6" s="42">
        <f t="shared" si="8"/>
        <v>41.71</v>
      </c>
      <c r="CR6" s="42">
        <f t="shared" si="8"/>
        <v>41.35</v>
      </c>
      <c r="CS6" s="42">
        <f t="shared" si="8"/>
        <v>42.9</v>
      </c>
      <c r="CT6" s="42">
        <f t="shared" si="8"/>
        <v>43.36</v>
      </c>
      <c r="CU6" s="42">
        <f t="shared" si="8"/>
        <v>42.56</v>
      </c>
      <c r="CV6" s="42">
        <f t="shared" si="8"/>
        <v>42.47</v>
      </c>
      <c r="CW6" s="38" t="str">
        <f>IF(CW7="","",IF(CW7="-","【-】","【"&amp;SUBSTITUTE(TEXT(CW7,"#,##0.00"),"-","△")&amp;"】"))</f>
        <v>【42.86】</v>
      </c>
      <c r="CX6" s="42">
        <f t="shared" ref="CX6:DG6" si="9">IF(CX7="",NA(),CX7)</f>
        <v>79.98</v>
      </c>
      <c r="CY6" s="42">
        <f t="shared" si="9"/>
        <v>77.849999999999994</v>
      </c>
      <c r="CZ6" s="42">
        <f t="shared" si="9"/>
        <v>76.67</v>
      </c>
      <c r="DA6" s="42">
        <f t="shared" si="9"/>
        <v>83.27</v>
      </c>
      <c r="DB6" s="42">
        <f t="shared" si="9"/>
        <v>84.8</v>
      </c>
      <c r="DC6" s="42">
        <f t="shared" si="9"/>
        <v>82.9</v>
      </c>
      <c r="DD6" s="42">
        <f t="shared" si="9"/>
        <v>83.5</v>
      </c>
      <c r="DE6" s="42">
        <f t="shared" si="9"/>
        <v>83.06</v>
      </c>
      <c r="DF6" s="42">
        <f t="shared" si="9"/>
        <v>83.32</v>
      </c>
      <c r="DG6" s="42">
        <f t="shared" si="9"/>
        <v>83.75</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7.0000000000000007E-2</v>
      </c>
      <c r="EK6" s="42">
        <f t="shared" si="12"/>
        <v>0.09</v>
      </c>
      <c r="EL6" s="42">
        <f t="shared" si="12"/>
        <v>0.09</v>
      </c>
      <c r="EM6" s="42">
        <f t="shared" si="12"/>
        <v>0.13</v>
      </c>
      <c r="EN6" s="42">
        <f t="shared" si="12"/>
        <v>0.36</v>
      </c>
      <c r="EO6" s="38" t="str">
        <f>IF(EO7="","",IF(EO7="-","【-】","【"&amp;SUBSTITUTE(TEXT(EO7,"#,##0.00"),"-","△")&amp;"】"))</f>
        <v>【0.28】</v>
      </c>
    </row>
    <row r="7" spans="1:145" s="27" customFormat="1" x14ac:dyDescent="0.15">
      <c r="A7" s="28"/>
      <c r="B7" s="34">
        <v>2019</v>
      </c>
      <c r="C7" s="34">
        <v>442127</v>
      </c>
      <c r="D7" s="34">
        <v>47</v>
      </c>
      <c r="E7" s="34">
        <v>17</v>
      </c>
      <c r="F7" s="34">
        <v>4</v>
      </c>
      <c r="G7" s="34">
        <v>0</v>
      </c>
      <c r="H7" s="34" t="s">
        <v>97</v>
      </c>
      <c r="I7" s="34" t="s">
        <v>98</v>
      </c>
      <c r="J7" s="34" t="s">
        <v>99</v>
      </c>
      <c r="K7" s="34" t="s">
        <v>14</v>
      </c>
      <c r="L7" s="34" t="s">
        <v>100</v>
      </c>
      <c r="M7" s="34" t="s">
        <v>101</v>
      </c>
      <c r="N7" s="39" t="s">
        <v>39</v>
      </c>
      <c r="O7" s="39" t="s">
        <v>102</v>
      </c>
      <c r="P7" s="39">
        <v>3.26</v>
      </c>
      <c r="Q7" s="39">
        <v>96.66</v>
      </c>
      <c r="R7" s="39">
        <v>3680</v>
      </c>
      <c r="S7" s="39">
        <v>35377</v>
      </c>
      <c r="T7" s="39">
        <v>603.14</v>
      </c>
      <c r="U7" s="39">
        <v>58.65</v>
      </c>
      <c r="V7" s="39">
        <v>1145</v>
      </c>
      <c r="W7" s="39">
        <v>0.77</v>
      </c>
      <c r="X7" s="39">
        <v>1487.01</v>
      </c>
      <c r="Y7" s="39">
        <v>91.32</v>
      </c>
      <c r="Z7" s="39">
        <v>95.67</v>
      </c>
      <c r="AA7" s="39">
        <v>107.62</v>
      </c>
      <c r="AB7" s="39">
        <v>108.74</v>
      </c>
      <c r="AC7" s="39">
        <v>77.81</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60.2</v>
      </c>
      <c r="BG7" s="39">
        <v>0</v>
      </c>
      <c r="BH7" s="39">
        <v>0</v>
      </c>
      <c r="BI7" s="39">
        <v>0</v>
      </c>
      <c r="BJ7" s="39">
        <v>0</v>
      </c>
      <c r="BK7" s="39">
        <v>1434.89</v>
      </c>
      <c r="BL7" s="39">
        <v>1298.9100000000001</v>
      </c>
      <c r="BM7" s="39">
        <v>1243.71</v>
      </c>
      <c r="BN7" s="39">
        <v>1194.1500000000001</v>
      </c>
      <c r="BO7" s="39">
        <v>1206.79</v>
      </c>
      <c r="BP7" s="39">
        <v>1218.7</v>
      </c>
      <c r="BQ7" s="39">
        <v>66.05</v>
      </c>
      <c r="BR7" s="39">
        <v>64.73</v>
      </c>
      <c r="BS7" s="39">
        <v>55.52</v>
      </c>
      <c r="BT7" s="39">
        <v>65.7</v>
      </c>
      <c r="BU7" s="39">
        <v>64.03</v>
      </c>
      <c r="BV7" s="39">
        <v>66.22</v>
      </c>
      <c r="BW7" s="39">
        <v>69.87</v>
      </c>
      <c r="BX7" s="39">
        <v>74.3</v>
      </c>
      <c r="BY7" s="39">
        <v>72.260000000000005</v>
      </c>
      <c r="BZ7" s="39">
        <v>71.84</v>
      </c>
      <c r="CA7" s="39">
        <v>74.17</v>
      </c>
      <c r="CB7" s="39">
        <v>292.29000000000002</v>
      </c>
      <c r="CC7" s="39">
        <v>295.05</v>
      </c>
      <c r="CD7" s="39">
        <v>352.49</v>
      </c>
      <c r="CE7" s="39">
        <v>304.24</v>
      </c>
      <c r="CF7" s="39">
        <v>297.81</v>
      </c>
      <c r="CG7" s="39">
        <v>246.72</v>
      </c>
      <c r="CH7" s="39">
        <v>234.96</v>
      </c>
      <c r="CI7" s="39">
        <v>221.81</v>
      </c>
      <c r="CJ7" s="39">
        <v>230.02</v>
      </c>
      <c r="CK7" s="39">
        <v>228.47</v>
      </c>
      <c r="CL7" s="39">
        <v>218.56</v>
      </c>
      <c r="CM7" s="39">
        <v>40.43</v>
      </c>
      <c r="CN7" s="39">
        <v>41.71</v>
      </c>
      <c r="CO7" s="39">
        <v>43.29</v>
      </c>
      <c r="CP7" s="39">
        <v>41</v>
      </c>
      <c r="CQ7" s="39">
        <v>41.71</v>
      </c>
      <c r="CR7" s="39">
        <v>41.35</v>
      </c>
      <c r="CS7" s="39">
        <v>42.9</v>
      </c>
      <c r="CT7" s="39">
        <v>43.36</v>
      </c>
      <c r="CU7" s="39">
        <v>42.56</v>
      </c>
      <c r="CV7" s="39">
        <v>42.47</v>
      </c>
      <c r="CW7" s="39">
        <v>42.86</v>
      </c>
      <c r="CX7" s="39">
        <v>79.98</v>
      </c>
      <c r="CY7" s="39">
        <v>77.849999999999994</v>
      </c>
      <c r="CZ7" s="39">
        <v>76.67</v>
      </c>
      <c r="DA7" s="39">
        <v>83.27</v>
      </c>
      <c r="DB7" s="39">
        <v>84.8</v>
      </c>
      <c r="DC7" s="39">
        <v>82.9</v>
      </c>
      <c r="DD7" s="39">
        <v>83.5</v>
      </c>
      <c r="DE7" s="39">
        <v>83.06</v>
      </c>
      <c r="DF7" s="39">
        <v>83.32</v>
      </c>
      <c r="DG7" s="39">
        <v>83.75</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7.0000000000000007E-2</v>
      </c>
      <c r="EK7" s="39">
        <v>0.09</v>
      </c>
      <c r="EL7" s="39">
        <v>0.09</v>
      </c>
      <c r="EM7" s="39">
        <v>0.13</v>
      </c>
      <c r="EN7" s="39">
        <v>0.36</v>
      </c>
      <c r="EO7" s="39">
        <v>0.28000000000000003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kasa</cp:lastModifiedBy>
  <dcterms:created xsi:type="dcterms:W3CDTF">2020-12-04T02:58:12Z</dcterms:created>
  <dcterms:modified xsi:type="dcterms:W3CDTF">2021-02-16T08:40:55Z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2021-02-16T01:39:20Z</vt:filetime>
  </property>
</Properties>
</file>