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6.20.21\17上下水道課\07下水道管理係\法適用化等(市町村振興課照会含む）\経営比較分析\R1提出\提出分\"/>
    </mc:Choice>
  </mc:AlternateContent>
  <workbookProtection workbookAlgorithmName="SHA-512" workbookHashValue="ggqQ/qEBREXN/8aFzutL0Nnn92xc1EZE73lLR5sBS8sAH5etOO1hQdXbsx+2x02S07PAIWmI/C9Sg8uKuz3MBw==" workbookSaltValue="KwL9ECkihqskBLc5R88j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<sst xmlns="http://schemas.openxmlformats.org/spreadsheetml/2006/main" count="236" uniqueCount="120">
  <si>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</si>
  <si>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</si>
  <si>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</si>
  <si>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</si>
  <si>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</si>
  <si>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</si>
  <si>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</si>
  <si>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</si>
  <si>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</si>
  <si>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</si>
  <si>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</si>
  <si>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</si>
  <si>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</si>
  <si>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</si>
  <si>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</si>
  <si>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</si>
  <si>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</si>
  <si>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</si>
  <si>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</si>
  <si>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</si>
  <si>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</si>
  <si>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</si>
  <si>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</si>
  <si>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</si>
  <si>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</si>
  <si>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</si>
  <si>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</si>
  <si>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</si>
  <si>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</si>
  <si>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</si>
  <si>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</si>
  <si>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</si>
  <si>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</si>
  <si>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</si>
  <si>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</si>
  <si>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</si>
  <si>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</si>
  <si>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</si>
  <si>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</si>
  <si>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</si>
  <si>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</si>
  <si>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</si>
  <si>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</si>
  <si>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</si>
  <si>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</si>
  <si>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</si>
  <si>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</si>
  <si>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</si>
  <si>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</si>
  <si>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</si>
  <si>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</si>
  <si>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</si>
  <si>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</si>
  <si>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</si>
  <si>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</si>
  <si>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</si>
  <si>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</si>
  <si>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</si>
  <si>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</si>
  <si>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</si>
  <si>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</si>
  <si>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</si>
  <si>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</si>
  <si>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</si>
  <si>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</si>
  <si>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</si>
  <si>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</si>
  <si>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</si>
  <si>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</si>
  <si>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</si>
  <si>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</si>
  <si>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</si>
  <si>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</si>
  <si>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</si>
  <si>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</si>
  <si>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</si>
  <si>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</si>
  <si>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</si>
  <si>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</si>
  <si>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</si>
  <si>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</si>
  <si>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</si>
  <si>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</si>
  <si>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</si>
  <si>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</si>
  <si>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</si>
  <si>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</si>
  <si>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</si>
  <si>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</si>
  <si>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</si>
  <si>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</si>
  <si>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</si>
  <si>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</si>
  <si>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</si>
  <si>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</si>
  <si>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</si>
  <si>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</si>
  <si>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</si>
  <si>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</si>
  <si>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</si>
  <si>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</si>
  <si>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</si>
  <si>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</si>
  <si>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</si>
  <si>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</si>
  <si>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</si>
  <si>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</si>
  <si>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</si>
  <si>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</si>
  <si>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</si>
  <si>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</si>
  <si>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</si>
  <si>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</si>
  <si>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</si>
  <si>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</si>
  <si>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</si>
  <si>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</si>
  <si>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杵築市の特定環境保全公共下水道は、投資した経費に見合った収入を得ることができておらず、経営が良好とはいえない状態です。経営を改善するためには、下水道への加入促進が重要です。下水道に加入していただき「水洗化率」が増加することで、「施設利用率」が向上し、有収水量が増え、「汚水処理原価」が抑えられます。また、使用料収入が増えることで、「経費回収率」も向上します。
　また、将来、農業集落排水の一部を統合することにより、施設利用率並びに収益の増を見込んでいます。
　老朽化対策としては、将来の世代の負担が増大しないよう、計画的に施設等の改修を行う必要があります。
　今後は、適正な施設管理をするため、公営企業会計適用の準備を進めるとともに、加入促進に取り組み、経営改善を目指します。
 </t>
    <rPh sb="1" eb="4">
      <t>キツキシ</t>
    </rPh>
    <rPh sb="5" eb="7">
      <t>トクテイ</t>
    </rPh>
    <rPh sb="7" eb="9">
      <t>カンキョウ</t>
    </rPh>
    <rPh sb="9" eb="11">
      <t>ホゼン</t>
    </rPh>
    <rPh sb="11" eb="13">
      <t>コウキョウ</t>
    </rPh>
    <rPh sb="13" eb="16">
      <t>ゲスイドウ</t>
    </rPh>
    <rPh sb="18" eb="20">
      <t>トウシ</t>
    </rPh>
    <rPh sb="22" eb="24">
      <t>ケイヒ</t>
    </rPh>
    <rPh sb="25" eb="27">
      <t>ミア</t>
    </rPh>
    <rPh sb="29" eb="31">
      <t>シュウニュウ</t>
    </rPh>
    <rPh sb="32" eb="33">
      <t>エ</t>
    </rPh>
    <rPh sb="44" eb="46">
      <t>ケイエイ</t>
    </rPh>
    <rPh sb="47" eb="49">
      <t>リョウコウ</t>
    </rPh>
    <rPh sb="55" eb="57">
      <t>ジョウタイ</t>
    </rPh>
    <rPh sb="60" eb="62">
      <t>ケイエイ</t>
    </rPh>
    <rPh sb="63" eb="65">
      <t>カイゼン</t>
    </rPh>
    <rPh sb="72" eb="75">
      <t>ゲスイドウ</t>
    </rPh>
    <rPh sb="77" eb="79">
      <t>カニュウ</t>
    </rPh>
    <rPh sb="79" eb="81">
      <t>ソクシン</t>
    </rPh>
    <rPh sb="82" eb="84">
      <t>ジュウヨウ</t>
    </rPh>
    <rPh sb="87" eb="90">
      <t>ゲスイドウ</t>
    </rPh>
    <rPh sb="91" eb="93">
      <t>カニュウ</t>
    </rPh>
    <rPh sb="100" eb="103">
      <t>スイセンカ</t>
    </rPh>
    <rPh sb="103" eb="104">
      <t>リツ</t>
    </rPh>
    <rPh sb="106" eb="108">
      <t>ゾウカ</t>
    </rPh>
    <rPh sb="126" eb="127">
      <t>ユウ</t>
    </rPh>
    <rPh sb="127" eb="128">
      <t>シュウ</t>
    </rPh>
    <rPh sb="128" eb="130">
      <t>スイリョウ</t>
    </rPh>
    <rPh sb="135" eb="137">
      <t>オスイ</t>
    </rPh>
    <rPh sb="137" eb="139">
      <t>ショリ</t>
    </rPh>
    <rPh sb="139" eb="141">
      <t>ゲンカ</t>
    </rPh>
    <rPh sb="143" eb="144">
      <t>オサ</t>
    </rPh>
    <rPh sb="153" eb="156">
      <t>シヨウリョウ</t>
    </rPh>
    <rPh sb="156" eb="158">
      <t>シュウニュウ</t>
    </rPh>
    <rPh sb="159" eb="160">
      <t>フ</t>
    </rPh>
    <rPh sb="167" eb="169">
      <t>ケイヒ</t>
    </rPh>
    <rPh sb="169" eb="171">
      <t>カイシュウ</t>
    </rPh>
    <rPh sb="171" eb="172">
      <t>リツ</t>
    </rPh>
    <rPh sb="174" eb="176">
      <t>コウジョウ</t>
    </rPh>
    <rPh sb="185" eb="187">
      <t>ショウライ</t>
    </rPh>
    <rPh sb="188" eb="190">
      <t>ノウギョウ</t>
    </rPh>
    <rPh sb="190" eb="192">
      <t>シュウラク</t>
    </rPh>
    <rPh sb="192" eb="194">
      <t>ハイスイ</t>
    </rPh>
    <rPh sb="195" eb="197">
      <t>イチブ</t>
    </rPh>
    <rPh sb="198" eb="200">
      <t>トウゴウ</t>
    </rPh>
    <rPh sb="208" eb="210">
      <t>シセツ</t>
    </rPh>
    <rPh sb="210" eb="213">
      <t>リヨウリツ</t>
    </rPh>
    <rPh sb="213" eb="214">
      <t>ナラ</t>
    </rPh>
    <rPh sb="216" eb="218">
      <t>シュウエキ</t>
    </rPh>
    <rPh sb="219" eb="220">
      <t>ゾウ</t>
    </rPh>
    <rPh sb="221" eb="223">
      <t>ミコ</t>
    </rPh>
    <rPh sb="231" eb="234">
      <t>ロウキュウカ</t>
    </rPh>
    <rPh sb="234" eb="236">
      <t>タイサク</t>
    </rPh>
    <rPh sb="241" eb="243">
      <t>ショウライ</t>
    </rPh>
    <rPh sb="244" eb="246">
      <t>セダイ</t>
    </rPh>
    <rPh sb="247" eb="249">
      <t>フタン</t>
    </rPh>
    <rPh sb="250" eb="252">
      <t>ゾウダイ</t>
    </rPh>
    <rPh sb="258" eb="261">
      <t>ケイカクテキ</t>
    </rPh>
    <rPh sb="262" eb="265">
      <t>シセツトウ</t>
    </rPh>
    <rPh sb="266" eb="268">
      <t>カイシュウ</t>
    </rPh>
    <rPh sb="269" eb="270">
      <t>オコナ</t>
    </rPh>
    <rPh sb="271" eb="273">
      <t>ヒツヨウ</t>
    </rPh>
    <rPh sb="281" eb="283">
      <t>コンゴ</t>
    </rPh>
    <rPh sb="285" eb="287">
      <t>テキセイ</t>
    </rPh>
    <rPh sb="288" eb="290">
      <t>シセツ</t>
    </rPh>
    <rPh sb="290" eb="292">
      <t>カンリ</t>
    </rPh>
    <rPh sb="298" eb="300">
      <t>コウエイ</t>
    </rPh>
    <rPh sb="300" eb="302">
      <t>キギョウ</t>
    </rPh>
    <rPh sb="302" eb="304">
      <t>カイケイ</t>
    </rPh>
    <rPh sb="304" eb="306">
      <t>テキヨウ</t>
    </rPh>
    <rPh sb="307" eb="309">
      <t>ジュンビ</t>
    </rPh>
    <rPh sb="310" eb="311">
      <t>スス</t>
    </rPh>
    <rPh sb="318" eb="320">
      <t>カニュウ</t>
    </rPh>
    <rPh sb="320" eb="322">
      <t>ソクシン</t>
    </rPh>
    <rPh sb="323" eb="324">
      <t>ト</t>
    </rPh>
    <rPh sb="325" eb="326">
      <t>ク</t>
    </rPh>
    <rPh sb="328" eb="330">
      <t>ケイエイ</t>
    </rPh>
    <rPh sb="330" eb="332">
      <t>カイゼン</t>
    </rPh>
    <rPh sb="333" eb="335">
      <t>メザ</t>
    </rPh>
    <phoneticPr fontId="4"/>
  </si>
  <si>
    <r>
      <t>③</t>
    </r>
    <r>
      <rPr>
        <b/>
        <sz val="11"/>
        <rFont val="ＭＳ ゴシック"/>
        <family val="3"/>
        <charset val="128"/>
      </rPr>
      <t>『管渠改善率』</t>
    </r>
    <r>
      <rPr>
        <sz val="10"/>
        <rFont val="ＭＳ ゴシック"/>
        <family val="3"/>
        <charset val="128"/>
      </rPr>
      <t>・・・[当該年度に更新した管渠延長の割合を表した指標]　供用開始後、耐用年数経過までに期間があるため、老朽化対策としての管渠改善は行っていません。</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</si>
  <si>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上昇傾向にありますが、今後も収益増を図る必要があります。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一般会計繰出基準に該当しているため、見直しを行ったものです。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公営企業会計への移行に伴う打切決算により収益が減少したため、例年より減少幅が大きくなっています。類似団体と比較すると上回っていますが、更なる向上を図るため、加入促進等の対策が必要です。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類似団体と比較して低くなっています。要因としては、公共下水道に未接続の世帯が多いことが挙げられます。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少しずつ上昇していますが、類似団体と比較して低くなっています。更なる向上を図るため、加入促進等の対策が必要です。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ジョウショウ</t>
    </rPh>
    <rPh sb="72" eb="74">
      <t>ケイコウ</t>
    </rPh>
    <rPh sb="81" eb="83">
      <t>コンゴ</t>
    </rPh>
    <rPh sb="84" eb="86">
      <t>シュウエキ</t>
    </rPh>
    <rPh sb="86" eb="87">
      <t>ゾウ</t>
    </rPh>
    <rPh sb="88" eb="89">
      <t>ハカ</t>
    </rPh>
    <rPh sb="90" eb="92">
      <t>ヒツヨウ</t>
    </rPh>
    <rPh sb="101" eb="103">
      <t>キギョウ</t>
    </rPh>
    <rPh sb="103" eb="104">
      <t>サイ</t>
    </rPh>
    <rPh sb="104" eb="106">
      <t>ザンダカ</t>
    </rPh>
    <rPh sb="106" eb="107">
      <t>タイ</t>
    </rPh>
    <rPh sb="107" eb="109">
      <t>ジギョウ</t>
    </rPh>
    <rPh sb="109" eb="111">
      <t>キボ</t>
    </rPh>
    <rPh sb="111" eb="113">
      <t>ヒリツ</t>
    </rPh>
    <rPh sb="118" eb="120">
      <t>リョウキン</t>
    </rPh>
    <rPh sb="120" eb="122">
      <t>シュウニュウ</t>
    </rPh>
    <rPh sb="123" eb="124">
      <t>タイ</t>
    </rPh>
    <rPh sb="126" eb="128">
      <t>キギョウ</t>
    </rPh>
    <rPh sb="128" eb="129">
      <t>サイ</t>
    </rPh>
    <rPh sb="129" eb="131">
      <t>ザンダカ</t>
    </rPh>
    <rPh sb="132" eb="134">
      <t>ワリアイ</t>
    </rPh>
    <rPh sb="138" eb="140">
      <t>キギョウ</t>
    </rPh>
    <rPh sb="140" eb="141">
      <t>サイ</t>
    </rPh>
    <rPh sb="141" eb="143">
      <t>ザンダカ</t>
    </rPh>
    <rPh sb="144" eb="146">
      <t>キボ</t>
    </rPh>
    <rPh sb="147" eb="148">
      <t>アラワ</t>
    </rPh>
    <rPh sb="149" eb="151">
      <t>シヒョウ</t>
    </rPh>
    <rPh sb="153" eb="155">
      <t>イッパン</t>
    </rPh>
    <rPh sb="155" eb="157">
      <t>カイケイ</t>
    </rPh>
    <rPh sb="157" eb="158">
      <t>ク</t>
    </rPh>
    <rPh sb="158" eb="159">
      <t>ダ</t>
    </rPh>
    <rPh sb="159" eb="161">
      <t>キジュン</t>
    </rPh>
    <rPh sb="162" eb="164">
      <t>ガイトウ</t>
    </rPh>
    <rPh sb="171" eb="173">
      <t>ミナオ</t>
    </rPh>
    <rPh sb="175" eb="176">
      <t>オコナ</t>
    </rPh>
    <rPh sb="186" eb="188">
      <t>ケイヒ</t>
    </rPh>
    <rPh sb="188" eb="190">
      <t>カイシュウ</t>
    </rPh>
    <rPh sb="190" eb="191">
      <t>リツ</t>
    </rPh>
    <rPh sb="196" eb="199">
      <t>シヨウリョウ</t>
    </rPh>
    <rPh sb="200" eb="202">
      <t>カイシュウ</t>
    </rPh>
    <rPh sb="205" eb="207">
      <t>ケイヒ</t>
    </rPh>
    <rPh sb="211" eb="213">
      <t>テイド</t>
    </rPh>
    <rPh sb="213" eb="216">
      <t>シヨウリョウ</t>
    </rPh>
    <rPh sb="217" eb="218">
      <t>マカナ</t>
    </rPh>
    <rPh sb="224" eb="225">
      <t>アラワ</t>
    </rPh>
    <rPh sb="227" eb="229">
      <t>シヒョウ</t>
    </rPh>
    <rPh sb="279" eb="281">
      <t>ルイジ</t>
    </rPh>
    <rPh sb="281" eb="283">
      <t>ダンタイ</t>
    </rPh>
    <rPh sb="284" eb="286">
      <t>ヒカク</t>
    </rPh>
    <rPh sb="298" eb="299">
      <t>サラ</t>
    </rPh>
    <rPh sb="301" eb="303">
      <t>コウジョウ</t>
    </rPh>
    <rPh sb="304" eb="305">
      <t>ハカ</t>
    </rPh>
    <rPh sb="309" eb="311">
      <t>カニュウ</t>
    </rPh>
    <rPh sb="311" eb="313">
      <t>ソクシン</t>
    </rPh>
    <rPh sb="313" eb="314">
      <t>トウ</t>
    </rPh>
    <rPh sb="315" eb="317">
      <t>タイサク</t>
    </rPh>
    <rPh sb="318" eb="320">
      <t>ヒツヨウ</t>
    </rPh>
    <rPh sb="326" eb="328">
      <t>オスイ</t>
    </rPh>
    <rPh sb="328" eb="330">
      <t>ショリ</t>
    </rPh>
    <rPh sb="330" eb="332">
      <t>ゲンカ</t>
    </rPh>
    <rPh sb="337" eb="339">
      <t>ユウシュウ</t>
    </rPh>
    <rPh sb="339" eb="341">
      <t>スイリョウ</t>
    </rPh>
    <rPh sb="347" eb="349">
      <t>オスイ</t>
    </rPh>
    <rPh sb="349" eb="351">
      <t>ショリ</t>
    </rPh>
    <rPh sb="352" eb="353">
      <t>ヨウ</t>
    </rPh>
    <rPh sb="355" eb="357">
      <t>ヒヨウ</t>
    </rPh>
    <rPh sb="361" eb="363">
      <t>オスイ</t>
    </rPh>
    <rPh sb="363" eb="365">
      <t>シホン</t>
    </rPh>
    <rPh sb="365" eb="366">
      <t>ヒ</t>
    </rPh>
    <rPh sb="367" eb="369">
      <t>オスイ</t>
    </rPh>
    <rPh sb="369" eb="371">
      <t>イジ</t>
    </rPh>
    <rPh sb="371" eb="374">
      <t>カンリヒ</t>
    </rPh>
    <rPh sb="375" eb="377">
      <t>リョウホウ</t>
    </rPh>
    <rPh sb="378" eb="379">
      <t>フク</t>
    </rPh>
    <rPh sb="381" eb="383">
      <t>オスイ</t>
    </rPh>
    <rPh sb="383" eb="385">
      <t>ショリ</t>
    </rPh>
    <rPh sb="386" eb="387">
      <t>カカ</t>
    </rPh>
    <rPh sb="392" eb="393">
      <t>アラワ</t>
    </rPh>
    <rPh sb="395" eb="397">
      <t>シヒョウ</t>
    </rPh>
    <rPh sb="399" eb="401">
      <t>ルイジ</t>
    </rPh>
    <rPh sb="401" eb="403">
      <t>ダンタイ</t>
    </rPh>
    <rPh sb="404" eb="406">
      <t>ヒカク</t>
    </rPh>
    <rPh sb="408" eb="409">
      <t>タカ</t>
    </rPh>
    <rPh sb="417" eb="419">
      <t>カイゼン</t>
    </rPh>
    <rPh sb="426" eb="427">
      <t>ユウ</t>
    </rPh>
    <rPh sb="427" eb="428">
      <t>シュウ</t>
    </rPh>
    <rPh sb="428" eb="430">
      <t>スイリョウ</t>
    </rPh>
    <rPh sb="431" eb="432">
      <t>フ</t>
    </rPh>
    <rPh sb="434" eb="436">
      <t>ヒツヨウ</t>
    </rPh>
    <rPh sb="445" eb="447">
      <t>シセツ</t>
    </rPh>
    <rPh sb="447" eb="450">
      <t>リヨウリツ</t>
    </rPh>
    <rPh sb="455" eb="457">
      <t>シセツ</t>
    </rPh>
    <rPh sb="458" eb="460">
      <t>セツビ</t>
    </rPh>
    <rPh sb="461" eb="463">
      <t>イチニチ</t>
    </rPh>
    <rPh sb="464" eb="466">
      <t>タイオウ</t>
    </rPh>
    <rPh sb="466" eb="468">
      <t>カノウ</t>
    </rPh>
    <rPh sb="469" eb="471">
      <t>ショリ</t>
    </rPh>
    <rPh sb="471" eb="473">
      <t>ノウリョク</t>
    </rPh>
    <rPh sb="474" eb="475">
      <t>タイ</t>
    </rPh>
    <rPh sb="478" eb="480">
      <t>イチニチ</t>
    </rPh>
    <rPh sb="480" eb="482">
      <t>ヘイキン</t>
    </rPh>
    <rPh sb="482" eb="484">
      <t>ショリ</t>
    </rPh>
    <rPh sb="484" eb="486">
      <t>スイリョウ</t>
    </rPh>
    <rPh sb="487" eb="489">
      <t>ワリアイ</t>
    </rPh>
    <rPh sb="493" eb="495">
      <t>シセツ</t>
    </rPh>
    <rPh sb="496" eb="498">
      <t>リヨウ</t>
    </rPh>
    <rPh sb="498" eb="500">
      <t>ジョウキョウ</t>
    </rPh>
    <rPh sb="501" eb="503">
      <t>テキセイ</t>
    </rPh>
    <rPh sb="503" eb="505">
      <t>キボ</t>
    </rPh>
    <rPh sb="506" eb="508">
      <t>ハンダン</t>
    </rPh>
    <rPh sb="510" eb="512">
      <t>シヒョウ</t>
    </rPh>
    <rPh sb="514" eb="516">
      <t>ルイジ</t>
    </rPh>
    <rPh sb="516" eb="518">
      <t>ダンタイ</t>
    </rPh>
    <rPh sb="519" eb="521">
      <t>ヒカク</t>
    </rPh>
    <rPh sb="523" eb="524">
      <t>ヒク</t>
    </rPh>
    <rPh sb="532" eb="534">
      <t>ヨウイン</t>
    </rPh>
    <rPh sb="539" eb="541">
      <t>コウキョウ</t>
    </rPh>
    <rPh sb="541" eb="544">
      <t>ゲスイドウ</t>
    </rPh>
    <rPh sb="545" eb="548">
      <t>ミセツゾク</t>
    </rPh>
    <rPh sb="549" eb="551">
      <t>セタイ</t>
    </rPh>
    <rPh sb="552" eb="553">
      <t>オオ</t>
    </rPh>
    <rPh sb="557" eb="558">
      <t>ア</t>
    </rPh>
    <rPh sb="567" eb="570">
      <t>スイセンカ</t>
    </rPh>
    <rPh sb="570" eb="571">
      <t>リツ</t>
    </rPh>
    <rPh sb="576" eb="578">
      <t>ゲンザイ</t>
    </rPh>
    <rPh sb="578" eb="580">
      <t>ショリ</t>
    </rPh>
    <rPh sb="580" eb="583">
      <t>クイキナイ</t>
    </rPh>
    <rPh sb="583" eb="585">
      <t>ジンコウ</t>
    </rPh>
    <rPh sb="589" eb="591">
      <t>ジッサイ</t>
    </rPh>
    <rPh sb="592" eb="594">
      <t>スイセン</t>
    </rPh>
    <rPh sb="594" eb="596">
      <t>ベンジョ</t>
    </rPh>
    <rPh sb="597" eb="599">
      <t>セッチ</t>
    </rPh>
    <rPh sb="601" eb="603">
      <t>オスイ</t>
    </rPh>
    <rPh sb="603" eb="605">
      <t>ショリ</t>
    </rPh>
    <rPh sb="609" eb="611">
      <t>ジンコウ</t>
    </rPh>
    <rPh sb="612" eb="614">
      <t>ワリアイ</t>
    </rPh>
    <rPh sb="615" eb="616">
      <t>アラワ</t>
    </rPh>
    <rPh sb="618" eb="620">
      <t>シヒョウ</t>
    </rPh>
    <rPh sb="622" eb="623">
      <t>スコ</t>
    </rPh>
    <rPh sb="626" eb="628">
      <t>ジョウショウ</t>
    </rPh>
    <rPh sb="635" eb="637">
      <t>ルイジ</t>
    </rPh>
    <rPh sb="637" eb="639">
      <t>ダンタイ</t>
    </rPh>
    <rPh sb="640" eb="642">
      <t>ヒカク</t>
    </rPh>
    <rPh sb="644" eb="645">
      <t>ヒク</t>
    </rPh>
    <rPh sb="653" eb="654">
      <t>サラ</t>
    </rPh>
    <rPh sb="656" eb="658">
      <t>コウジョウ</t>
    </rPh>
    <rPh sb="659" eb="660">
      <t>ハカ</t>
    </rPh>
    <rPh sb="664" eb="666">
      <t>カニュウ</t>
    </rPh>
    <rPh sb="666" eb="668">
      <t>ソクシン</t>
    </rPh>
    <rPh sb="668" eb="669">
      <t>トウ</t>
    </rPh>
    <rPh sb="670" eb="672">
      <t>タイサク</t>
    </rPh>
    <rPh sb="673" eb="6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</si>
</sst>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4D-4D83-8DB5-CFCB5A346C1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724D-4D83-8DB5-CFCB5A346C1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28.11</c:v>
                </c:pt>
                <c:pt idx="1">
                  <c:v>28.33</c:v>
                </c:pt>
                <c:pt idx="2">
                  <c:v>28.61</c:v>
                </c:pt>
                <c:pt idx="3">
                  <c:v>28.56</c:v>
                </c:pt>
                <c:pt idx="4">
                  <c:v>28.06</c:v>
                </c:pt>
              </c:numCache>
            </c:numRef>
          </c:val>
          <c:extLst>
            <c:ext xmlns:c16="http://schemas.microsoft.com/office/drawing/2014/chart" uri="{C3380CC4-5D6E-409C-BE32-E72D297353CC}">
              <c16:uniqueId val="{00000000-1829-4FED-99A0-498A01AFFB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1829-4FED-99A0-498A01AFFB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58.86</c:v>
                </c:pt>
                <c:pt idx="1">
                  <c:v>59.37</c:v>
                </c:pt>
                <c:pt idx="2">
                  <c:v>60.48</c:v>
                </c:pt>
                <c:pt idx="3">
                  <c:v>62.17</c:v>
                </c:pt>
                <c:pt idx="4">
                  <c:v>62.81</c:v>
                </c:pt>
              </c:numCache>
            </c:numRef>
          </c:val>
          <c:extLst>
            <c:ext xmlns:c16="http://schemas.microsoft.com/office/drawing/2014/chart" uri="{C3380CC4-5D6E-409C-BE32-E72D297353CC}">
              <c16:uniqueId val="{00000000-4C9A-4BFC-AAD7-3C9A9F3931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C9A-4BFC-AAD7-3C9A9F3931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72.42</c:v>
                </c:pt>
                <c:pt idx="1">
                  <c:v>82.07</c:v>
                </c:pt>
                <c:pt idx="2">
                  <c:v>82.68</c:v>
                </c:pt>
                <c:pt idx="3">
                  <c:v>81.42</c:v>
                </c:pt>
                <c:pt idx="4">
                  <c:v>83.19</c:v>
                </c:pt>
              </c:numCache>
            </c:numRef>
          </c:val>
          <c:extLst>
            <c:ext xmlns:c16="http://schemas.microsoft.com/office/drawing/2014/chart" uri="{C3380CC4-5D6E-409C-BE32-E72D297353CC}">
              <c16:uniqueId val="{00000000-87E5-4BDD-9280-A4A7BF89D5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5-4BDD-9280-A4A7BF89D5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C1-42EE-ACD9-3487792EA5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C1-42EE-ACD9-3487792EA5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CB-4446-9181-5FFAECB2BC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CB-4446-9181-5FFAECB2BC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84-4224-BEA3-CF1414F4CC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84-4224-BEA3-CF1414F4CC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3-4117-88B7-704BFA3002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3-4117-88B7-704BFA3002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2797.73</c:v>
                </c:pt>
                <c:pt idx="1">
                  <c:v>0</c:v>
                </c:pt>
                <c:pt idx="2">
                  <c:v>0</c:v>
                </c:pt>
                <c:pt idx="3">
                  <c:v>0</c:v>
                </c:pt>
                <c:pt idx="4">
                  <c:v>0</c:v>
                </c:pt>
              </c:numCache>
            </c:numRef>
          </c:val>
          <c:extLst>
            <c:ext xmlns:c16="http://schemas.microsoft.com/office/drawing/2014/chart" uri="{C3380CC4-5D6E-409C-BE32-E72D297353CC}">
              <c16:uniqueId val="{00000000-7AFB-4474-9160-E7E728E1AAF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AFB-4474-9160-E7E728E1AAF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68.83</c:v>
                </c:pt>
                <c:pt idx="1">
                  <c:v>79.989999999999995</c:v>
                </c:pt>
                <c:pt idx="2">
                  <c:v>86.24</c:v>
                </c:pt>
                <c:pt idx="3">
                  <c:v>81.290000000000006</c:v>
                </c:pt>
                <c:pt idx="4">
                  <c:v>72.040000000000006</c:v>
                </c:pt>
              </c:numCache>
            </c:numRef>
          </c:val>
          <c:extLst>
            <c:ext xmlns:c16="http://schemas.microsoft.com/office/drawing/2014/chart" uri="{C3380CC4-5D6E-409C-BE32-E72D297353CC}">
              <c16:uniqueId val="{00000000-2E30-424C-A8C3-0212920D3D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2E30-424C-A8C3-0212920D3D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285.35000000000002</c:v>
                </c:pt>
                <c:pt idx="1">
                  <c:v>244.31</c:v>
                </c:pt>
                <c:pt idx="2">
                  <c:v>223.16</c:v>
                </c:pt>
                <c:pt idx="3">
                  <c:v>242.31</c:v>
                </c:pt>
                <c:pt idx="4">
                  <c:v>232.71</c:v>
                </c:pt>
              </c:numCache>
            </c:numRef>
          </c:val>
          <c:extLst>
            <c:ext xmlns:c16="http://schemas.microsoft.com/office/drawing/2014/chart" uri="{C3380CC4-5D6E-409C-BE32-E72D297353CC}">
              <c16:uniqueId val="{00000000-1E51-48B7-8B29-484C0880AB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E51-48B7-8B29-484C0880AB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9"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杵築市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28873</v>
      </c>
      <c r="AM8" s="69"/>
      <c r="AN8" s="69"/>
      <c r="AO8" s="69"/>
      <c r="AP8" s="69"/>
      <c r="AQ8" s="69"/>
      <c r="AR8" s="69"/>
      <c r="AS8" s="69"/>
      <c r="AT8" s="68">
        <f>データ!T6</f>
        <v>280.08</v>
      </c>
      <c r="AU8" s="68"/>
      <c r="AV8" s="68"/>
      <c r="AW8" s="68"/>
      <c r="AX8" s="68"/>
      <c r="AY8" s="68"/>
      <c r="AZ8" s="68"/>
      <c r="BA8" s="68"/>
      <c r="BB8" s="68">
        <f>データ!U6</f>
        <v>103.09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8.5</v>
      </c>
      <c r="Q10" s="68"/>
      <c r="R10" s="68"/>
      <c r="S10" s="68"/>
      <c r="T10" s="68"/>
      <c r="U10" s="68"/>
      <c r="V10" s="68"/>
      <c r="W10" s="68">
        <f>データ!Q6</f>
        <v>95.61</v>
      </c>
      <c r="X10" s="68"/>
      <c r="Y10" s="68"/>
      <c r="Z10" s="68"/>
      <c r="AA10" s="68"/>
      <c r="AB10" s="68"/>
      <c r="AC10" s="68"/>
      <c r="AD10" s="69">
        <f>データ!R6</f>
        <v>3570</v>
      </c>
      <c r="AE10" s="69"/>
      <c r="AF10" s="69"/>
      <c r="AG10" s="69"/>
      <c r="AH10" s="69"/>
      <c r="AI10" s="69"/>
      <c r="AJ10" s="69"/>
      <c r="AK10" s="2"/>
      <c r="AL10" s="69">
        <f>データ!V6</f>
        <v>2439</v>
      </c>
      <c r="AM10" s="69"/>
      <c r="AN10" s="69"/>
      <c r="AO10" s="69"/>
      <c r="AP10" s="69"/>
      <c r="AQ10" s="69"/>
      <c r="AR10" s="69"/>
      <c r="AS10" s="69"/>
      <c r="AT10" s="68">
        <f>データ!W6</f>
        <v>1.21</v>
      </c>
      <c r="AU10" s="68"/>
      <c r="AV10" s="68"/>
      <c r="AW10" s="68"/>
      <c r="AX10" s="68"/>
      <c r="AY10" s="68"/>
      <c r="AZ10" s="68"/>
      <c r="BA10" s="68"/>
      <c r="BB10" s="68">
        <f>データ!X6</f>
        <v>2015.7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9" t="s">
        <v>26</v>
      </c>
      <c r="BM14" s="50"/>
      <c r="BN14" s="50"/>
      <c r="BO14" s="50"/>
      <c r="BP14" s="50"/>
      <c r="BQ14" s="50"/>
      <c r="BR14" s="50"/>
      <c r="BS14" s="50"/>
      <c r="BT14" s="50"/>
      <c r="BU14" s="50"/>
      <c r="BV14" s="50"/>
      <c r="BW14" s="50"/>
      <c r="BX14" s="50"/>
      <c r="BY14" s="50"/>
      <c r="BZ14" s="51"/>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3"/>
      <c r="BM44" s="44"/>
      <c r="BN44" s="44"/>
      <c r="BO44" s="44"/>
      <c r="BP44" s="44"/>
      <c r="BQ44" s="44"/>
      <c r="BR44" s="44"/>
      <c r="BS44" s="44"/>
      <c r="BT44" s="44"/>
      <c r="BU44" s="44"/>
      <c r="BV44" s="44"/>
      <c r="BW44" s="44"/>
      <c r="BX44" s="44"/>
      <c r="BY44" s="44"/>
      <c r="BZ44" s="4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27</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6" t="s">
        <v>28</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3"/>
      <c r="BM63" s="44"/>
      <c r="BN63" s="44"/>
      <c r="BO63" s="44"/>
      <c r="BP63" s="44"/>
      <c r="BQ63" s="44"/>
      <c r="BR63" s="44"/>
      <c r="BS63" s="44"/>
      <c r="BT63" s="44"/>
      <c r="BU63" s="44"/>
      <c r="BV63" s="44"/>
      <c r="BW63" s="44"/>
      <c r="BX63" s="44"/>
      <c r="BY63" s="44"/>
      <c r="BZ63" s="4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29</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2UnFvGi40Ev8n4aLroAQKsrQg3FIimxmS8oMCfvBzJM9aY5IBwAWyFKHY+QahhUXU1iKJyBCL70at9wrF91URg==" saltValue="rFTh5NuzWkmxfsUBXLTB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442101</v>
      </c>
      <c r="D6" s="33">
        <f t="shared" si="3"/>
        <v>47</v>
      </c>
      <c r="E6" s="33">
        <f t="shared" si="3"/>
        <v>17</v>
      </c>
      <c r="F6" s="33">
        <f t="shared" si="3"/>
        <v>4</v>
      </c>
      <c r="G6" s="33">
        <f t="shared" si="3"/>
        <v>0</v>
      </c>
      <c r="H6" s="33" t="str">
        <f t="shared" si="3"/>
        <v>大分県　杵築市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8.5</v>
      </c>
      <c r="Q6" s="34">
        <f t="shared" si="3"/>
        <v>95.61</v>
      </c>
      <c r="R6" s="34">
        <f t="shared" si="3"/>
        <v>3570</v>
      </c>
      <c r="S6" s="34">
        <f t="shared" si="3"/>
        <v>28873</v>
      </c>
      <c r="T6" s="34">
        <f t="shared" si="3"/>
        <v>280.08</v>
      </c>
      <c r="U6" s="34">
        <f t="shared" si="3"/>
        <v>103.09</v>
      </c>
      <c r="V6" s="34">
        <f t="shared" si="3"/>
        <v>2439</v>
      </c>
      <c r="W6" s="34">
        <f t="shared" si="3"/>
        <v>1.21</v>
      </c>
      <c r="X6" s="34">
        <f t="shared" si="3"/>
        <v>2015.7</v>
      </c>
      <c r="Y6" s="35">
        <f>IF(Y7="",NA(),Y7)</f>
        <v>72.42</v>
      </c>
      <c r="Z6" s="35">
        <f t="shared" ref="Z6:AH6" si="4">IF(Z7="",NA(),Z7)</f>
        <v>82.07</v>
      </c>
      <c r="AA6" s="35">
        <f t="shared" si="4"/>
        <v>82.68</v>
      </c>
      <c r="AB6" s="35">
        <f t="shared" si="4"/>
        <v>81.42</v>
      </c>
      <c r="AC6" s="35">
        <f t="shared" si="4"/>
        <v>83.19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2797.73</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68.83</v>
      </c>
      <c r="BR6" s="35">
        <f t="shared" ref="BR6:BZ6" si="8">IF(BR7="",NA(),BR7)</f>
        <v>79.989999999999995</v>
      </c>
      <c r="BS6" s="35">
        <f t="shared" si="8"/>
        <v>86.24</v>
      </c>
      <c r="BT6" s="35">
        <f t="shared" si="8"/>
        <v>81.290000000000006</v>
      </c>
      <c r="BU6" s="35">
        <f t="shared" si="8"/>
        <v>72.040000000000006</v>
      </c>
      <c r="BV6" s="35">
        <f t="shared" si="8"/>
        <v>66.22</v>
      </c>
      <c r="BW6" s="35">
        <f t="shared" si="8"/>
        <v>69.87</v>
      </c>
      <c r="BX6" s="35">
        <f t="shared" si="8"/>
        <v>74.3</v>
      </c>
      <c r="BY6" s="35">
        <f t="shared" si="8"/>
        <v>72.260000000000005</v>
      </c>
      <c r="BZ6" s="35">
        <f t="shared" si="8"/>
        <v>71.84</v>
      </c>
      <c r="CA6" s="34" t="str">
        <f>IF(CA7="","",IF(CA7="-","【-】","【"&amp;SUBSTITUTE(TEXT(CA7,"#,##0.00"),"-","△")&amp;"】"))</f>
        <v>【74.17】</v>
      </c>
      <c r="CB6" s="35">
        <f>IF(CB7="",NA(),CB7)</f>
        <v>285.35000000000002</v>
      </c>
      <c r="CC6" s="35">
        <f t="shared" ref="CC6:CK6" si="9">IF(CC7="",NA(),CC7)</f>
        <v>244.31</v>
      </c>
      <c r="CD6" s="35">
        <f t="shared" si="9"/>
        <v>223.16</v>
      </c>
      <c r="CE6" s="35">
        <f t="shared" si="9"/>
        <v>242.31</v>
      </c>
      <c r="CF6" s="35">
        <f t="shared" si="9"/>
        <v>232.71</v>
      </c>
      <c r="CG6" s="35">
        <f t="shared" si="9"/>
        <v>246.72</v>
      </c>
      <c r="CH6" s="35">
        <f t="shared" si="9"/>
        <v>234.96</v>
      </c>
      <c r="CI6" s="35">
        <f t="shared" si="9"/>
        <v>221.81</v>
      </c>
      <c r="CJ6" s="35">
        <f t="shared" si="9"/>
        <v>230.02</v>
      </c>
      <c r="CK6" s="35">
        <f t="shared" si="9"/>
        <v>228.47</v>
      </c>
      <c r="CL6" s="34" t="str">
        <f>IF(CL7="","",IF(CL7="-","【-】","【"&amp;SUBSTITUTE(TEXT(CL7,"#,##0.00"),"-","△")&amp;"】"))</f>
        <v>【218.56】</v>
      </c>
      <c r="CM6" s="35">
        <f>IF(CM7="",NA(),CM7)</f>
        <v>28.11</v>
      </c>
      <c r="CN6" s="35">
        <f t="shared" ref="CN6:CV6" si="10">IF(CN7="",NA(),CN7)</f>
        <v>28.33</v>
      </c>
      <c r="CO6" s="35">
        <f t="shared" si="10"/>
        <v>28.61</v>
      </c>
      <c r="CP6" s="35">
        <f t="shared" si="10"/>
        <v>28.56</v>
      </c>
      <c r="CQ6" s="35">
        <f t="shared" si="10"/>
        <v>28.06</v>
      </c>
      <c r="CR6" s="35">
        <f t="shared" si="10"/>
        <v>41.35</v>
      </c>
      <c r="CS6" s="35">
        <f t="shared" si="10"/>
        <v>42.9</v>
      </c>
      <c r="CT6" s="35">
        <f t="shared" si="10"/>
        <v>43.36</v>
      </c>
      <c r="CU6" s="35">
        <f t="shared" si="10"/>
        <v>42.56</v>
      </c>
      <c r="CV6" s="35">
        <f t="shared" si="10"/>
        <v>42.47</v>
      </c>
      <c r="CW6" s="34" t="str">
        <f>IF(CW7="","",IF(CW7="-","【-】","【"&amp;SUBSTITUTE(TEXT(CW7,"#,##0.00"),"-","△")&amp;"】"))</f>
        <v>【42.86】</v>
      </c>
      <c r="CX6" s="35">
        <f>IF(CX7="",NA(),CX7)</f>
        <v>58.86</v>
      </c>
      <c r="CY6" s="35">
        <f t="shared" ref="CY6:DG6" si="11">IF(CY7="",NA(),CY7)</f>
        <v>59.37</v>
      </c>
      <c r="CZ6" s="35">
        <f t="shared" si="11"/>
        <v>60.48</v>
      </c>
      <c r="DA6" s="35">
        <f t="shared" si="11"/>
        <v>62.17</v>
      </c>
      <c r="DB6" s="35">
        <f t="shared" si="11"/>
        <v>62.81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442101</v>
      </c>
      <c r="D7" s="37">
        <v>47</v>
      </c>
      <c r="E7" s="37">
        <v>17</v>
      </c>
      <c r="F7" s="37">
        <v>4</v>
      </c>
      <c r="G7" s="37">
        <v>0</v>
      </c>
      <c r="H7" s="37" t="s">
        <v>98</v>
      </c>
      <c r="I7" s="37" t="s">
        <v>99</v>
      </c>
      <c r="J7" s="37" t="s">
        <v>100</v>
      </c>
      <c r="K7" s="37" t="s">
        <v>101</v>
      </c>
      <c r="L7" s="37" t="s">
        <v>102</v>
      </c>
      <c r="M7" s="37" t="s">
        <v>103</v>
      </c>
      <c r="N7" s="38" t="s">
        <v>104</v>
      </c>
      <c r="O7" s="38" t="s">
        <v>105</v>
      </c>
      <c r="P7" s="38">
        <v>8.5</v>
      </c>
      <c r="Q7" s="38">
        <v>95.61</v>
      </c>
      <c r="R7" s="38">
        <v>3570</v>
      </c>
      <c r="S7" s="38">
        <v>28873</v>
      </c>
      <c r="T7" s="38">
        <v>280.08</v>
      </c>
      <c r="U7" s="38">
        <v>103.09</v>
      </c>
      <c r="V7" s="38">
        <v>2439</v>
      </c>
      <c r="W7" s="38">
        <v>1.21</v>
      </c>
      <c r="X7" s="38">
        <v>2015.7</v>
      </c>
      <c r="Y7" s="38">
        <v>72.42</v>
      </c>
      <c r="Z7" s="38">
        <v>82.07</v>
      </c>
      <c r="AA7" s="38">
        <v>82.68</v>
      </c>
      <c r="AB7" s="38">
        <v>81.42</v>
      </c>
      <c r="AC7" s="38">
        <v>83.19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2797.73</v>
      </c>
      <c r="BG7" s="38">
        <v>0</v>
      </c>
      <c r="BH7" s="38">
        <v>0</v>
      </c>
      <c r="BI7" s="38">
        <v>0</v>
      </c>
      <c r="BJ7" s="38">
        <v>0</v>
      </c>
      <c r="BK7" s="38">
        <v>1434.89</v>
      </c>
      <c r="BL7" s="38">
        <v>1298.9100000000001</v>
      </c>
      <c r="BM7" s="38">
        <v>1243.71</v>
      </c>
      <c r="BN7" s="38">
        <v>1194.1500000000001</v>
      </c>
      <c r="BO7" s="38">
        <v>1206.79</v>
      </c>
      <c r="BP7" s="38">
        <v>1218.7</v>
      </c>
      <c r="BQ7" s="38">
        <v>68.83</v>
      </c>
      <c r="BR7" s="38">
        <v>79.989999999999995</v>
      </c>
      <c r="BS7" s="38">
        <v>86.24</v>
      </c>
      <c r="BT7" s="38">
        <v>81.290000000000006</v>
      </c>
      <c r="BU7" s="38">
        <v>72.040000000000006</v>
      </c>
      <c r="BV7" s="38">
        <v>66.22</v>
      </c>
      <c r="BW7" s="38">
        <v>69.87</v>
      </c>
      <c r="BX7" s="38">
        <v>74.3</v>
      </c>
      <c r="BY7" s="38">
        <v>72.260000000000005</v>
      </c>
      <c r="BZ7" s="38">
        <v>71.84</v>
      </c>
      <c r="CA7" s="38">
        <v>74.17</v>
      </c>
      <c r="CB7" s="38">
        <v>285.35000000000002</v>
      </c>
      <c r="CC7" s="38">
        <v>244.31</v>
      </c>
      <c r="CD7" s="38">
        <v>223.16</v>
      </c>
      <c r="CE7" s="38">
        <v>242.31</v>
      </c>
      <c r="CF7" s="38">
        <v>232.71</v>
      </c>
      <c r="CG7" s="38">
        <v>246.72</v>
      </c>
      <c r="CH7" s="38">
        <v>234.96</v>
      </c>
      <c r="CI7" s="38">
        <v>221.81</v>
      </c>
      <c r="CJ7" s="38">
        <v>230.02</v>
      </c>
      <c r="CK7" s="38">
        <v>228.47</v>
      </c>
      <c r="CL7" s="38">
        <v>218.56</v>
      </c>
      <c r="CM7" s="38">
        <v>28.11</v>
      </c>
      <c r="CN7" s="38">
        <v>28.33</v>
      </c>
      <c r="CO7" s="38">
        <v>28.61</v>
      </c>
      <c r="CP7" s="38">
        <v>28.56</v>
      </c>
      <c r="CQ7" s="38">
        <v>28.06</v>
      </c>
      <c r="CR7" s="38">
        <v>41.35</v>
      </c>
      <c r="CS7" s="38">
        <v>42.9</v>
      </c>
      <c r="CT7" s="38">
        <v>43.36</v>
      </c>
      <c r="CU7" s="38">
        <v>42.56</v>
      </c>
      <c r="CV7" s="38">
        <v>42.47</v>
      </c>
      <c r="CW7" s="38">
        <v>42.86</v>
      </c>
      <c r="CX7" s="38">
        <v>58.86</v>
      </c>
      <c r="CY7" s="38">
        <v>59.37</v>
      </c>
      <c r="CZ7" s="38">
        <v>60.48</v>
      </c>
      <c r="DA7" s="38">
        <v>62.17</v>
      </c>
      <c r="DB7" s="38">
        <v>62.81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2020-12-04T02:58:10Z</dcterms:created>
  <dcterms:modified xsi:type="dcterms:W3CDTF">2021-01-15T09:01:52Z</dcterms:modified>
  <cp:category/>
</cp:coreProperties>
</file>