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6.20.21\17上下水道課\07下水道管理係\法適用化等(市町村振興課照会含む）\経営比較分析\R1提出\提出分\"/>
    </mc:Choice>
  </mc:AlternateContent>
  <workbookProtection workbookAlgorithmName="SHA-512" workbookHashValue="zc6PA2ZOFjuLuRW7TdWGsVpBYFRIQTrJl/DjXmheWemGHpcGw5SWXr2dfKUYzoZ9iKisaZ0lGo3EvbQ9jlLwPg==" workbookSaltValue="YXjM9oqYm02klc5UEd1b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<sst xmlns="http://schemas.openxmlformats.org/spreadsheetml/2006/main" count="236" uniqueCount="118">
  <si>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</si>
  <si>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</si>
  <si>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</si>
  <si>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</si>
  <si>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</si>
  <si>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</si>
  <si>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</si>
  <si>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</si>
  <si>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</si>
  <si>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</si>
  <si>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</si>
  <si>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</si>
  <si>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</si>
  <si>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</si>
  <si>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</si>
  <si>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</si>
  <si>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</si>
  <si>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</si>
  <si>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</si>
  <si>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</si>
  <si>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</si>
  <si>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</si>
  <si>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</si>
  <si>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</si>
  <si>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</si>
  <si>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</si>
  <si>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</si>
  <si>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</si>
  <si>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</si>
  <si>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</si>
  <si>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</si>
  <si>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</si>
  <si>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</si>
  <si>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</si>
  <si>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</si>
  <si>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</si>
  <si>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</si>
  <si>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</si>
  <si>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</si>
  <si>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</si>
  <si>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</si>
  <si>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</si>
  <si>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</si>
  <si>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</si>
  <si>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</si>
  <si>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</si>
  <si>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</si>
  <si>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</si>
  <si>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</si>
  <si>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</si>
  <si>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</si>
  <si>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</si>
  <si>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</si>
  <si>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</si>
  <si>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</si>
  <si>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</si>
  <si>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</si>
  <si>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</si>
  <si>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</si>
  <si>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</si>
  <si>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</si>
  <si>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</si>
  <si>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</si>
  <si>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</si>
  <si>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</si>
  <si>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</si>
  <si>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</si>
  <si>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</si>
  <si>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</si>
  <si>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</si>
  <si>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</si>
  <si>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</si>
  <si>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</si>
  <si>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</si>
  <si>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</si>
  <si>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</si>
  <si>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</si>
  <si>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</si>
  <si>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</si>
  <si>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</si>
  <si>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</si>
  <si>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</si>
  <si>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</si>
  <si>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</si>
  <si>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</si>
  <si>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</si>
  <si>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</si>
  <si>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</si>
  <si>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</si>
  <si>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</si>
  <si>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</si>
  <si>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</si>
  <si>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</si>
  <si>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</si>
  <si>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</si>
  <si>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</si>
  <si>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</si>
  <si>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</si>
  <si>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</si>
  <si>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</si>
  <si>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</si>
  <si>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</si>
  <si>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</si>
  <si>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</si>
  <si>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</si>
  <si>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</si>
  <si>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</si>
  <si>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</si>
  <si>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</si>
  <si>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</si>
  <si>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</si>
  <si>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</si>
  <si>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</si>
  <si>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</si>
  <si>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</si>
  <si>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0"/>
        <rFont val="ＭＳ ゴシック"/>
        <family val="3"/>
        <charset val="128"/>
      </rPr>
      <t>③</t>
    </r>
    <r>
      <rPr>
        <b/>
        <sz val="11"/>
        <rFont val="ＭＳ ゴシック"/>
        <family val="3"/>
        <charset val="128"/>
      </rPr>
      <t>『管渠改善率』</t>
    </r>
    <r>
      <rPr>
        <sz val="10"/>
        <rFont val="ＭＳ ゴシック"/>
        <family val="3"/>
        <charset val="128"/>
      </rPr>
      <t xml:space="preserve">・・・[当該年度に更新した管渠延長の割合を表した指標]　供用開始後、耐用年数経過までに期間があるため、老朽化対策としての管渠改善は行っていません。
</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</si>
  <si>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r>
      <t>　</t>
    </r>
    <r>
      <rPr>
        <sz val="10"/>
        <rFont val="ＭＳ ゴシック"/>
        <family val="3"/>
        <charset val="128"/>
      </rPr>
      <t xml:space="preserve">杵築市の公共下水道は、投資した経費に見合った収入を得ることができておらず、経営が良好とはいえない状態です。経営を改善するためには、下水道への加入促進が重要です。下水道に加入していただき「水洗化率」が増加することで、「施設利用率」が向上し、有収水量が増え、「汚水処理原価」が抑えられます。また、使用料収入が増えることで、「経費回収率」も向上します。
　老朽化対策としては、将来の世代の負担が増大しないよう、計画的に施設等の改修を行う必要があります。
　今後は、適正な施設管理をするため、公営企業会計適用の準備を進めるとともに、加入促進に取り組み、経営改善を目指します。
 </t>
    </r>
    <rPh sb="1" eb="4">
      <t>キツキシ</t>
    </rPh>
    <rPh sb="5" eb="7">
      <t>コウキョウ</t>
    </rPh>
    <rPh sb="7" eb="10">
      <t>ゲスイドウ</t>
    </rPh>
    <rPh sb="12" eb="14">
      <t>トウシ</t>
    </rPh>
    <rPh sb="16" eb="18">
      <t>ケイヒ</t>
    </rPh>
    <rPh sb="19" eb="21">
      <t>ミア</t>
    </rPh>
    <rPh sb="23" eb="25">
      <t>シュウニュウ</t>
    </rPh>
    <rPh sb="26" eb="27">
      <t>エ</t>
    </rPh>
    <rPh sb="38" eb="40">
      <t>ケイエイ</t>
    </rPh>
    <rPh sb="41" eb="43">
      <t>リョウコウ</t>
    </rPh>
    <rPh sb="49" eb="51">
      <t>ジョウタイ</t>
    </rPh>
    <rPh sb="54" eb="56">
      <t>ケイエイ</t>
    </rPh>
    <rPh sb="57" eb="59">
      <t>カイゼン</t>
    </rPh>
    <rPh sb="66" eb="69">
      <t>ゲスイドウ</t>
    </rPh>
    <rPh sb="71" eb="73">
      <t>カニュウ</t>
    </rPh>
    <rPh sb="73" eb="75">
      <t>ソクシン</t>
    </rPh>
    <rPh sb="76" eb="78">
      <t>ジュウヨウ</t>
    </rPh>
    <rPh sb="81" eb="84">
      <t>ゲスイドウ</t>
    </rPh>
    <rPh sb="85" eb="87">
      <t>カニュウ</t>
    </rPh>
    <rPh sb="94" eb="97">
      <t>スイセンカ</t>
    </rPh>
    <rPh sb="97" eb="98">
      <t>リツ</t>
    </rPh>
    <rPh sb="100" eb="102">
      <t>ゾウカ</t>
    </rPh>
    <rPh sb="120" eb="121">
      <t>ユウ</t>
    </rPh>
    <rPh sb="121" eb="122">
      <t>シュウ</t>
    </rPh>
    <rPh sb="122" eb="124">
      <t>スイリョウ</t>
    </rPh>
    <rPh sb="129" eb="131">
      <t>オスイ</t>
    </rPh>
    <rPh sb="131" eb="133">
      <t>ショリ</t>
    </rPh>
    <rPh sb="133" eb="135">
      <t>ゲンカ</t>
    </rPh>
    <rPh sb="137" eb="138">
      <t>オサ</t>
    </rPh>
    <rPh sb="147" eb="150">
      <t>シヨウリョウ</t>
    </rPh>
    <rPh sb="150" eb="152">
      <t>シュウニュウ</t>
    </rPh>
    <rPh sb="153" eb="154">
      <t>フ</t>
    </rPh>
    <rPh sb="161" eb="163">
      <t>ケイヒ</t>
    </rPh>
    <rPh sb="163" eb="165">
      <t>カイシュウ</t>
    </rPh>
    <rPh sb="165" eb="166">
      <t>リツ</t>
    </rPh>
    <rPh sb="168" eb="170">
      <t>コウジョウ</t>
    </rPh>
    <rPh sb="176" eb="179">
      <t>ロウキュウカ</t>
    </rPh>
    <rPh sb="179" eb="181">
      <t>タイサク</t>
    </rPh>
    <rPh sb="186" eb="188">
      <t>ショウライ</t>
    </rPh>
    <rPh sb="189" eb="191">
      <t>セダイ</t>
    </rPh>
    <rPh sb="192" eb="194">
      <t>フタン</t>
    </rPh>
    <rPh sb="195" eb="197">
      <t>ゾウダイ</t>
    </rPh>
    <rPh sb="203" eb="206">
      <t>ケイカクテキ</t>
    </rPh>
    <rPh sb="207" eb="210">
      <t>シセツトウ</t>
    </rPh>
    <rPh sb="211" eb="213">
      <t>カイシュウ</t>
    </rPh>
    <rPh sb="214" eb="215">
      <t>オコナ</t>
    </rPh>
    <rPh sb="216" eb="218">
      <t>ヒツヨウ</t>
    </rPh>
    <rPh sb="226" eb="228">
      <t>コンゴ</t>
    </rPh>
    <rPh sb="230" eb="232">
      <t>テキセイ</t>
    </rPh>
    <rPh sb="233" eb="235">
      <t>シセツ</t>
    </rPh>
    <rPh sb="235" eb="237">
      <t>カンリ</t>
    </rPh>
    <rPh sb="243" eb="245">
      <t>コウエイ</t>
    </rPh>
    <rPh sb="245" eb="247">
      <t>キギョウ</t>
    </rPh>
    <rPh sb="247" eb="249">
      <t>カイケイ</t>
    </rPh>
    <rPh sb="249" eb="251">
      <t>テキヨウ</t>
    </rPh>
    <rPh sb="252" eb="254">
      <t>ジュンビ</t>
    </rPh>
    <rPh sb="255" eb="256">
      <t>スス</t>
    </rPh>
    <rPh sb="263" eb="265">
      <t>カニュウ</t>
    </rPh>
    <rPh sb="265" eb="267">
      <t>ソクシン</t>
    </rPh>
    <rPh sb="268" eb="269">
      <t>ト</t>
    </rPh>
    <rPh sb="270" eb="271">
      <t>ク</t>
    </rPh>
    <rPh sb="273" eb="275">
      <t>ケイエイ</t>
    </rPh>
    <rPh sb="275" eb="277">
      <t>カイゼン</t>
    </rPh>
    <rPh sb="278" eb="280">
      <t>メザ</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</si>
  <si>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公営企業会計への移行に伴う打切決算により収益が減少したため、例年より減少幅が大きくなっています。下降傾向にあるので、収益増を図る必要があります。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一般会計繰出基準に該当しているため、見直しを行ったものです。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公営企業会計への移行に伴う打切決算により収益が減少したため、例年より減少幅が大きくなっています。　類似団体と比較すると下回っています。水洗化率向上等の対策が必要です。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類似団体と比較して低くなっていますが、要因としては、平成２５年度に処理場の処理能力が拡大したことや、公共下水道に未接続の世帯が多いことが挙げられます。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類似団体と比較して低くなっていますが、少しずつ上昇しています。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コウエイ</t>
    </rPh>
    <rPh sb="72" eb="74">
      <t>キギョウ</t>
    </rPh>
    <rPh sb="74" eb="76">
      <t>カイケイ</t>
    </rPh>
    <rPh sb="78" eb="80">
      <t>イコウ</t>
    </rPh>
    <rPh sb="81" eb="82">
      <t>トモナ</t>
    </rPh>
    <rPh sb="83" eb="85">
      <t>ウチキ</t>
    </rPh>
    <rPh sb="85" eb="87">
      <t>ケッサン</t>
    </rPh>
    <rPh sb="90" eb="92">
      <t>シュウエキ</t>
    </rPh>
    <rPh sb="93" eb="95">
      <t>ゲンショウ</t>
    </rPh>
    <rPh sb="100" eb="102">
      <t>レイネン</t>
    </rPh>
    <rPh sb="104" eb="106">
      <t>ゲンショウ</t>
    </rPh>
    <rPh sb="106" eb="107">
      <t>ハバ</t>
    </rPh>
    <rPh sb="108" eb="109">
      <t>オオ</t>
    </rPh>
    <rPh sb="118" eb="120">
      <t>カコウ</t>
    </rPh>
    <rPh sb="120" eb="122">
      <t>ケイコウ</t>
    </rPh>
    <rPh sb="128" eb="130">
      <t>シュウエキ</t>
    </rPh>
    <rPh sb="130" eb="131">
      <t>ゾウ</t>
    </rPh>
    <rPh sb="132" eb="133">
      <t>ハカ</t>
    </rPh>
    <rPh sb="134" eb="136">
      <t>ヒツヨウ</t>
    </rPh>
    <rPh sb="145" eb="147">
      <t>キギョウ</t>
    </rPh>
    <rPh sb="147" eb="148">
      <t>サイ</t>
    </rPh>
    <rPh sb="148" eb="150">
      <t>ザンダカ</t>
    </rPh>
    <rPh sb="150" eb="151">
      <t>タイ</t>
    </rPh>
    <rPh sb="151" eb="153">
      <t>ジギョウ</t>
    </rPh>
    <rPh sb="153" eb="155">
      <t>キボ</t>
    </rPh>
    <rPh sb="155" eb="157">
      <t>ヒリツ</t>
    </rPh>
    <rPh sb="162" eb="164">
      <t>リョウキン</t>
    </rPh>
    <rPh sb="164" eb="166">
      <t>シュウニュウ</t>
    </rPh>
    <rPh sb="167" eb="168">
      <t>タイ</t>
    </rPh>
    <rPh sb="170" eb="172">
      <t>キギョウ</t>
    </rPh>
    <rPh sb="172" eb="173">
      <t>サイ</t>
    </rPh>
    <rPh sb="173" eb="175">
      <t>ザンダカ</t>
    </rPh>
    <rPh sb="176" eb="178">
      <t>ワリアイ</t>
    </rPh>
    <rPh sb="182" eb="184">
      <t>キギョウ</t>
    </rPh>
    <rPh sb="184" eb="185">
      <t>サイ</t>
    </rPh>
    <rPh sb="185" eb="187">
      <t>ザンダカ</t>
    </rPh>
    <rPh sb="188" eb="190">
      <t>キボ</t>
    </rPh>
    <rPh sb="191" eb="192">
      <t>アラワ</t>
    </rPh>
    <rPh sb="193" eb="195">
      <t>シヒョウ</t>
    </rPh>
    <rPh sb="230" eb="232">
      <t>ケイヒ</t>
    </rPh>
    <rPh sb="232" eb="234">
      <t>カイシュウ</t>
    </rPh>
    <rPh sb="234" eb="235">
      <t>リツ</t>
    </rPh>
    <rPh sb="240" eb="243">
      <t>シヨウリョウ</t>
    </rPh>
    <rPh sb="244" eb="246">
      <t>カイシュウ</t>
    </rPh>
    <rPh sb="249" eb="251">
      <t>ケイヒ</t>
    </rPh>
    <rPh sb="255" eb="257">
      <t>テイド</t>
    </rPh>
    <rPh sb="257" eb="260">
      <t>シヨウリョウ</t>
    </rPh>
    <rPh sb="261" eb="262">
      <t>マカナ</t>
    </rPh>
    <rPh sb="268" eb="269">
      <t>アラワ</t>
    </rPh>
    <rPh sb="271" eb="273">
      <t>シヒョウ</t>
    </rPh>
    <rPh sb="324" eb="326">
      <t>ルイジ</t>
    </rPh>
    <rPh sb="326" eb="328">
      <t>ダンタイ</t>
    </rPh>
    <rPh sb="329" eb="331">
      <t>ヒカク</t>
    </rPh>
    <rPh sb="334" eb="336">
      <t>シタマワ</t>
    </rPh>
    <rPh sb="342" eb="345">
      <t>スイセンカ</t>
    </rPh>
    <rPh sb="345" eb="346">
      <t>リツ</t>
    </rPh>
    <rPh sb="346" eb="348">
      <t>コウジョウ</t>
    </rPh>
    <rPh sb="348" eb="349">
      <t>トウ</t>
    </rPh>
    <rPh sb="350" eb="352">
      <t>タイサク</t>
    </rPh>
    <rPh sb="353" eb="355">
      <t>ヒツヨウ</t>
    </rPh>
    <rPh sb="361" eb="363">
      <t>オスイ</t>
    </rPh>
    <rPh sb="363" eb="365">
      <t>ショリ</t>
    </rPh>
    <rPh sb="365" eb="367">
      <t>ゲンカ</t>
    </rPh>
    <rPh sb="372" eb="374">
      <t>ユウシュウ</t>
    </rPh>
    <rPh sb="374" eb="376">
      <t>スイリョウ</t>
    </rPh>
    <rPh sb="382" eb="384">
      <t>オスイ</t>
    </rPh>
    <rPh sb="384" eb="386">
      <t>ショリ</t>
    </rPh>
    <rPh sb="387" eb="388">
      <t>ヨウ</t>
    </rPh>
    <rPh sb="390" eb="392">
      <t>ヒヨウ</t>
    </rPh>
    <rPh sb="396" eb="398">
      <t>オスイ</t>
    </rPh>
    <rPh sb="398" eb="400">
      <t>シホン</t>
    </rPh>
    <rPh sb="400" eb="401">
      <t>ヒ</t>
    </rPh>
    <rPh sb="402" eb="404">
      <t>オスイ</t>
    </rPh>
    <rPh sb="404" eb="406">
      <t>イジ</t>
    </rPh>
    <rPh sb="406" eb="409">
      <t>カンリヒ</t>
    </rPh>
    <rPh sb="410" eb="412">
      <t>リョウホウ</t>
    </rPh>
    <rPh sb="413" eb="414">
      <t>フク</t>
    </rPh>
    <rPh sb="416" eb="418">
      <t>オスイ</t>
    </rPh>
    <rPh sb="418" eb="420">
      <t>ショリ</t>
    </rPh>
    <rPh sb="421" eb="422">
      <t>カカ</t>
    </rPh>
    <rPh sb="427" eb="428">
      <t>アラワ</t>
    </rPh>
    <rPh sb="430" eb="432">
      <t>シヒョウ</t>
    </rPh>
    <rPh sb="434" eb="436">
      <t>ルイジ</t>
    </rPh>
    <rPh sb="436" eb="438">
      <t>ダンタイ</t>
    </rPh>
    <rPh sb="439" eb="441">
      <t>ヒカク</t>
    </rPh>
    <rPh sb="443" eb="444">
      <t>タカ</t>
    </rPh>
    <rPh sb="452" eb="454">
      <t>カイゼン</t>
    </rPh>
    <rPh sb="461" eb="462">
      <t>ユウ</t>
    </rPh>
    <rPh sb="462" eb="463">
      <t>シュウ</t>
    </rPh>
    <rPh sb="463" eb="465">
      <t>スイリョウ</t>
    </rPh>
    <rPh sb="466" eb="467">
      <t>フ</t>
    </rPh>
    <rPh sb="469" eb="471">
      <t>ヒツヨウ</t>
    </rPh>
    <rPh sb="480" eb="482">
      <t>シセツ</t>
    </rPh>
    <rPh sb="482" eb="485">
      <t>リヨウリツ</t>
    </rPh>
    <rPh sb="490" eb="492">
      <t>シセツ</t>
    </rPh>
    <rPh sb="493" eb="495">
      <t>セツビ</t>
    </rPh>
    <rPh sb="496" eb="498">
      <t>イチニチ</t>
    </rPh>
    <rPh sb="499" eb="501">
      <t>タイオウ</t>
    </rPh>
    <rPh sb="501" eb="503">
      <t>カノウ</t>
    </rPh>
    <rPh sb="504" eb="506">
      <t>ショリ</t>
    </rPh>
    <rPh sb="506" eb="508">
      <t>ノウリョク</t>
    </rPh>
    <rPh sb="509" eb="510">
      <t>タイ</t>
    </rPh>
    <rPh sb="513" eb="515">
      <t>イチニチ</t>
    </rPh>
    <rPh sb="515" eb="517">
      <t>ヘイキン</t>
    </rPh>
    <rPh sb="517" eb="519">
      <t>ショリ</t>
    </rPh>
    <rPh sb="519" eb="521">
      <t>スイリョウ</t>
    </rPh>
    <rPh sb="522" eb="524">
      <t>ワリアイ</t>
    </rPh>
    <rPh sb="528" eb="530">
      <t>シセツ</t>
    </rPh>
    <rPh sb="531" eb="533">
      <t>リヨウ</t>
    </rPh>
    <rPh sb="533" eb="535">
      <t>ジョウキョウ</t>
    </rPh>
    <rPh sb="536" eb="538">
      <t>テキセイ</t>
    </rPh>
    <rPh sb="538" eb="540">
      <t>キボ</t>
    </rPh>
    <rPh sb="541" eb="543">
      <t>ハンダン</t>
    </rPh>
    <rPh sb="545" eb="547">
      <t>シヒョウ</t>
    </rPh>
    <rPh sb="549" eb="551">
      <t>ルイジ</t>
    </rPh>
    <rPh sb="551" eb="553">
      <t>ダンタイ</t>
    </rPh>
    <rPh sb="554" eb="556">
      <t>ヒカク</t>
    </rPh>
    <rPh sb="558" eb="559">
      <t>ヒク</t>
    </rPh>
    <rPh sb="568" eb="570">
      <t>ヨウイン</t>
    </rPh>
    <rPh sb="575" eb="577">
      <t>ヘイセイ</t>
    </rPh>
    <rPh sb="579" eb="581">
      <t>ネンド</t>
    </rPh>
    <rPh sb="582" eb="585">
      <t>ショリジョウ</t>
    </rPh>
    <rPh sb="586" eb="588">
      <t>ショリ</t>
    </rPh>
    <rPh sb="588" eb="590">
      <t>ノウリョク</t>
    </rPh>
    <rPh sb="591" eb="593">
      <t>カクダイ</t>
    </rPh>
    <rPh sb="599" eb="601">
      <t>コウキョウ</t>
    </rPh>
    <rPh sb="601" eb="604">
      <t>ゲスイドウ</t>
    </rPh>
    <rPh sb="605" eb="608">
      <t>ミセツゾク</t>
    </rPh>
    <rPh sb="609" eb="611">
      <t>セタイ</t>
    </rPh>
    <rPh sb="612" eb="613">
      <t>オオ</t>
    </rPh>
    <rPh sb="617" eb="618">
      <t>ア</t>
    </rPh>
    <rPh sb="627" eb="630">
      <t>スイセンカ</t>
    </rPh>
    <rPh sb="630" eb="631">
      <t>リツ</t>
    </rPh>
    <rPh sb="636" eb="638">
      <t>ゲンザイ</t>
    </rPh>
    <rPh sb="638" eb="640">
      <t>ショリ</t>
    </rPh>
    <rPh sb="640" eb="643">
      <t>クイキナイ</t>
    </rPh>
    <rPh sb="643" eb="645">
      <t>ジンコウ</t>
    </rPh>
    <rPh sb="649" eb="651">
      <t>ジッサイ</t>
    </rPh>
    <rPh sb="652" eb="654">
      <t>スイセン</t>
    </rPh>
    <rPh sb="654" eb="656">
      <t>ベンジョ</t>
    </rPh>
    <rPh sb="657" eb="659">
      <t>セッチ</t>
    </rPh>
    <rPh sb="661" eb="663">
      <t>オスイ</t>
    </rPh>
    <rPh sb="663" eb="665">
      <t>ショリ</t>
    </rPh>
    <rPh sb="669" eb="671">
      <t>ジンコウ</t>
    </rPh>
    <rPh sb="672" eb="674">
      <t>ワリアイ</t>
    </rPh>
    <rPh sb="675" eb="676">
      <t>アラワ</t>
    </rPh>
    <rPh sb="678" eb="680">
      <t>シヒョウ</t>
    </rPh>
    <rPh sb="682" eb="684">
      <t>ルイジ</t>
    </rPh>
    <rPh sb="684" eb="686">
      <t>ダンタイ</t>
    </rPh>
    <rPh sb="687" eb="689">
      <t>ヒカク</t>
    </rPh>
    <rPh sb="691" eb="692">
      <t>ヒク</t>
    </rPh>
    <rPh sb="701" eb="702">
      <t>スコ</t>
    </rPh>
    <rPh sb="705" eb="70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</si>
</sst>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0F-4617-B172-190A726D1C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130F-4617-B172-190A726D1C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32.049999999999997</c:v>
                </c:pt>
                <c:pt idx="1">
                  <c:v>33.020000000000003</c:v>
                </c:pt>
                <c:pt idx="2">
                  <c:v>33.24</c:v>
                </c:pt>
                <c:pt idx="3">
                  <c:v>33.049999999999997</c:v>
                </c:pt>
                <c:pt idx="4">
                  <c:v>33.17</c:v>
                </c:pt>
              </c:numCache>
            </c:numRef>
          </c:val>
          <c:extLst>
            <c:ext xmlns:c16="http://schemas.microsoft.com/office/drawing/2014/chart" uri="{C3380CC4-5D6E-409C-BE32-E72D297353CC}">
              <c16:uniqueId val="{00000000-2FED-4E0E-8EE6-30191D13E1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2FED-4E0E-8EE6-30191D13E1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63.96</c:v>
                </c:pt>
                <c:pt idx="1">
                  <c:v>64.64</c:v>
                </c:pt>
                <c:pt idx="2">
                  <c:v>65.33</c:v>
                </c:pt>
                <c:pt idx="3">
                  <c:v>66.16</c:v>
                </c:pt>
                <c:pt idx="4">
                  <c:v>66.22</c:v>
                </c:pt>
              </c:numCache>
            </c:numRef>
          </c:val>
          <c:extLst>
            <c:ext xmlns:c16="http://schemas.microsoft.com/office/drawing/2014/chart" uri="{C3380CC4-5D6E-409C-BE32-E72D297353CC}">
              <c16:uniqueId val="{00000000-869F-41A2-91D1-0F402B6A26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69F-41A2-91D1-0F402B6A26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76.010000000000005</c:v>
                </c:pt>
                <c:pt idx="1">
                  <c:v>69.19</c:v>
                </c:pt>
                <c:pt idx="2">
                  <c:v>67.209999999999994</c:v>
                </c:pt>
                <c:pt idx="3">
                  <c:v>68.08</c:v>
                </c:pt>
                <c:pt idx="4">
                  <c:v>64.319999999999993</c:v>
                </c:pt>
              </c:numCache>
            </c:numRef>
          </c:val>
          <c:extLst>
            <c:ext xmlns:c16="http://schemas.microsoft.com/office/drawing/2014/chart" uri="{C3380CC4-5D6E-409C-BE32-E72D297353CC}">
              <c16:uniqueId val="{00000000-FA25-450C-861E-FD4F5214AD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5-450C-861E-FD4F5214AD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3-4F9C-B80E-19B0A77A12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3-4F9C-B80E-19B0A77A12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F0-4E74-9C4A-A70B944147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F0-4E74-9C4A-A70B944147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3E-4198-9856-13D2B89E0A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3E-4198-9856-13D2B89E0A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EA-439F-BBBA-3635134C73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EA-439F-BBBA-3635134C73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2979.54</c:v>
                </c:pt>
                <c:pt idx="1">
                  <c:v>0</c:v>
                </c:pt>
                <c:pt idx="2">
                  <c:v>0</c:v>
                </c:pt>
                <c:pt idx="3">
                  <c:v>0</c:v>
                </c:pt>
                <c:pt idx="4">
                  <c:v>0</c:v>
                </c:pt>
              </c:numCache>
            </c:numRef>
          </c:val>
          <c:extLst>
            <c:ext xmlns:c16="http://schemas.microsoft.com/office/drawing/2014/chart" uri="{C3380CC4-5D6E-409C-BE32-E72D297353CC}">
              <c16:uniqueId val="{00000000-C7D5-440E-B8CE-4346A0FAFC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C7D5-440E-B8CE-4346A0FAFC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55.35</c:v>
                </c:pt>
                <c:pt idx="1">
                  <c:v>63.82</c:v>
                </c:pt>
                <c:pt idx="2">
                  <c:v>60.98</c:v>
                </c:pt>
                <c:pt idx="3">
                  <c:v>71.959999999999994</c:v>
                </c:pt>
                <c:pt idx="4">
                  <c:v>56.74</c:v>
                </c:pt>
              </c:numCache>
            </c:numRef>
          </c:val>
          <c:extLst>
            <c:ext xmlns:c16="http://schemas.microsoft.com/office/drawing/2014/chart" uri="{C3380CC4-5D6E-409C-BE32-E72D297353CC}">
              <c16:uniqueId val="{00000000-5881-4087-A5F9-9DECA32C9E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5881-4087-A5F9-9DECA32C9E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260.81</c:v>
                </c:pt>
                <c:pt idx="1">
                  <c:v>228.8</c:v>
                </c:pt>
                <c:pt idx="2">
                  <c:v>240.95</c:v>
                </c:pt>
                <c:pt idx="3">
                  <c:v>204.12</c:v>
                </c:pt>
                <c:pt idx="4">
                  <c:v>220.04</c:v>
                </c:pt>
              </c:numCache>
            </c:numRef>
          </c:val>
          <c:extLst>
            <c:ext xmlns:c16="http://schemas.microsoft.com/office/drawing/2014/chart" uri="{C3380CC4-5D6E-409C-BE32-E72D297353CC}">
              <c16:uniqueId val="{00000000-506B-4577-982A-226ABAAA07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506B-4577-982A-226ABAAA07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杵築市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28873</v>
      </c>
      <c r="AM8" s="51"/>
      <c r="AN8" s="51"/>
      <c r="AO8" s="51"/>
      <c r="AP8" s="51"/>
      <c r="AQ8" s="51"/>
      <c r="AR8" s="51"/>
      <c r="AS8" s="51"/>
      <c r="AT8" s="46">
        <f>データ!T6</f>
        <v>280.08</v>
      </c>
      <c r="AU8" s="46"/>
      <c r="AV8" s="46"/>
      <c r="AW8" s="46"/>
      <c r="AX8" s="46"/>
      <c r="AY8" s="46"/>
      <c r="AZ8" s="46"/>
      <c r="BA8" s="46"/>
      <c r="BB8" s="46">
        <f>データ!U6</f>
        <v>103.09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26.42</v>
      </c>
      <c r="Q10" s="46"/>
      <c r="R10" s="46"/>
      <c r="S10" s="46"/>
      <c r="T10" s="46"/>
      <c r="U10" s="46"/>
      <c r="V10" s="46"/>
      <c r="W10" s="46">
        <f>データ!Q6</f>
        <v>96.71</v>
      </c>
      <c r="X10" s="46"/>
      <c r="Y10" s="46"/>
      <c r="Z10" s="46"/>
      <c r="AA10" s="46"/>
      <c r="AB10" s="46"/>
      <c r="AC10" s="46"/>
      <c r="AD10" s="51">
        <f>データ!R6</f>
        <v>2750</v>
      </c>
      <c r="AE10" s="51"/>
      <c r="AF10" s="51"/>
      <c r="AG10" s="51"/>
      <c r="AH10" s="51"/>
      <c r="AI10" s="51"/>
      <c r="AJ10" s="51"/>
      <c r="AK10" s="2"/>
      <c r="AL10" s="51">
        <f>データ!V6</f>
        <v>7579</v>
      </c>
      <c r="AM10" s="51"/>
      <c r="AN10" s="51"/>
      <c r="AO10" s="51"/>
      <c r="AP10" s="51"/>
      <c r="AQ10" s="51"/>
      <c r="AR10" s="51"/>
      <c r="AS10" s="51"/>
      <c r="AT10" s="46">
        <f>データ!W6</f>
        <v>2.73</v>
      </c>
      <c r="AU10" s="46"/>
      <c r="AV10" s="46"/>
      <c r="AW10" s="46"/>
      <c r="AX10" s="46"/>
      <c r="AY10" s="46"/>
      <c r="AZ10" s="46"/>
      <c r="BA10" s="46"/>
      <c r="BB10" s="46">
        <f>データ!X6</f>
        <v>2776.19</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1" t="s">
        <v>27</v>
      </c>
      <c r="BM45" s="62"/>
      <c r="BN45" s="62"/>
      <c r="BO45" s="62"/>
      <c r="BP45" s="62"/>
      <c r="BQ45" s="62"/>
      <c r="BR45" s="62"/>
      <c r="BS45" s="62"/>
      <c r="BT45" s="62"/>
      <c r="BU45" s="62"/>
      <c r="BV45" s="62"/>
      <c r="BW45" s="62"/>
      <c r="BX45" s="62"/>
      <c r="BY45" s="62"/>
      <c r="BZ45" s="6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4"/>
      <c r="BM46" s="65"/>
      <c r="BN46" s="65"/>
      <c r="BO46" s="65"/>
      <c r="BP46" s="65"/>
      <c r="BQ46" s="65"/>
      <c r="BR46" s="65"/>
      <c r="BS46" s="65"/>
      <c r="BT46" s="65"/>
      <c r="BU46" s="65"/>
      <c r="BV46" s="65"/>
      <c r="BW46" s="65"/>
      <c r="BX46" s="65"/>
      <c r="BY46" s="65"/>
      <c r="BZ46" s="6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7"/>
      <c r="BM60" s="55"/>
      <c r="BN60" s="55"/>
      <c r="BO60" s="55"/>
      <c r="BP60" s="55"/>
      <c r="BQ60" s="55"/>
      <c r="BR60" s="55"/>
      <c r="BS60" s="55"/>
      <c r="BT60" s="55"/>
      <c r="BU60" s="55"/>
      <c r="BV60" s="55"/>
      <c r="BW60" s="55"/>
      <c r="BX60" s="55"/>
      <c r="BY60" s="55"/>
      <c r="BZ60" s="56"/>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1" t="s">
        <v>29</v>
      </c>
      <c r="BM64" s="62"/>
      <c r="BN64" s="62"/>
      <c r="BO64" s="62"/>
      <c r="BP64" s="62"/>
      <c r="BQ64" s="62"/>
      <c r="BR64" s="62"/>
      <c r="BS64" s="62"/>
      <c r="BT64" s="62"/>
      <c r="BU64" s="62"/>
      <c r="BV64" s="62"/>
      <c r="BW64" s="62"/>
      <c r="BX64" s="62"/>
      <c r="BY64" s="62"/>
      <c r="BZ64" s="6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4"/>
      <c r="BM65" s="65"/>
      <c r="BN65" s="65"/>
      <c r="BO65" s="65"/>
      <c r="BP65" s="65"/>
      <c r="BQ65" s="65"/>
      <c r="BR65" s="65"/>
      <c r="BS65" s="65"/>
      <c r="BT65" s="65"/>
      <c r="BU65" s="65"/>
      <c r="BV65" s="65"/>
      <c r="BW65" s="65"/>
      <c r="BX65" s="65"/>
      <c r="BY65" s="65"/>
      <c r="BZ65" s="6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7"/>
      <c r="BM82" s="68"/>
      <c r="BN82" s="68"/>
      <c r="BO82" s="68"/>
      <c r="BP82" s="68"/>
      <c r="BQ82" s="68"/>
      <c r="BR82" s="68"/>
      <c r="BS82" s="68"/>
      <c r="BT82" s="68"/>
      <c r="BU82" s="68"/>
      <c r="BV82" s="68"/>
      <c r="BW82" s="68"/>
      <c r="BX82" s="68"/>
      <c r="BY82" s="68"/>
      <c r="BZ82" s="6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93FQvhJ777/N0lMkxWZ5F/xaDce1xqtfSbTn7JeVGrJHDM67xnVsvrp8h3OptBxky6BuWJzwMaZdVTz29dUkYA==" saltValue="HHEPOnsMQI5gJV0mblAw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56</v>
      </c>
      <c r="B4" s="30"/>
      <c r="C4" s="30"/>
      <c r="D4" s="30"/>
      <c r="E4" s="30"/>
      <c r="F4" s="30"/>
      <c r="G4" s="30"/>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442101</v>
      </c>
      <c r="D6" s="33">
        <f t="shared" si="3"/>
        <v>47</v>
      </c>
      <c r="E6" s="33">
        <f t="shared" si="3"/>
        <v>17</v>
      </c>
      <c r="F6" s="33">
        <f t="shared" si="3"/>
        <v>1</v>
      </c>
      <c r="G6" s="33">
        <f t="shared" si="3"/>
        <v>0</v>
      </c>
      <c r="H6" s="33" t="str">
        <f t="shared" si="3"/>
        <v>大分県　杵築市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26.42</v>
      </c>
      <c r="Q6" s="34">
        <f t="shared" si="3"/>
        <v>96.71</v>
      </c>
      <c r="R6" s="34">
        <f t="shared" si="3"/>
        <v>2750</v>
      </c>
      <c r="S6" s="34">
        <f t="shared" si="3"/>
        <v>28873</v>
      </c>
      <c r="T6" s="34">
        <f t="shared" si="3"/>
        <v>280.08</v>
      </c>
      <c r="U6" s="34">
        <f t="shared" si="3"/>
        <v>103.09</v>
      </c>
      <c r="V6" s="34">
        <f t="shared" si="3"/>
        <v>7579</v>
      </c>
      <c r="W6" s="34">
        <f t="shared" si="3"/>
        <v>2.73</v>
      </c>
      <c r="X6" s="34">
        <f t="shared" si="3"/>
        <v>2776.19</v>
      </c>
      <c r="Y6" s="35">
        <f>IF(Y7="",NA(),Y7)</f>
        <v>76.010000000000005</v>
      </c>
      <c r="Z6" s="35">
        <f t="shared" ref="Z6:AH6" si="4">IF(Z7="",NA(),Z7)</f>
        <v>69.19</v>
      </c>
      <c r="AA6" s="35">
        <f t="shared" si="4"/>
        <v>67.209999999999994</v>
      </c>
      <c r="AB6" s="35">
        <f t="shared" si="4"/>
        <v>68.08</v>
      </c>
      <c r="AC6" s="35">
        <f t="shared" si="4"/>
        <v>64.319999999999993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2979.54</v>
      </c>
      <c r="BG6" s="34">
        <f t="shared" ref="BG6:BO6" si="7">IF(BG7="",NA(),BG7)</f>
        <v>0</v>
      </c>
      <c r="BH6" s="34">
        <f t="shared" si="7"/>
        <v>0</v>
      </c>
      <c r="BI6" s="34">
        <f t="shared" si="7"/>
        <v>0</v>
      </c>
      <c r="BJ6" s="34">
        <f t="shared" si="7"/>
        <v>0</v>
      </c>
      <c r="BK6" s="35">
        <f t="shared" si="7"/>
        <v>1118.56</v>
      </c>
      <c r="BL6" s="35">
        <f t="shared" si="7"/>
        <v>1111.31</v>
      </c>
      <c r="BM6" s="35">
        <f t="shared" si="7"/>
        <v>966.33</v>
      </c>
      <c r="BN6" s="35">
        <f t="shared" si="7"/>
        <v>958.81</v>
      </c>
      <c r="BO6" s="35">
        <f t="shared" si="7"/>
        <v>1001.3</v>
      </c>
      <c r="BP6" s="34" t="str">
        <f>IF(BP7="","",IF(BP7="-","【-】","【"&amp;SUBSTITUTE(TEXT(BP7,"#,##0.00"),"-","△")&amp;"】"))</f>
        <v>【682.51】</v>
      </c>
      <c r="BQ6" s="35">
        <f>IF(BQ7="",NA(),BQ7)</f>
        <v>55.35</v>
      </c>
      <c r="BR6" s="35">
        <f t="shared" ref="BR6:BZ6" si="8">IF(BR7="",NA(),BR7)</f>
        <v>63.82</v>
      </c>
      <c r="BS6" s="35">
        <f t="shared" si="8"/>
        <v>60.98</v>
      </c>
      <c r="BT6" s="35">
        <f t="shared" si="8"/>
        <v>71.959999999999994</v>
      </c>
      <c r="BU6" s="35">
        <f t="shared" si="8"/>
        <v>56.74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260.81</v>
      </c>
      <c r="CC6" s="35">
        <f t="shared" ref="CC6:CK6" si="9">IF(CC7="",NA(),CC7)</f>
        <v>228.8</v>
      </c>
      <c r="CD6" s="35">
        <f t="shared" si="9"/>
        <v>240.95</v>
      </c>
      <c r="CE6" s="35">
        <f t="shared" si="9"/>
        <v>204.12</v>
      </c>
      <c r="CF6" s="35">
        <f t="shared" si="9"/>
        <v>220.04</v>
      </c>
      <c r="CG6" s="35">
        <f t="shared" si="9"/>
        <v>215.28</v>
      </c>
      <c r="CH6" s="35">
        <f t="shared" si="9"/>
        <v>207.96</v>
      </c>
      <c r="CI6" s="35">
        <f t="shared" si="9"/>
        <v>194.31</v>
      </c>
      <c r="CJ6" s="35">
        <f t="shared" si="9"/>
        <v>190.99</v>
      </c>
      <c r="CK6" s="35">
        <f t="shared" si="9"/>
        <v>187.55</v>
      </c>
      <c r="CL6" s="34" t="str">
        <f>IF(CL7="","",IF(CL7="-","【-】","【"&amp;SUBSTITUTE(TEXT(CL7,"#,##0.00"),"-","△")&amp;"】"))</f>
        <v>【136.15】</v>
      </c>
      <c r="CM6" s="35">
        <f>IF(CM7="",NA(),CM7)</f>
        <v>32.049999999999997</v>
      </c>
      <c r="CN6" s="35">
        <f t="shared" ref="CN6:CV6" si="10">IF(CN7="",NA(),CN7)</f>
        <v>33.020000000000003</v>
      </c>
      <c r="CO6" s="35">
        <f t="shared" si="10"/>
        <v>33.24</v>
      </c>
      <c r="CP6" s="35">
        <f t="shared" si="10"/>
        <v>33.049999999999997</v>
      </c>
      <c r="CQ6" s="35">
        <f t="shared" si="10"/>
        <v>33.17</v>
      </c>
      <c r="CR6" s="35">
        <f t="shared" si="10"/>
        <v>54.67</v>
      </c>
      <c r="CS6" s="35">
        <f t="shared" si="10"/>
        <v>53.51</v>
      </c>
      <c r="CT6" s="35">
        <f t="shared" si="10"/>
        <v>53.5</v>
      </c>
      <c r="CU6" s="35">
        <f t="shared" si="10"/>
        <v>52.58</v>
      </c>
      <c r="CV6" s="35">
        <f t="shared" si="10"/>
        <v>50.94</v>
      </c>
      <c r="CW6" s="34" t="str">
        <f>IF(CW7="","",IF(CW7="-","【-】","【"&amp;SUBSTITUTE(TEXT(CW7,"#,##0.00"),"-","△")&amp;"】"))</f>
        <v>【59.64】</v>
      </c>
      <c r="CX6" s="35">
        <f>IF(CX7="",NA(),CX7)</f>
        <v>63.96</v>
      </c>
      <c r="CY6" s="35">
        <f t="shared" ref="CY6:DG6" si="11">IF(CY7="",NA(),CY7)</f>
        <v>64.64</v>
      </c>
      <c r="CZ6" s="35">
        <f t="shared" si="11"/>
        <v>65.33</v>
      </c>
      <c r="DA6" s="35">
        <f t="shared" si="11"/>
        <v>66.16</v>
      </c>
      <c r="DB6" s="35">
        <f t="shared" si="11"/>
        <v>66.22</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442101</v>
      </c>
      <c r="D7" s="37">
        <v>47</v>
      </c>
      <c r="E7" s="37">
        <v>17</v>
      </c>
      <c r="F7" s="37">
        <v>1</v>
      </c>
      <c r="G7" s="37">
        <v>0</v>
      </c>
      <c r="H7" s="37" t="s">
        <v>97</v>
      </c>
      <c r="I7" s="37" t="s">
        <v>98</v>
      </c>
      <c r="J7" s="37" t="s">
        <v>99</v>
      </c>
      <c r="K7" s="37" t="s">
        <v>100</v>
      </c>
      <c r="L7" s="37" t="s">
        <v>101</v>
      </c>
      <c r="M7" s="37" t="s">
        <v>102</v>
      </c>
      <c r="N7" s="38" t="s">
        <v>103</v>
      </c>
      <c r="O7" s="38" t="s">
        <v>104</v>
      </c>
      <c r="P7" s="38">
        <v>26.42</v>
      </c>
      <c r="Q7" s="38">
        <v>96.71</v>
      </c>
      <c r="R7" s="38">
        <v>2750</v>
      </c>
      <c r="S7" s="38">
        <v>28873</v>
      </c>
      <c r="T7" s="38">
        <v>280.08</v>
      </c>
      <c r="U7" s="38">
        <v>103.09</v>
      </c>
      <c r="V7" s="38">
        <v>7579</v>
      </c>
      <c r="W7" s="38">
        <v>2.73</v>
      </c>
      <c r="X7" s="38">
        <v>2776.19</v>
      </c>
      <c r="Y7" s="38">
        <v>76.010000000000005</v>
      </c>
      <c r="Z7" s="38">
        <v>69.19</v>
      </c>
      <c r="AA7" s="38">
        <v>67.209999999999994</v>
      </c>
      <c r="AB7" s="38">
        <v>68.08</v>
      </c>
      <c r="AC7" s="38">
        <v>64.319999999999993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2979.54</v>
      </c>
      <c r="BG7" s="38">
        <v>0</v>
      </c>
      <c r="BH7" s="38">
        <v>0</v>
      </c>
      <c r="BI7" s="38">
        <v>0</v>
      </c>
      <c r="BJ7" s="38">
        <v>0</v>
      </c>
      <c r="BK7" s="38">
        <v>1118.56</v>
      </c>
      <c r="BL7" s="38">
        <v>1111.31</v>
      </c>
      <c r="BM7" s="38">
        <v>966.33</v>
      </c>
      <c r="BN7" s="38">
        <v>958.81</v>
      </c>
      <c r="BO7" s="38">
        <v>1001.3</v>
      </c>
      <c r="BP7" s="38">
        <v>682.51</v>
      </c>
      <c r="BQ7" s="38">
        <v>55.35</v>
      </c>
      <c r="BR7" s="38">
        <v>63.82</v>
      </c>
      <c r="BS7" s="38">
        <v>60.98</v>
      </c>
      <c r="BT7" s="38">
        <v>71.959999999999994</v>
      </c>
      <c r="BU7" s="38">
        <v>56.74</v>
      </c>
      <c r="BV7" s="38">
        <v>72.33</v>
      </c>
      <c r="BW7" s="38">
        <v>75.540000000000006</v>
      </c>
      <c r="BX7" s="38">
        <v>81.739999999999995</v>
      </c>
      <c r="BY7" s="38">
        <v>82.88</v>
      </c>
      <c r="BZ7" s="38">
        <v>81.88</v>
      </c>
      <c r="CA7" s="38">
        <v>100.34</v>
      </c>
      <c r="CB7" s="38">
        <v>260.81</v>
      </c>
      <c r="CC7" s="38">
        <v>228.8</v>
      </c>
      <c r="CD7" s="38">
        <v>240.95</v>
      </c>
      <c r="CE7" s="38">
        <v>204.12</v>
      </c>
      <c r="CF7" s="38">
        <v>220.04</v>
      </c>
      <c r="CG7" s="38">
        <v>215.28</v>
      </c>
      <c r="CH7" s="38">
        <v>207.96</v>
      </c>
      <c r="CI7" s="38">
        <v>194.31</v>
      </c>
      <c r="CJ7" s="38">
        <v>190.99</v>
      </c>
      <c r="CK7" s="38">
        <v>187.55</v>
      </c>
      <c r="CL7" s="38">
        <v>136.15</v>
      </c>
      <c r="CM7" s="38">
        <v>32.049999999999997</v>
      </c>
      <c r="CN7" s="38">
        <v>33.020000000000003</v>
      </c>
      <c r="CO7" s="38">
        <v>33.24</v>
      </c>
      <c r="CP7" s="38">
        <v>33.049999999999997</v>
      </c>
      <c r="CQ7" s="38">
        <v>33.17</v>
      </c>
      <c r="CR7" s="38">
        <v>54.67</v>
      </c>
      <c r="CS7" s="38">
        <v>53.51</v>
      </c>
      <c r="CT7" s="38">
        <v>53.5</v>
      </c>
      <c r="CU7" s="38">
        <v>52.58</v>
      </c>
      <c r="CV7" s="38">
        <v>50.94</v>
      </c>
      <c r="CW7" s="38">
        <v>59.64</v>
      </c>
      <c r="CX7" s="38">
        <v>63.96</v>
      </c>
      <c r="CY7" s="38">
        <v>64.64</v>
      </c>
      <c r="CZ7" s="38">
        <v>65.33</v>
      </c>
      <c r="DA7" s="38">
        <v>66.16</v>
      </c>
      <c r="DB7" s="38">
        <v>66.22</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2020-12-04T02:49:58Z</dcterms:created>
  <dcterms:modified xsi:type="dcterms:W3CDTF">2021-01-15T09:01:39Z</dcterms:modified>
  <cp:category/>
</cp:coreProperties>
</file>