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R2(R１年度分析）\"/>
    </mc:Choice>
  </mc:AlternateContent>
  <workbookProtection workbookAlgorithmName="SHA-512" workbookHashValue="QWE5J9PzTOU/B8ntmQIyuRF0VOStUaF1d48ITef3IH0ckTOqSuiJK/H2SuX8ICi8w54lQ/yrd2EsuvFJOwCMXg==" workbookSaltValue="vqIRX3fdxtf9QWklVJ9nXQ==" workbookSpinCount="100000" lockStructure="1"/>
  <bookViews>
    <workbookView xWindow="0" yWindow="0" windowWidth="19200" windowHeight="11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<sst xmlns="http://schemas.openxmlformats.org/spreadsheetml/2006/main" count="236" uniqueCount="119">
  <si>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</si>
  <si>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</si>
  <si>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</si>
  <si>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</si>
  <si>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</si>
  <si>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</si>
  <si>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</si>
  <si>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</si>
  <si>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</si>
  <si>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</si>
  <si>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</si>
  <si>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</si>
  <si>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</si>
  <si>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</si>
  <si>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</si>
  <si>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</si>
  <si>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</si>
  <si>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</si>
  <si>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</si>
  <si>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</si>
  <si>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</si>
  <si>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</si>
  <si>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</si>
  <si>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</si>
  <si>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</si>
  <si>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</si>
  <si>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</si>
  <si>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</si>
  <si>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</si>
  <si>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</si>
  <si>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</si>
  <si>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</si>
  <si>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</si>
  <si>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</si>
  <si>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</si>
  <si>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</si>
  <si>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</si>
  <si>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</si>
  <si>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</si>
  <si>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</si>
  <si>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</si>
  <si>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</si>
  <si>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</si>
  <si>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</si>
  <si>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</si>
  <si>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</si>
  <si>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</si>
  <si>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</si>
  <si>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</si>
  <si>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</si>
  <si>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</si>
  <si>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</si>
  <si>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</si>
  <si>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</si>
  <si>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</si>
  <si>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</si>
  <si>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</si>
  <si>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</si>
  <si>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</si>
  <si>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</si>
  <si>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</si>
  <si>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</si>
  <si>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</si>
  <si>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</si>
  <si>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</si>
  <si>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</si>
  <si>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</si>
  <si>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</si>
  <si>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</si>
  <si>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</si>
  <si>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</si>
  <si>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</si>
  <si>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</si>
  <si>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</si>
  <si>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</si>
  <si>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</si>
  <si>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</si>
  <si>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</si>
  <si>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</si>
  <si>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</si>
  <si>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</si>
  <si>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</si>
  <si>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</si>
  <si>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</si>
  <si>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</si>
  <si>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</si>
  <si>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</si>
  <si>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</si>
  <si>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</si>
  <si>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</si>
  <si>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</si>
  <si>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</si>
  <si>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</si>
  <si>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</si>
  <si>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</si>
  <si>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</si>
  <si>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</si>
  <si>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</si>
  <si>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</si>
  <si>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</si>
  <si>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</si>
  <si>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</si>
  <si>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</si>
  <si>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</si>
  <si>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</si>
  <si>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</si>
  <si>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</si>
  <si>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</si>
  <si>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</si>
  <si>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</si>
  <si>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</si>
  <si>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</si>
  <si>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</si>
  <si>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</si>
  <si>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</si>
  <si>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</si>
  <si>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28年度に長寿命化の一環として、機能保全計画書策定に向けた施設の予備診断調査を実施しました。また平成30年度には施設機能保全計画策定委託を実施、施設の機能診断調査の結果等から今後のストックマネジメント管理を体系的にとらえた計画的な取り組みを実施することにより、施設の長寿命化を図りつつ、今後の更新コストの平準化・縮減を図れるよう努力していきます。</t>
    <rPh sb="0" eb="2">
      <t>ヘイセイ</t>
    </rPh>
    <rPh sb="4" eb="6">
      <t>ネンド</t>
    </rPh>
    <rPh sb="50" eb="52">
      <t>ヘイセイ</t>
    </rPh>
    <rPh sb="54" eb="55">
      <t>ネン</t>
    </rPh>
    <rPh sb="55" eb="56">
      <t>ド</t>
    </rPh>
    <rPh sb="58" eb="60">
      <t>シセツ</t>
    </rPh>
    <rPh sb="60" eb="62">
      <t>キノウ</t>
    </rPh>
    <rPh sb="62" eb="64">
      <t>ホゼン</t>
    </rPh>
    <rPh sb="64" eb="66">
      <t>ケイカク</t>
    </rPh>
    <rPh sb="66" eb="68">
      <t>サクテイ</t>
    </rPh>
    <rPh sb="68" eb="70">
      <t>イタク</t>
    </rPh>
    <rPh sb="71" eb="73">
      <t>ジッシ</t>
    </rPh>
    <rPh sb="74" eb="76">
      <t>シセツ</t>
    </rPh>
    <rPh sb="77" eb="79">
      <t>キノウ</t>
    </rPh>
    <rPh sb="79" eb="81">
      <t>シンダン</t>
    </rPh>
    <rPh sb="81" eb="83">
      <t>チョウサ</t>
    </rPh>
    <rPh sb="84" eb="86">
      <t>ケッカ</t>
    </rPh>
    <rPh sb="86" eb="87">
      <t>トウ</t>
    </rPh>
    <rPh sb="89" eb="91">
      <t>コンゴ</t>
    </rPh>
    <rPh sb="145" eb="147">
      <t>コンゴ</t>
    </rPh>
    <phoneticPr fontId="4"/>
  </si>
  <si>
    <t>①収益的収支比率・・・使用料収入や一般会計からの繰入金等の総収益で、総費用に地方債償還金を加えた費用をどの程度賄えているかを表す指標です。令和元年度では打切り決算により大きく改善となりましたが、今後も毎年100％に近い水準で推移する見込みです。
④企業債残高対事業規模比率・・・使用料収入に対する企業債残高の割合であり、企業債残高の規模を表す指標です。企業債残高と一般会計負担分が同額のため０となっています。
⑤経費回収率・・・使用料で回収すべき経費を、どの程度使用料で賄えているかを表した指標です。
令和元年度は打切り決算により大幅な改善となりましたが、水洗化率が100％であり料金収入の大幅な増加は見込めないため、今後は経費回収率の落ち込みが見込まれます。今後も維持管理費の削減に努めることが必要です。
⑥汚水処理原価・・・有収水量1㎥あたりの汚水処理に要した費用であり、汚水資本費・汚水維持管理費の両方を含めた汚水処理に係るコストを表した指標です。令和元年度は打切り決算により大きく改善となりましたが、今後は平成29年度以前の数値で推移することが見込まれます。
⑦施設利用率・・・施設・設備が1日に対応可能な処理能力に対する、1日平均処理水量の割合であり、施設の利用状況や適正規模を判断する指標です。類似団体平均値を上回った数値で安定しているものの、水洗化率100％にもかかわらず施設利用率は35.29％となっています。今後、施設規模の見直し等が必要です。
⑧水洗化率・・・現在処理区域内人口のうち、実際に水洗便所を設置して汚水処理している人口の割合を表した指標です。水洗化率は100％を維持しています。</t>
    <rPh sb="69" eb="71">
      <t>レイワ</t>
    </rPh>
    <rPh sb="71" eb="73">
      <t>ガンネン</t>
    </rPh>
    <rPh sb="73" eb="74">
      <t>ド</t>
    </rPh>
    <rPh sb="76" eb="78">
      <t>ウチキ</t>
    </rPh>
    <rPh sb="79" eb="81">
      <t>ケッサン</t>
    </rPh>
    <rPh sb="84" eb="85">
      <t>オオ</t>
    </rPh>
    <rPh sb="87" eb="89">
      <t>カイゼン</t>
    </rPh>
    <rPh sb="97" eb="99">
      <t>コンゴ</t>
    </rPh>
    <rPh sb="100" eb="102">
      <t>マイトシ</t>
    </rPh>
    <rPh sb="107" eb="108">
      <t>チカ</t>
    </rPh>
    <rPh sb="109" eb="111">
      <t>スイジュン</t>
    </rPh>
    <rPh sb="112" eb="114">
      <t>スイイ</t>
    </rPh>
    <rPh sb="116" eb="118">
      <t>ミコ</t>
    </rPh>
    <rPh sb="253" eb="255">
      <t>レイワ</t>
    </rPh>
    <rPh sb="255" eb="257">
      <t>ガンネン</t>
    </rPh>
    <rPh sb="257" eb="258">
      <t>ド</t>
    </rPh>
    <rPh sb="259" eb="261">
      <t>ウチキ</t>
    </rPh>
    <rPh sb="262" eb="264">
      <t>ケッサン</t>
    </rPh>
    <rPh sb="267" eb="269">
      <t>オオハバ</t>
    </rPh>
    <rPh sb="270" eb="272">
      <t>カイゼン</t>
    </rPh>
    <rPh sb="280" eb="283">
      <t>スイセンカ</t>
    </rPh>
    <rPh sb="283" eb="284">
      <t>リツ</t>
    </rPh>
    <rPh sb="297" eb="299">
      <t>オオハバ</t>
    </rPh>
    <rPh sb="303" eb="305">
      <t>ミコ</t>
    </rPh>
    <rPh sb="311" eb="313">
      <t>コンゴ</t>
    </rPh>
    <rPh sb="314" eb="316">
      <t>ケイヒ</t>
    </rPh>
    <rPh sb="316" eb="318">
      <t>カイシュウ</t>
    </rPh>
    <rPh sb="318" eb="319">
      <t>リツ</t>
    </rPh>
    <rPh sb="320" eb="321">
      <t>オ</t>
    </rPh>
    <rPh sb="322" eb="323">
      <t>コ</t>
    </rPh>
    <rPh sb="325" eb="327">
      <t>ミコ</t>
    </rPh>
    <rPh sb="332" eb="334">
      <t>コンゴ</t>
    </rPh>
    <rPh sb="430" eb="432">
      <t>レイワ</t>
    </rPh>
    <rPh sb="432" eb="434">
      <t>ガンネン</t>
    </rPh>
    <rPh sb="434" eb="435">
      <t>ド</t>
    </rPh>
    <rPh sb="436" eb="438">
      <t>ウチキ</t>
    </rPh>
    <rPh sb="439" eb="441">
      <t>ケッサン</t>
    </rPh>
    <rPh sb="444" eb="445">
      <t>オオ</t>
    </rPh>
    <rPh sb="447" eb="449">
      <t>カイゼン</t>
    </rPh>
    <rPh sb="457" eb="459">
      <t>コンゴ</t>
    </rPh>
    <rPh sb="460" eb="462">
      <t>ヘイセイ</t>
    </rPh>
    <rPh sb="464" eb="466">
      <t>ネンド</t>
    </rPh>
    <rPh sb="466" eb="468">
      <t>イゼン</t>
    </rPh>
    <rPh sb="469" eb="471">
      <t>スウチ</t>
    </rPh>
    <rPh sb="472" eb="474">
      <t>スイイ</t>
    </rPh>
    <rPh sb="479" eb="481">
      <t>ミコ</t>
    </rPh>
    <rPh sb="544" eb="545">
      <t>セイ</t>
    </rPh>
    <rPh sb="557" eb="559">
      <t>ルイジ</t>
    </rPh>
    <rPh sb="559" eb="561">
      <t>ダンタイ</t>
    </rPh>
    <rPh sb="561" eb="564">
      <t>ヘイキンチ</t>
    </rPh>
    <rPh sb="565" eb="567">
      <t>ウワマワ</t>
    </rPh>
    <rPh sb="569" eb="571">
      <t>スウチ</t>
    </rPh>
    <rPh sb="572" eb="574">
      <t>アンテイ</t>
    </rPh>
    <rPh sb="582" eb="585">
      <t>スイセンカ</t>
    </rPh>
    <rPh sb="585" eb="586">
      <t>リツ</t>
    </rPh>
    <rPh sb="597" eb="599">
      <t>シセツ</t>
    </rPh>
    <rPh sb="599" eb="602">
      <t>リヨウリツ</t>
    </rPh>
    <rPh sb="617" eb="619">
      <t>コンゴ</t>
    </rPh>
    <rPh sb="620" eb="622">
      <t>シセツ</t>
    </rPh>
    <rPh sb="622" eb="624">
      <t>キボ</t>
    </rPh>
    <rPh sb="625" eb="627">
      <t>ミナオ</t>
    </rPh>
    <rPh sb="628" eb="629">
      <t>トウ</t>
    </rPh>
    <rPh sb="630" eb="632">
      <t>ヒツヨウ</t>
    </rPh>
    <rPh sb="692" eb="695">
      <t>スイセンカ</t>
    </rPh>
    <rPh sb="695" eb="696">
      <t>リツ</t>
    </rPh>
    <rPh sb="702" eb="704">
      <t>イジ</t>
    </rPh>
    <phoneticPr fontId="4"/>
  </si>
  <si>
    <t>処理区域内人口が少ない事業ではありますが、引き続き料金徴収事務において努力し、また計画書策定等による計画的な取り組みを実施することにより健全な経営に努めます。また、当事業は地方公営企業法の法非適用事業ですが、令和2年度には法適用事業となり、企業会計を導入することで、経営状況の可視化が進み、資産等を正確に把握することができるようになります。また、機能保全計画書の策定等により更新コストの平準化・縮減を図ること等により経営の健全化が図られると考えられます。</t>
    <rPh sb="104" eb="106">
      <t>レイワ</t>
    </rPh>
    <rPh sb="107" eb="108">
      <t>ネン</t>
    </rPh>
    <rPh sb="108" eb="109">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</si>
</sst>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A0-4F1C-A14A-0C09F9CEF2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18A0-4F1C-A14A-0C09F9CEF2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40.909999999999997</c:v>
                </c:pt>
                <c:pt idx="1">
                  <c:v>40.909999999999997</c:v>
                </c:pt>
                <c:pt idx="2">
                  <c:v>40.909999999999997</c:v>
                </c:pt>
                <c:pt idx="3">
                  <c:v>36.36</c:v>
                </c:pt>
                <c:pt idx="4">
                  <c:v>35.29</c:v>
                </c:pt>
              </c:numCache>
            </c:numRef>
          </c:val>
          <c:extLst>
            <c:ext xmlns:c16="http://schemas.microsoft.com/office/drawing/2014/chart" uri="{C3380CC4-5D6E-409C-BE32-E72D297353CC}">
              <c16:uniqueId val="{00000000-4A24-4A58-86B2-6E07C3E223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4A24-4A58-86B2-6E07C3E223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CA4-4DA5-B8B4-DF1A6DE838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ACA4-4DA5-B8B4-DF1A6DE838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99.88</c:v>
                </c:pt>
                <c:pt idx="1">
                  <c:v>100.19</c:v>
                </c:pt>
                <c:pt idx="2">
                  <c:v>99.84</c:v>
                </c:pt>
                <c:pt idx="3">
                  <c:v>100.74</c:v>
                </c:pt>
                <c:pt idx="4">
                  <c:v>122.66</c:v>
                </c:pt>
              </c:numCache>
            </c:numRef>
          </c:val>
          <c:extLst>
            <c:ext xmlns:c16="http://schemas.microsoft.com/office/drawing/2014/chart" uri="{C3380CC4-5D6E-409C-BE32-E72D297353CC}">
              <c16:uniqueId val="{00000000-F492-4041-B8DE-20EC6ECCCD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92-4041-B8DE-20EC6ECCCD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95-4CCA-836E-07A5B20FD0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95-4CCA-836E-07A5B20FD0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58-47D6-9CB0-31ECB192BFB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58-47D6-9CB0-31ECB192BFB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74-4C58-966D-F06474CE83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74-4C58-966D-F06474CE83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0D-4F22-9543-9B3E386A60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0D-4F22-9543-9B3E386A60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1F-4513-9D23-EBD0C20978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571F-4513-9D23-EBD0C20978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38.57</c:v>
                </c:pt>
                <c:pt idx="1">
                  <c:v>35.75</c:v>
                </c:pt>
                <c:pt idx="2">
                  <c:v>39.01</c:v>
                </c:pt>
                <c:pt idx="3">
                  <c:v>22.81</c:v>
                </c:pt>
                <c:pt idx="4">
                  <c:v>101.19</c:v>
                </c:pt>
              </c:numCache>
            </c:numRef>
          </c:val>
          <c:extLst>
            <c:ext xmlns:c16="http://schemas.microsoft.com/office/drawing/2014/chart" uri="{C3380CC4-5D6E-409C-BE32-E72D297353CC}">
              <c16:uniqueId val="{00000000-FB71-48B5-B431-B69EBF8B6F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FB71-48B5-B431-B69EBF8B6F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424.08</c:v>
                </c:pt>
                <c:pt idx="1">
                  <c:v>448.43</c:v>
                </c:pt>
                <c:pt idx="2">
                  <c:v>411.14</c:v>
                </c:pt>
                <c:pt idx="3">
                  <c:v>715.78</c:v>
                </c:pt>
                <c:pt idx="4">
                  <c:v>150.06</c:v>
                </c:pt>
              </c:numCache>
            </c:numRef>
          </c:val>
          <c:extLst>
            <c:ext xmlns:c16="http://schemas.microsoft.com/office/drawing/2014/chart" uri="{C3380CC4-5D6E-409C-BE32-E72D297353CC}">
              <c16:uniqueId val="{00000000-42C1-43C0-8B38-A50F4C0CC3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42C1-43C0-8B38-A50F4C0CC3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38231</v>
      </c>
      <c r="AM8" s="51"/>
      <c r="AN8" s="51"/>
      <c r="AO8" s="51"/>
      <c r="AP8" s="51"/>
      <c r="AQ8" s="51"/>
      <c r="AR8" s="51"/>
      <c r="AS8" s="51"/>
      <c r="AT8" s="46">
        <f>データ!T6</f>
        <v>291.2</v>
      </c>
      <c r="AU8" s="46"/>
      <c r="AV8" s="46"/>
      <c r="AW8" s="46"/>
      <c r="AX8" s="46"/>
      <c r="AY8" s="46"/>
      <c r="AZ8" s="46"/>
      <c r="BA8" s="46"/>
      <c r="BB8" s="46">
        <f>データ!U6</f>
        <v>131.29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0.31</v>
      </c>
      <c r="Q10" s="46"/>
      <c r="R10" s="46"/>
      <c r="S10" s="46"/>
      <c r="T10" s="46"/>
      <c r="U10" s="46"/>
      <c r="V10" s="46"/>
      <c r="W10" s="46">
        <f>データ!Q6</f>
        <v>103.8</v>
      </c>
      <c r="X10" s="46"/>
      <c r="Y10" s="46"/>
      <c r="Z10" s="46"/>
      <c r="AA10" s="46"/>
      <c r="AB10" s="46"/>
      <c r="AC10" s="46"/>
      <c r="AD10" s="51">
        <f>データ!R6</f>
        <v>2920</v>
      </c>
      <c r="AE10" s="51"/>
      <c r="AF10" s="51"/>
      <c r="AG10" s="51"/>
      <c r="AH10" s="51"/>
      <c r="AI10" s="51"/>
      <c r="AJ10" s="51"/>
      <c r="AK10" s="2"/>
      <c r="AL10" s="51">
        <f>データ!V6</f>
        <v>118</v>
      </c>
      <c r="AM10" s="51"/>
      <c r="AN10" s="51"/>
      <c r="AO10" s="51"/>
      <c r="AP10" s="51"/>
      <c r="AQ10" s="51"/>
      <c r="AR10" s="51"/>
      <c r="AS10" s="51"/>
      <c r="AT10" s="46">
        <f>データ!W6</f>
        <v>0.02</v>
      </c>
      <c r="AU10" s="46"/>
      <c r="AV10" s="46"/>
      <c r="AW10" s="46"/>
      <c r="AX10" s="46"/>
      <c r="AY10" s="46"/>
      <c r="AZ10" s="46"/>
      <c r="BA10" s="46"/>
      <c r="BB10" s="46">
        <f>データ!X6</f>
        <v>5900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wKNJ7rZqpRdNBsHCriN6W0jH9zhcvmo9W6gJpSwrfAi6p8GfxyN95POdax+OhHHsSntPH3GHIRq9AdY6UVHt4A==" saltValue="++Fm+uUGWj6tVowGNLoz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442062</v>
      </c>
      <c r="D6" s="33">
        <f t="shared" si="3"/>
        <v>47</v>
      </c>
      <c r="E6" s="33">
        <f t="shared" si="3"/>
        <v>17</v>
      </c>
      <c r="F6" s="33">
        <f t="shared" si="3"/>
        <v>6</v>
      </c>
      <c r="G6" s="33">
        <f t="shared" si="3"/>
        <v>0</v>
      </c>
      <c r="H6" s="33" t="str">
        <f t="shared" si="3"/>
        <v>大分県　臼杵市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0.31</v>
      </c>
      <c r="Q6" s="34">
        <f t="shared" si="3"/>
        <v>103.8</v>
      </c>
      <c r="R6" s="34">
        <f t="shared" si="3"/>
        <v>2920</v>
      </c>
      <c r="S6" s="34">
        <f t="shared" si="3"/>
        <v>38231</v>
      </c>
      <c r="T6" s="34">
        <f t="shared" si="3"/>
        <v>291.2</v>
      </c>
      <c r="U6" s="34">
        <f t="shared" si="3"/>
        <v>131.29</v>
      </c>
      <c r="V6" s="34">
        <f t="shared" si="3"/>
        <v>118</v>
      </c>
      <c r="W6" s="34">
        <f t="shared" si="3"/>
        <v>0.02</v>
      </c>
      <c r="X6" s="34">
        <f t="shared" si="3"/>
        <v>5900</v>
      </c>
      <c r="Y6" s="35">
        <f>IF(Y7="",NA(),Y7)</f>
        <v>99.88</v>
      </c>
      <c r="Z6" s="35">
        <f t="shared" ref="Z6:AH6" si="4">IF(Z7="",NA(),Z7)</f>
        <v>100.19</v>
      </c>
      <c r="AA6" s="35">
        <f t="shared" si="4"/>
        <v>99.84</v>
      </c>
      <c r="AB6" s="35">
        <f t="shared" si="4"/>
        <v>100.74</v>
      </c>
      <c r="AC6" s="35">
        <f t="shared" si="4"/>
        <v>122.66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38.57</v>
      </c>
      <c r="BR6" s="35">
        <f t="shared" ref="BR6:BZ6" si="8">IF(BR7="",NA(),BR7)</f>
        <v>35.75</v>
      </c>
      <c r="BS6" s="35">
        <f t="shared" si="8"/>
        <v>39.01</v>
      </c>
      <c r="BT6" s="35">
        <f t="shared" si="8"/>
        <v>22.81</v>
      </c>
      <c r="BU6" s="35">
        <f t="shared" si="8"/>
        <v>101.19</v>
      </c>
      <c r="BV6" s="35">
        <f t="shared" si="8"/>
        <v>43.13</v>
      </c>
      <c r="BW6" s="35">
        <f t="shared" si="8"/>
        <v>46.26</v>
      </c>
      <c r="BX6" s="35">
        <f t="shared" si="8"/>
        <v>45.81</v>
      </c>
      <c r="BY6" s="35">
        <f t="shared" si="8"/>
        <v>43.43</v>
      </c>
      <c r="BZ6" s="35">
        <f t="shared" si="8"/>
        <v>41.41</v>
      </c>
      <c r="CA6" s="34" t="str">
        <f>IF(CA7="","",IF(CA7="-","【-】","【"&amp;SUBSTITUTE(TEXT(CA7,"#,##0.00"),"-","△")&amp;"】"))</f>
        <v>【45.31】</v>
      </c>
      <c r="CB6" s="35">
        <f>IF(CB7="",NA(),CB7)</f>
        <v>424.08</v>
      </c>
      <c r="CC6" s="35">
        <f t="shared" ref="CC6:CK6" si="9">IF(CC7="",NA(),CC7)</f>
        <v>448.43</v>
      </c>
      <c r="CD6" s="35">
        <f t="shared" si="9"/>
        <v>411.14</v>
      </c>
      <c r="CE6" s="35">
        <f t="shared" si="9"/>
        <v>715.78</v>
      </c>
      <c r="CF6" s="35">
        <f t="shared" si="9"/>
        <v>150.06</v>
      </c>
      <c r="CG6" s="35">
        <f t="shared" si="9"/>
        <v>392.03</v>
      </c>
      <c r="CH6" s="35">
        <f t="shared" si="9"/>
        <v>376.4</v>
      </c>
      <c r="CI6" s="35">
        <f t="shared" si="9"/>
        <v>383.92</v>
      </c>
      <c r="CJ6" s="35">
        <f t="shared" si="9"/>
        <v>400.44</v>
      </c>
      <c r="CK6" s="35">
        <f t="shared" si="9"/>
        <v>417.56</v>
      </c>
      <c r="CL6" s="34" t="str">
        <f>IF(CL7="","",IF(CL7="-","【-】","【"&amp;SUBSTITUTE(TEXT(CL7,"#,##0.00"),"-","△")&amp;"】"))</f>
        <v>【379.91】</v>
      </c>
      <c r="CM6" s="35">
        <f>IF(CM7="",NA(),CM7)</f>
        <v>40.909999999999997</v>
      </c>
      <c r="CN6" s="35">
        <f t="shared" ref="CN6:CV6" si="10">IF(CN7="",NA(),CN7)</f>
        <v>40.909999999999997</v>
      </c>
      <c r="CO6" s="35">
        <f t="shared" si="10"/>
        <v>40.909999999999997</v>
      </c>
      <c r="CP6" s="35">
        <f t="shared" si="10"/>
        <v>36.36</v>
      </c>
      <c r="CQ6" s="35">
        <f t="shared" si="10"/>
        <v>35.29</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100</v>
      </c>
      <c r="CY6" s="35">
        <f t="shared" ref="CY6:DG6" si="11">IF(CY7="",NA(),CY7)</f>
        <v>100</v>
      </c>
      <c r="CZ6" s="35">
        <f t="shared" si="11"/>
        <v>100</v>
      </c>
      <c r="DA6" s="35">
        <f t="shared" si="11"/>
        <v>100</v>
      </c>
      <c r="DB6" s="35">
        <f t="shared" si="11"/>
        <v>100</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442062</v>
      </c>
      <c r="D7" s="37">
        <v>47</v>
      </c>
      <c r="E7" s="37">
        <v>17</v>
      </c>
      <c r="F7" s="37">
        <v>6</v>
      </c>
      <c r="G7" s="37">
        <v>0</v>
      </c>
      <c r="H7" s="37" t="s">
        <v>97</v>
      </c>
      <c r="I7" s="37" t="s">
        <v>98</v>
      </c>
      <c r="J7" s="37" t="s">
        <v>99</v>
      </c>
      <c r="K7" s="37" t="s">
        <v>100</v>
      </c>
      <c r="L7" s="37" t="s">
        <v>101</v>
      </c>
      <c r="M7" s="37" t="s">
        <v>102</v>
      </c>
      <c r="N7" s="38" t="s">
        <v>103</v>
      </c>
      <c r="O7" s="38" t="s">
        <v>104</v>
      </c>
      <c r="P7" s="38">
        <v>0.31</v>
      </c>
      <c r="Q7" s="38">
        <v>103.8</v>
      </c>
      <c r="R7" s="38">
        <v>2920</v>
      </c>
      <c r="S7" s="38">
        <v>38231</v>
      </c>
      <c r="T7" s="38">
        <v>291.2</v>
      </c>
      <c r="U7" s="38">
        <v>131.29</v>
      </c>
      <c r="V7" s="38">
        <v>118</v>
      </c>
      <c r="W7" s="38">
        <v>0.02</v>
      </c>
      <c r="X7" s="38">
        <v>5900</v>
      </c>
      <c r="Y7" s="38">
        <v>99.88</v>
      </c>
      <c r="Z7" s="38">
        <v>100.19</v>
      </c>
      <c r="AA7" s="38">
        <v>99.84</v>
      </c>
      <c r="AB7" s="38">
        <v>100.74</v>
      </c>
      <c r="AC7" s="38">
        <v>122.66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38.57</v>
      </c>
      <c r="BR7" s="38">
        <v>35.75</v>
      </c>
      <c r="BS7" s="38">
        <v>39.01</v>
      </c>
      <c r="BT7" s="38">
        <v>22.81</v>
      </c>
      <c r="BU7" s="38">
        <v>101.19</v>
      </c>
      <c r="BV7" s="38">
        <v>43.13</v>
      </c>
      <c r="BW7" s="38">
        <v>46.26</v>
      </c>
      <c r="BX7" s="38">
        <v>45.81</v>
      </c>
      <c r="BY7" s="38">
        <v>43.43</v>
      </c>
      <c r="BZ7" s="38">
        <v>41.41</v>
      </c>
      <c r="CA7" s="38">
        <v>45.31</v>
      </c>
      <c r="CB7" s="38">
        <v>424.08</v>
      </c>
      <c r="CC7" s="38">
        <v>448.43</v>
      </c>
      <c r="CD7" s="38">
        <v>411.14</v>
      </c>
      <c r="CE7" s="38">
        <v>715.78</v>
      </c>
      <c r="CF7" s="38">
        <v>150.06</v>
      </c>
      <c r="CG7" s="38">
        <v>392.03</v>
      </c>
      <c r="CH7" s="38">
        <v>376.4</v>
      </c>
      <c r="CI7" s="38">
        <v>383.92</v>
      </c>
      <c r="CJ7" s="38">
        <v>400.44</v>
      </c>
      <c r="CK7" s="38">
        <v>417.56</v>
      </c>
      <c r="CL7" s="38">
        <v>379.91</v>
      </c>
      <c r="CM7" s="38">
        <v>40.909999999999997</v>
      </c>
      <c r="CN7" s="38">
        <v>40.909999999999997</v>
      </c>
      <c r="CO7" s="38">
        <v>40.909999999999997</v>
      </c>
      <c r="CP7" s="38">
        <v>36.36</v>
      </c>
      <c r="CQ7" s="38">
        <v>35.29</v>
      </c>
      <c r="CR7" s="38">
        <v>35.64</v>
      </c>
      <c r="CS7" s="38">
        <v>33.729999999999997</v>
      </c>
      <c r="CT7" s="38">
        <v>33.21</v>
      </c>
      <c r="CU7" s="38">
        <v>32.229999999999997</v>
      </c>
      <c r="CV7" s="38">
        <v>32.479999999999997</v>
      </c>
      <c r="CW7" s="38">
        <v>33.67</v>
      </c>
      <c r="CX7" s="38">
        <v>100</v>
      </c>
      <c r="CY7" s="38">
        <v>100</v>
      </c>
      <c r="CZ7" s="38">
        <v>100</v>
      </c>
      <c r="DA7" s="38">
        <v>100</v>
      </c>
      <c r="DB7" s="38">
        <v>100</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2020-12-04T03:12:45Z</dcterms:created>
  <dcterms:modified xsi:type="dcterms:W3CDTF">2021-01-14T00:20:53Z</dcterms:modified>
  <cp:category/>
</cp:coreProperties>
</file>