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4日田市\"/>
    </mc:Choice>
  </mc:AlternateContent>
  <workbookProtection workbookAlgorithmName="SHA-512" workbookHashValue="y3mNxkdzPHBlLGLNXZKuVgFt6nBaSAWAsfC2rUWUjib+C3ZGjeWM01g4p5ro8ftyW+blA4oG8+UqiBOguLyPPg==" workbookSaltValue="k+5ojRIoyqgFuaDJUihsAA==" workbookSpinCount="100000" lockStructure="1"/>
  <bookViews>
    <workbookView xWindow="0" yWindow="0" windowWidth="20445" windowHeight="71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AL10" i="4"/>
  <c r="W10" i="4"/>
  <c r="P10" i="4"/>
  <c r="BB8" i="4"/>
  <c r="AD8" i="4"/>
  <c r="W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<sst xmlns="http://schemas.openxmlformats.org/spreadsheetml/2006/main" count="233" uniqueCount="118">
  <si>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</si>
  <si>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</si>
  <si>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</si>
  <si>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</si>
  <si>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</si>
  <si>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</si>
  <si>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</si>
  <si>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</si>
  <si>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</si>
  <si>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</si>
  <si>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</si>
  <si>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</si>
  <si>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</si>
  <si>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</si>
  <si>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</si>
  <si>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</si>
  <si>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</si>
  <si>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</si>
  <si>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</si>
  <si>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</si>
  <si>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</si>
  <si>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</si>
  <si>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</si>
  <si>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</si>
  <si>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</si>
  <si>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</si>
  <si>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</si>
  <si>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</si>
  <si>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</si>
  <si>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</si>
  <si>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</si>
  <si>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</si>
  <si>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</si>
  <si>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</si>
  <si>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</si>
  <si>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</si>
  <si>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</si>
  <si>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</si>
  <si>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</si>
  <si>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</si>
  <si>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</si>
  <si>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</si>
  <si>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</si>
  <si>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</si>
  <si>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</si>
  <si>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</si>
  <si>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</si>
  <si>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</si>
  <si>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</si>
  <si>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</si>
  <si>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</si>
  <si>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</si>
  <si>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</si>
  <si>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</si>
  <si>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</si>
  <si>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</si>
  <si>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</si>
  <si>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</si>
  <si>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</si>
  <si>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</si>
  <si>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</si>
  <si>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</si>
  <si>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</si>
  <si>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</si>
  <si>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</si>
  <si>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</si>
  <si>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</si>
  <si>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</si>
  <si>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</si>
  <si>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</si>
  <si>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</si>
  <si>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</si>
  <si>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</si>
  <si>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</si>
  <si>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</si>
  <si>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</si>
  <si>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</si>
  <si>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</si>
  <si>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</si>
  <si>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</si>
  <si>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</si>
  <si>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</si>
  <si>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</si>
  <si>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</si>
  <si>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</si>
  <si>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</si>
  <si>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</si>
  <si>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</si>
  <si>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</si>
  <si>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</si>
  <si>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</si>
  <si>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</si>
  <si>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</si>
  <si>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</si>
  <si>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</si>
  <si>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</si>
  <si>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</si>
  <si>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</si>
  <si>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</si>
  <si>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</si>
  <si>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</si>
  <si>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</si>
  <si>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</si>
  <si>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</si>
  <si>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</si>
  <si>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</si>
  <si>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</si>
  <si>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</si>
  <si>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</si>
  <si>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</si>
  <si>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</si>
  <si>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</si>
  <si>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</si>
  <si>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</si>
  <si>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</si>
  <si>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③令和2年4月からの水道事業統合にあたり、資産整理を行った。また、今後はアセットマネジメントを作成し、老朽管の計画的な更新を行っていく予定である。</t>
    <rPh sb="1" eb="3">
      <t>レイワ</t>
    </rPh>
    <rPh sb="4" eb="5">
      <t>ネン</t>
    </rPh>
    <rPh sb="6" eb="7">
      <t>ガツ</t>
    </rPh>
    <rPh sb="10" eb="12">
      <t>スイドウ</t>
    </rPh>
    <rPh sb="12" eb="14">
      <t>ジギョウ</t>
    </rPh>
    <rPh sb="14" eb="16">
      <t>トウゴウ</t>
    </rPh>
    <rPh sb="21" eb="23">
      <t>シサン</t>
    </rPh>
    <rPh sb="23" eb="25">
      <t>セイリ</t>
    </rPh>
    <rPh sb="26" eb="27">
      <t>オコナ</t>
    </rPh>
    <rPh sb="33" eb="35">
      <t>コンゴ</t>
    </rPh>
    <rPh sb="47" eb="49">
      <t>サクセイ</t>
    </rPh>
    <rPh sb="51" eb="53">
      <t>ロウキュウ</t>
    </rPh>
    <rPh sb="53" eb="54">
      <t>カン</t>
    </rPh>
    <rPh sb="55" eb="58">
      <t>ケイカクテキ</t>
    </rPh>
    <rPh sb="59" eb="61">
      <t>コウシン</t>
    </rPh>
    <rPh sb="62" eb="63">
      <t>オコナ</t>
    </rPh>
    <rPh sb="67" eb="69">
      <t>ヨテイ</t>
    </rPh>
    <phoneticPr fontId="4"/>
  </si>
  <si>
    <t>①類似団体の平均値を下回っており、厳しい経営状況と言える。平成25年10月から10年間の経過措置期間を設け、上水道との料金統一を行っており、徐々に収益が増大し効果が現れてくる見込みである。
④市内周辺部に施設が点在しており、今後も施設の統合や老朽化に伴う整備事業等により、増加傾向になることが見込まれるため、ダウンサイジング等による建設コストの削減が必要となる。
⑤類似団体の平均値を大きく下回っており、今後も給水人口の減少等により過大となる施設が増えることが想定されるため、料金統一に伴う収益増を見込んでも類似団体の平均値までの改善は見込めない状況である。
⑥給水原価の上昇については、給水人口の減少に伴う有収水量の減により高い値となっている。市内周辺部に点在する施設では、過大な費用負担が発生し、給水原価を下げることが難しい状況である。
⑦給水人口の減少に伴い、施設規模が過大となり、今後も利用効率が下がることが想定される。
⑧類似団体の平均値を若干上回っている。
定期的な施設の点検や漏水調査、修繕等を行っているが、有収率は低下している。今後も適正に調査、修繕を行い、有収率の向上に努めていく。</t>
    <rPh sb="1" eb="3">
      <t>ルイジ</t>
    </rPh>
    <rPh sb="3" eb="5">
      <t>ダンタイ</t>
    </rPh>
    <rPh sb="6" eb="9">
      <t>ヘイキンチ</t>
    </rPh>
    <rPh sb="10" eb="12">
      <t>シタマワ</t>
    </rPh>
    <rPh sb="17" eb="18">
      <t>キビ</t>
    </rPh>
    <rPh sb="20" eb="22">
      <t>ケイエイ</t>
    </rPh>
    <rPh sb="22" eb="24">
      <t>ジョウキョウ</t>
    </rPh>
    <rPh sb="25" eb="26">
      <t>イ</t>
    </rPh>
    <rPh sb="29" eb="31">
      <t>ヘイセイ</t>
    </rPh>
    <rPh sb="33" eb="34">
      <t>ネン</t>
    </rPh>
    <rPh sb="36" eb="37">
      <t>ガツ</t>
    </rPh>
    <rPh sb="48" eb="50">
      <t>キカン</t>
    </rPh>
    <rPh sb="51" eb="52">
      <t>モウ</t>
    </rPh>
    <rPh sb="54" eb="57">
      <t>ジョウスイドウ</t>
    </rPh>
    <rPh sb="59" eb="61">
      <t>リョウキン</t>
    </rPh>
    <rPh sb="61" eb="63">
      <t>トウイツ</t>
    </rPh>
    <rPh sb="64" eb="65">
      <t>オコナ</t>
    </rPh>
    <rPh sb="70" eb="72">
      <t>ジョジョ</t>
    </rPh>
    <rPh sb="73" eb="75">
      <t>シュウエキ</t>
    </rPh>
    <rPh sb="76" eb="78">
      <t>ゾウダイ</t>
    </rPh>
    <rPh sb="79" eb="81">
      <t>コウカ</t>
    </rPh>
    <rPh sb="82" eb="83">
      <t>アラワ</t>
    </rPh>
    <rPh sb="87" eb="89">
      <t>ミコ</t>
    </rPh>
    <rPh sb="96" eb="98">
      <t>シナイ</t>
    </rPh>
    <rPh sb="98" eb="100">
      <t>シュウヘン</t>
    </rPh>
    <rPh sb="100" eb="101">
      <t>ブ</t>
    </rPh>
    <rPh sb="102" eb="104">
      <t>シセツ</t>
    </rPh>
    <rPh sb="105" eb="107">
      <t>テンザイ</t>
    </rPh>
    <rPh sb="112" eb="114">
      <t>コンゴ</t>
    </rPh>
    <rPh sb="115" eb="117">
      <t>シセツ</t>
    </rPh>
    <rPh sb="118" eb="120">
      <t>トウゴウ</t>
    </rPh>
    <rPh sb="121" eb="124">
      <t>ロウキュウカ</t>
    </rPh>
    <rPh sb="125" eb="126">
      <t>トモナ</t>
    </rPh>
    <rPh sb="127" eb="129">
      <t>セイビ</t>
    </rPh>
    <rPh sb="129" eb="131">
      <t>ジギョウ</t>
    </rPh>
    <rPh sb="131" eb="132">
      <t>トウ</t>
    </rPh>
    <rPh sb="162" eb="163">
      <t>トウ</t>
    </rPh>
    <rPh sb="166" eb="168">
      <t>ケンセツ</t>
    </rPh>
    <rPh sb="172" eb="174">
      <t>サクゲン</t>
    </rPh>
    <rPh sb="175" eb="177">
      <t>ヒツヨウ</t>
    </rPh>
    <rPh sb="192" eb="193">
      <t>オオ</t>
    </rPh>
    <rPh sb="195" eb="197">
      <t>シタマワ</t>
    </rPh>
    <rPh sb="202" eb="204">
      <t>コンゴ</t>
    </rPh>
    <rPh sb="212" eb="213">
      <t>トウ</t>
    </rPh>
    <rPh sb="216" eb="218">
      <t>カダイ</t>
    </rPh>
    <rPh sb="221" eb="223">
      <t>シセツ</t>
    </rPh>
    <rPh sb="224" eb="225">
      <t>フ</t>
    </rPh>
    <rPh sb="230" eb="232">
      <t>ソウテイ</t>
    </rPh>
    <rPh sb="281" eb="283">
      <t>キュウスイ</t>
    </rPh>
    <rPh sb="283" eb="285">
      <t>ゲンカ</t>
    </rPh>
    <rPh sb="286" eb="288">
      <t>ジョウショウ</t>
    </rPh>
    <rPh sb="294" eb="296">
      <t>キュウスイ</t>
    </rPh>
    <rPh sb="296" eb="298">
      <t>ジンコウ</t>
    </rPh>
    <rPh sb="299" eb="301">
      <t>ゲンショウ</t>
    </rPh>
    <rPh sb="302" eb="303">
      <t>トモナ</t>
    </rPh>
    <rPh sb="323" eb="325">
      <t>シナイ</t>
    </rPh>
    <rPh sb="325" eb="327">
      <t>シュウヘン</t>
    </rPh>
    <rPh sb="327" eb="328">
      <t>ブ</t>
    </rPh>
    <rPh sb="329" eb="331">
      <t>テンザイ</t>
    </rPh>
    <rPh sb="333" eb="335">
      <t>シセツ</t>
    </rPh>
    <rPh sb="338" eb="340">
      <t>カダイ</t>
    </rPh>
    <rPh sb="341" eb="343">
      <t>ヒヨウ</t>
    </rPh>
    <rPh sb="343" eb="345">
      <t>フタン</t>
    </rPh>
    <rPh sb="346" eb="348">
      <t>ハッセイ</t>
    </rPh>
    <rPh sb="350" eb="352">
      <t>キュウスイ</t>
    </rPh>
    <rPh sb="352" eb="354">
      <t>ゲンカ</t>
    </rPh>
    <rPh sb="355" eb="356">
      <t>サ</t>
    </rPh>
    <rPh sb="361" eb="362">
      <t>ムズカ</t>
    </rPh>
    <rPh sb="364" eb="366">
      <t>ジョウキョウ</t>
    </rPh>
    <rPh sb="372" eb="374">
      <t>キュウスイ</t>
    </rPh>
    <rPh sb="374" eb="376">
      <t>ジンコウ</t>
    </rPh>
    <rPh sb="377" eb="379">
      <t>ゲンショウ</t>
    </rPh>
    <rPh sb="380" eb="381">
      <t>トモナ</t>
    </rPh>
    <rPh sb="383" eb="385">
      <t>シセツ</t>
    </rPh>
    <rPh sb="385" eb="387">
      <t>キボ</t>
    </rPh>
    <rPh sb="388" eb="390">
      <t>カダイ</t>
    </rPh>
    <rPh sb="394" eb="396">
      <t>コンゴ</t>
    </rPh>
    <rPh sb="397" eb="399">
      <t>リヨウ</t>
    </rPh>
    <rPh sb="399" eb="401">
      <t>コウリツ</t>
    </rPh>
    <rPh sb="402" eb="403">
      <t>サ</t>
    </rPh>
    <rPh sb="408" eb="410">
      <t>ソウテイ</t>
    </rPh>
    <rPh sb="416" eb="418">
      <t>ルイジ</t>
    </rPh>
    <rPh sb="418" eb="420">
      <t>ダンタイ</t>
    </rPh>
    <rPh sb="421" eb="424">
      <t>ヘイキンチ</t>
    </rPh>
    <rPh sb="425" eb="427">
      <t>ジャッカン</t>
    </rPh>
    <rPh sb="427" eb="429">
      <t>ウワマワ</t>
    </rPh>
    <rPh sb="435" eb="438">
      <t>テイキテキ</t>
    </rPh>
    <rPh sb="439" eb="441">
      <t>シセツ</t>
    </rPh>
    <rPh sb="442" eb="444">
      <t>テンケン</t>
    </rPh>
    <rPh sb="445" eb="447">
      <t>ロウスイ</t>
    </rPh>
    <rPh sb="447" eb="449">
      <t>チョウサ</t>
    </rPh>
    <rPh sb="450" eb="452">
      <t>シュウゼン</t>
    </rPh>
    <rPh sb="452" eb="453">
      <t>トウ</t>
    </rPh>
    <rPh sb="454" eb="455">
      <t>オコナ</t>
    </rPh>
    <rPh sb="461" eb="464">
      <t>ユウシュウリツ</t>
    </rPh>
    <rPh sb="465" eb="467">
      <t>テイカ</t>
    </rPh>
    <rPh sb="472" eb="474">
      <t>コンゴ</t>
    </rPh>
    <rPh sb="475" eb="477">
      <t>テキセイ</t>
    </rPh>
    <rPh sb="478" eb="480">
      <t>チョウサ</t>
    </rPh>
    <rPh sb="481" eb="483">
      <t>シュウゼン</t>
    </rPh>
    <rPh sb="484" eb="485">
      <t>オコナ</t>
    </rPh>
    <rPh sb="487" eb="490">
      <t>ユウシュウリツ</t>
    </rPh>
    <rPh sb="491" eb="493">
      <t>コウジョウ</t>
    </rPh>
    <rPh sb="494" eb="495">
      <t>ツト</t>
    </rPh>
    <phoneticPr fontId="4"/>
  </si>
  <si>
    <t xml:space="preserve">　料金収入では費用を賄うことができず、非常に厳しい経営状況である。
　今後は料金水準の改善が見込めるものの、給水人口の減少や、施設等の老朽化に伴う更新が見込まれており、費用の削減や財源の確保、過大な施設のダウンサイジング、経営の効率化を図る必要がある。
</t>
    <rPh sb="1" eb="3">
      <t>リョウキン</t>
    </rPh>
    <rPh sb="3" eb="5">
      <t>シュウニュウ</t>
    </rPh>
    <rPh sb="7" eb="9">
      <t>ヒヨウ</t>
    </rPh>
    <rPh sb="10" eb="11">
      <t>マカナ</t>
    </rPh>
    <rPh sb="19" eb="21">
      <t>ヒジョウ</t>
    </rPh>
    <rPh sb="22" eb="23">
      <t>キビ</t>
    </rPh>
    <rPh sb="25" eb="27">
      <t>ケイエイ</t>
    </rPh>
    <rPh sb="27" eb="29">
      <t>ジョウキョウ</t>
    </rPh>
    <rPh sb="35" eb="37">
      <t>コンゴ</t>
    </rPh>
    <rPh sb="54" eb="56">
      <t>キュウスイ</t>
    </rPh>
    <rPh sb="56" eb="58">
      <t>ジンコウ</t>
    </rPh>
    <rPh sb="59" eb="61">
      <t>ゲンショウ</t>
    </rPh>
    <rPh sb="63" eb="65">
      <t>シセツ</t>
    </rPh>
    <rPh sb="65" eb="66">
      <t>トウ</t>
    </rPh>
    <rPh sb="67" eb="70">
      <t>ロウキュウカ</t>
    </rPh>
    <rPh sb="71" eb="72">
      <t>トモナ</t>
    </rPh>
    <rPh sb="73" eb="75">
      <t>コウシン</t>
    </rPh>
    <rPh sb="76" eb="78">
      <t>ミコ</t>
    </rPh>
    <rPh sb="84" eb="86">
      <t>ヒヨウ</t>
    </rPh>
    <rPh sb="87" eb="89">
      <t>サクゲン</t>
    </rPh>
    <rPh sb="90" eb="92">
      <t>ザイゲン</t>
    </rPh>
    <rPh sb="93" eb="95">
      <t>カクホ</t>
    </rPh>
    <rPh sb="96" eb="98">
      <t>カダイ</t>
    </rPh>
    <rPh sb="99" eb="101">
      <t>シセツ</t>
    </rPh>
    <rPh sb="111" eb="113">
      <t>ケイエイ</t>
    </rPh>
    <rPh sb="114" eb="117">
      <t>コウリツカ</t>
    </rPh>
    <rPh sb="118" eb="119">
      <t>ハカ</t>
    </rPh>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</si>
</sst>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0.98</c:v>
                </c:pt>
                <c:pt idx="1">
                  <c:v>7.0000000000000007E-2</c:v>
                </c:pt>
                <c:pt idx="2">
                  <c:v>0.2</c:v>
                </c:pt>
                <c:pt idx="3">
                  <c:v>0.54</c:v>
                </c:pt>
                <c:pt idx="4">
                  <c:v>0.03</c:v>
                </c:pt>
              </c:numCache>
            </c:numRef>
          </c:val>
          <c:extLst>
            <c:ext xmlns:c16="http://schemas.microsoft.com/office/drawing/2014/chart" uri="{C3380CC4-5D6E-409C-BE32-E72D297353CC}">
              <c16:uniqueId val="{00000000-F867-47D8-B93D-BFF2BCFA477F}"/>
            </c:ext>
          </c:extLst>
        </c:ser>
        <c:dLbls>
          <c:showLegendKey val="0"/>
          <c:showVal val="0"/>
          <c:showCatName val="0"/>
          <c:showSerName val="0"/>
          <c:showPercent val="0"/>
          <c:showBubbleSize val="0"/>
        </c:dLbls>
        <c:gapWidth val="150"/>
        <c:axId val="320120408"/>
        <c:axId val="31863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F867-47D8-B93D-BFF2BCFA477F}"/>
            </c:ext>
          </c:extLst>
        </c:ser>
        <c:dLbls>
          <c:showLegendKey val="0"/>
          <c:showVal val="0"/>
          <c:showCatName val="0"/>
          <c:showSerName val="0"/>
          <c:showPercent val="0"/>
          <c:showBubbleSize val="0"/>
        </c:dLbls>
        <c:marker val="1"/>
        <c:smooth val="0"/>
        <c:axId val="320120408"/>
        <c:axId val="318631424"/>
      </c:lineChart>
      <c:dateAx>
        <c:axId val="320120408"/>
        <c:scaling>
          <c:orientation val="minMax"/>
        </c:scaling>
        <c:delete val="1"/>
        <c:axPos val="b"/>
        <c:numFmt formatCode="&quot;H&quot;yy" sourceLinked="1"/>
        <c:majorTickMark val="none"/>
        <c:minorTickMark val="none"/>
        <c:tickLblPos val="none"/>
        <c:crossAx val="318631424"/>
        <c:crosses val="autoZero"/>
        <c:auto val="1"/>
        <c:lblOffset val="100"/>
        <c:baseTimeUnit val="years"/>
      </c:dateAx>
      <c:valAx>
        <c:axId val="3186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2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57.31</c:v>
                </c:pt>
                <c:pt idx="1">
                  <c:v>57.88</c:v>
                </c:pt>
                <c:pt idx="2">
                  <c:v>59.36</c:v>
                </c:pt>
                <c:pt idx="3">
                  <c:v>53.18</c:v>
                </c:pt>
                <c:pt idx="4">
                  <c:v>51.07</c:v>
                </c:pt>
              </c:numCache>
            </c:numRef>
          </c:val>
          <c:extLst>
            <c:ext xmlns:c16="http://schemas.microsoft.com/office/drawing/2014/chart" uri="{C3380CC4-5D6E-409C-BE32-E72D297353CC}">
              <c16:uniqueId val="{00000000-331F-48DE-AD8B-4B2B8A809440}"/>
            </c:ext>
          </c:extLst>
        </c:ser>
        <c:dLbls>
          <c:showLegendKey val="0"/>
          <c:showVal val="0"/>
          <c:showCatName val="0"/>
          <c:showSerName val="0"/>
          <c:showPercent val="0"/>
          <c:showBubbleSize val="0"/>
        </c:dLbls>
        <c:gapWidth val="150"/>
        <c:axId val="321142960"/>
        <c:axId val="32113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331F-48DE-AD8B-4B2B8A809440}"/>
            </c:ext>
          </c:extLst>
        </c:ser>
        <c:dLbls>
          <c:showLegendKey val="0"/>
          <c:showVal val="0"/>
          <c:showCatName val="0"/>
          <c:showSerName val="0"/>
          <c:showPercent val="0"/>
          <c:showBubbleSize val="0"/>
        </c:dLbls>
        <c:marker val="1"/>
        <c:smooth val="0"/>
        <c:axId val="321142960"/>
        <c:axId val="321139432"/>
      </c:lineChart>
      <c:dateAx>
        <c:axId val="321142960"/>
        <c:scaling>
          <c:orientation val="minMax"/>
        </c:scaling>
        <c:delete val="1"/>
        <c:axPos val="b"/>
        <c:numFmt formatCode="&quot;H&quot;yy" sourceLinked="1"/>
        <c:majorTickMark val="none"/>
        <c:minorTickMark val="none"/>
        <c:tickLblPos val="none"/>
        <c:crossAx val="321139432"/>
        <c:crosses val="autoZero"/>
        <c:auto val="1"/>
        <c:lblOffset val="100"/>
        <c:baseTimeUnit val="years"/>
      </c:dateAx>
      <c:valAx>
        <c:axId val="32113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4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79.400000000000006</c:v>
                </c:pt>
                <c:pt idx="1">
                  <c:v>77.63</c:v>
                </c:pt>
                <c:pt idx="2">
                  <c:v>75.290000000000006</c:v>
                </c:pt>
                <c:pt idx="3">
                  <c:v>77.63</c:v>
                </c:pt>
                <c:pt idx="4">
                  <c:v>75.55</c:v>
                </c:pt>
              </c:numCache>
            </c:numRef>
          </c:val>
          <c:extLst>
            <c:ext xmlns:c16="http://schemas.microsoft.com/office/drawing/2014/chart" uri="{C3380CC4-5D6E-409C-BE32-E72D297353CC}">
              <c16:uniqueId val="{00000000-D9EA-4C83-A8C0-E84FE6C2A470}"/>
            </c:ext>
          </c:extLst>
        </c:ser>
        <c:dLbls>
          <c:showLegendKey val="0"/>
          <c:showVal val="0"/>
          <c:showCatName val="0"/>
          <c:showSerName val="0"/>
          <c:showPercent val="0"/>
          <c:showBubbleSize val="0"/>
        </c:dLbls>
        <c:gapWidth val="150"/>
        <c:axId val="321141000"/>
        <c:axId val="3211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D9EA-4C83-A8C0-E84FE6C2A470}"/>
            </c:ext>
          </c:extLst>
        </c:ser>
        <c:dLbls>
          <c:showLegendKey val="0"/>
          <c:showVal val="0"/>
          <c:showCatName val="0"/>
          <c:showSerName val="0"/>
          <c:showPercent val="0"/>
          <c:showBubbleSize val="0"/>
        </c:dLbls>
        <c:marker val="1"/>
        <c:smooth val="0"/>
        <c:axId val="321141000"/>
        <c:axId val="321139040"/>
      </c:lineChart>
      <c:dateAx>
        <c:axId val="321141000"/>
        <c:scaling>
          <c:orientation val="minMax"/>
        </c:scaling>
        <c:delete val="1"/>
        <c:axPos val="b"/>
        <c:numFmt formatCode="&quot;H&quot;yy" sourceLinked="1"/>
        <c:majorTickMark val="none"/>
        <c:minorTickMark val="none"/>
        <c:tickLblPos val="none"/>
        <c:crossAx val="321139040"/>
        <c:crosses val="autoZero"/>
        <c:auto val="1"/>
        <c:lblOffset val="100"/>
        <c:baseTimeUnit val="years"/>
      </c:dateAx>
      <c:valAx>
        <c:axId val="3211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4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59.27</c:v>
                </c:pt>
                <c:pt idx="1">
                  <c:v>55.9</c:v>
                </c:pt>
                <c:pt idx="2">
                  <c:v>53.38</c:v>
                </c:pt>
                <c:pt idx="3">
                  <c:v>50.53</c:v>
                </c:pt>
                <c:pt idx="4">
                  <c:v>53.35</c:v>
                </c:pt>
              </c:numCache>
            </c:numRef>
          </c:val>
          <c:extLst>
            <c:ext xmlns:c16="http://schemas.microsoft.com/office/drawing/2014/chart" uri="{C3380CC4-5D6E-409C-BE32-E72D297353CC}">
              <c16:uniqueId val="{00000000-F52B-41C9-88CB-1A1678973165}"/>
            </c:ext>
          </c:extLst>
        </c:ser>
        <c:dLbls>
          <c:showLegendKey val="0"/>
          <c:showVal val="0"/>
          <c:showCatName val="0"/>
          <c:showSerName val="0"/>
          <c:showPercent val="0"/>
          <c:showBubbleSize val="0"/>
        </c:dLbls>
        <c:gapWidth val="150"/>
        <c:axId val="318626720"/>
        <c:axId val="31863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F52B-41C9-88CB-1A1678973165}"/>
            </c:ext>
          </c:extLst>
        </c:ser>
        <c:dLbls>
          <c:showLegendKey val="0"/>
          <c:showVal val="0"/>
          <c:showCatName val="0"/>
          <c:showSerName val="0"/>
          <c:showPercent val="0"/>
          <c:showBubbleSize val="0"/>
        </c:dLbls>
        <c:marker val="1"/>
        <c:smooth val="0"/>
        <c:axId val="318626720"/>
        <c:axId val="318630248"/>
      </c:lineChart>
      <c:dateAx>
        <c:axId val="318626720"/>
        <c:scaling>
          <c:orientation val="minMax"/>
        </c:scaling>
        <c:delete val="1"/>
        <c:axPos val="b"/>
        <c:numFmt formatCode="&quot;H&quot;yy" sourceLinked="1"/>
        <c:majorTickMark val="none"/>
        <c:minorTickMark val="none"/>
        <c:tickLblPos val="none"/>
        <c:crossAx val="318630248"/>
        <c:crosses val="autoZero"/>
        <c:auto val="1"/>
        <c:lblOffset val="100"/>
        <c:baseTimeUnit val="years"/>
      </c:dateAx>
      <c:valAx>
        <c:axId val="31863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BD-4850-8058-A0CD959B0AA4}"/>
            </c:ext>
          </c:extLst>
        </c:ser>
        <c:dLbls>
          <c:showLegendKey val="0"/>
          <c:showVal val="0"/>
          <c:showCatName val="0"/>
          <c:showSerName val="0"/>
          <c:showPercent val="0"/>
          <c:showBubbleSize val="0"/>
        </c:dLbls>
        <c:gapWidth val="150"/>
        <c:axId val="318627112"/>
        <c:axId val="31862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BD-4850-8058-A0CD959B0AA4}"/>
            </c:ext>
          </c:extLst>
        </c:ser>
        <c:dLbls>
          <c:showLegendKey val="0"/>
          <c:showVal val="0"/>
          <c:showCatName val="0"/>
          <c:showSerName val="0"/>
          <c:showPercent val="0"/>
          <c:showBubbleSize val="0"/>
        </c:dLbls>
        <c:marker val="1"/>
        <c:smooth val="0"/>
        <c:axId val="318627112"/>
        <c:axId val="318625544"/>
      </c:lineChart>
      <c:dateAx>
        <c:axId val="318627112"/>
        <c:scaling>
          <c:orientation val="minMax"/>
        </c:scaling>
        <c:delete val="1"/>
        <c:axPos val="b"/>
        <c:numFmt formatCode="&quot;H&quot;yy" sourceLinked="1"/>
        <c:majorTickMark val="none"/>
        <c:minorTickMark val="none"/>
        <c:tickLblPos val="none"/>
        <c:crossAx val="318625544"/>
        <c:crosses val="autoZero"/>
        <c:auto val="1"/>
        <c:lblOffset val="100"/>
        <c:baseTimeUnit val="years"/>
      </c:dateAx>
      <c:valAx>
        <c:axId val="31862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2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4-4436-8032-5C5DC604E8D7}"/>
            </c:ext>
          </c:extLst>
        </c:ser>
        <c:dLbls>
          <c:showLegendKey val="0"/>
          <c:showVal val="0"/>
          <c:showCatName val="0"/>
          <c:showSerName val="0"/>
          <c:showPercent val="0"/>
          <c:showBubbleSize val="0"/>
        </c:dLbls>
        <c:gapWidth val="150"/>
        <c:axId val="318624760"/>
        <c:axId val="3186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4-4436-8032-5C5DC604E8D7}"/>
            </c:ext>
          </c:extLst>
        </c:ser>
        <c:dLbls>
          <c:showLegendKey val="0"/>
          <c:showVal val="0"/>
          <c:showCatName val="0"/>
          <c:showSerName val="0"/>
          <c:showPercent val="0"/>
          <c:showBubbleSize val="0"/>
        </c:dLbls>
        <c:marker val="1"/>
        <c:smooth val="0"/>
        <c:axId val="318624760"/>
        <c:axId val="318625152"/>
      </c:lineChart>
      <c:dateAx>
        <c:axId val="318624760"/>
        <c:scaling>
          <c:orientation val="minMax"/>
        </c:scaling>
        <c:delete val="1"/>
        <c:axPos val="b"/>
        <c:numFmt formatCode="&quot;H&quot;yy" sourceLinked="1"/>
        <c:majorTickMark val="none"/>
        <c:minorTickMark val="none"/>
        <c:tickLblPos val="none"/>
        <c:crossAx val="318625152"/>
        <c:crosses val="autoZero"/>
        <c:auto val="1"/>
        <c:lblOffset val="100"/>
        <c:baseTimeUnit val="years"/>
      </c:dateAx>
      <c:valAx>
        <c:axId val="3186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2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2-43C5-B78D-19EA8BB46397}"/>
            </c:ext>
          </c:extLst>
        </c:ser>
        <c:dLbls>
          <c:showLegendKey val="0"/>
          <c:showVal val="0"/>
          <c:showCatName val="0"/>
          <c:showSerName val="0"/>
          <c:showPercent val="0"/>
          <c:showBubbleSize val="0"/>
        </c:dLbls>
        <c:gapWidth val="150"/>
        <c:axId val="321044600"/>
        <c:axId val="3210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2-43C5-B78D-19EA8BB46397}"/>
            </c:ext>
          </c:extLst>
        </c:ser>
        <c:dLbls>
          <c:showLegendKey val="0"/>
          <c:showVal val="0"/>
          <c:showCatName val="0"/>
          <c:showSerName val="0"/>
          <c:showPercent val="0"/>
          <c:showBubbleSize val="0"/>
        </c:dLbls>
        <c:marker val="1"/>
        <c:smooth val="0"/>
        <c:axId val="321044600"/>
        <c:axId val="321043424"/>
      </c:lineChart>
      <c:dateAx>
        <c:axId val="321044600"/>
        <c:scaling>
          <c:orientation val="minMax"/>
        </c:scaling>
        <c:delete val="1"/>
        <c:axPos val="b"/>
        <c:numFmt formatCode="&quot;H&quot;yy" sourceLinked="1"/>
        <c:majorTickMark val="none"/>
        <c:minorTickMark val="none"/>
        <c:tickLblPos val="none"/>
        <c:crossAx val="321043424"/>
        <c:crosses val="autoZero"/>
        <c:auto val="1"/>
        <c:lblOffset val="100"/>
        <c:baseTimeUnit val="years"/>
      </c:dateAx>
      <c:valAx>
        <c:axId val="3210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4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8F-465B-8C73-2F3234A8146C}"/>
            </c:ext>
          </c:extLst>
        </c:ser>
        <c:dLbls>
          <c:showLegendKey val="0"/>
          <c:showVal val="0"/>
          <c:showCatName val="0"/>
          <c:showSerName val="0"/>
          <c:showPercent val="0"/>
          <c:showBubbleSize val="0"/>
        </c:dLbls>
        <c:gapWidth val="150"/>
        <c:axId val="321040680"/>
        <c:axId val="32103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8F-465B-8C73-2F3234A8146C}"/>
            </c:ext>
          </c:extLst>
        </c:ser>
        <c:dLbls>
          <c:showLegendKey val="0"/>
          <c:showVal val="0"/>
          <c:showCatName val="0"/>
          <c:showSerName val="0"/>
          <c:showPercent val="0"/>
          <c:showBubbleSize val="0"/>
        </c:dLbls>
        <c:marker val="1"/>
        <c:smooth val="0"/>
        <c:axId val="321040680"/>
        <c:axId val="321037936"/>
      </c:lineChart>
      <c:dateAx>
        <c:axId val="321040680"/>
        <c:scaling>
          <c:orientation val="minMax"/>
        </c:scaling>
        <c:delete val="1"/>
        <c:axPos val="b"/>
        <c:numFmt formatCode="&quot;H&quot;yy" sourceLinked="1"/>
        <c:majorTickMark val="none"/>
        <c:minorTickMark val="none"/>
        <c:tickLblPos val="none"/>
        <c:crossAx val="321037936"/>
        <c:crosses val="autoZero"/>
        <c:auto val="1"/>
        <c:lblOffset val="100"/>
        <c:baseTimeUnit val="years"/>
      </c:dateAx>
      <c:valAx>
        <c:axId val="32103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4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1728.03</c:v>
                </c:pt>
                <c:pt idx="1">
                  <c:v>1578.62</c:v>
                </c:pt>
                <c:pt idx="2">
                  <c:v>1462.28</c:v>
                </c:pt>
                <c:pt idx="3">
                  <c:v>1438.62</c:v>
                </c:pt>
                <c:pt idx="4">
                  <c:v>1476.56</c:v>
                </c:pt>
              </c:numCache>
            </c:numRef>
          </c:val>
          <c:extLst>
            <c:ext xmlns:c16="http://schemas.microsoft.com/office/drawing/2014/chart" uri="{C3380CC4-5D6E-409C-BE32-E72D297353CC}">
              <c16:uniqueId val="{00000000-CF46-4426-83FE-A82E063D306A}"/>
            </c:ext>
          </c:extLst>
        </c:ser>
        <c:dLbls>
          <c:showLegendKey val="0"/>
          <c:showVal val="0"/>
          <c:showCatName val="0"/>
          <c:showSerName val="0"/>
          <c:showPercent val="0"/>
          <c:showBubbleSize val="0"/>
        </c:dLbls>
        <c:gapWidth val="150"/>
        <c:axId val="321039504"/>
        <c:axId val="32104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CF46-4426-83FE-A82E063D306A}"/>
            </c:ext>
          </c:extLst>
        </c:ser>
        <c:dLbls>
          <c:showLegendKey val="0"/>
          <c:showVal val="0"/>
          <c:showCatName val="0"/>
          <c:showSerName val="0"/>
          <c:showPercent val="0"/>
          <c:showBubbleSize val="0"/>
        </c:dLbls>
        <c:marker val="1"/>
        <c:smooth val="0"/>
        <c:axId val="321039504"/>
        <c:axId val="321041072"/>
      </c:lineChart>
      <c:dateAx>
        <c:axId val="321039504"/>
        <c:scaling>
          <c:orientation val="minMax"/>
        </c:scaling>
        <c:delete val="1"/>
        <c:axPos val="b"/>
        <c:numFmt formatCode="&quot;H&quot;yy" sourceLinked="1"/>
        <c:majorTickMark val="none"/>
        <c:minorTickMark val="none"/>
        <c:tickLblPos val="none"/>
        <c:crossAx val="321041072"/>
        <c:crosses val="autoZero"/>
        <c:auto val="1"/>
        <c:lblOffset val="100"/>
        <c:baseTimeUnit val="years"/>
      </c:dateAx>
      <c:valAx>
        <c:axId val="32104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3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34.32</c:v>
                </c:pt>
                <c:pt idx="1">
                  <c:v>36.01</c:v>
                </c:pt>
                <c:pt idx="2">
                  <c:v>38.39</c:v>
                </c:pt>
                <c:pt idx="3">
                  <c:v>38.76</c:v>
                </c:pt>
                <c:pt idx="4">
                  <c:v>38.43</c:v>
                </c:pt>
              </c:numCache>
            </c:numRef>
          </c:val>
          <c:extLst>
            <c:ext xmlns:c16="http://schemas.microsoft.com/office/drawing/2014/chart" uri="{C3380CC4-5D6E-409C-BE32-E72D297353CC}">
              <c16:uniqueId val="{00000000-5052-4F07-BA8C-41D63B8F4DA2}"/>
            </c:ext>
          </c:extLst>
        </c:ser>
        <c:dLbls>
          <c:showLegendKey val="0"/>
          <c:showVal val="0"/>
          <c:showCatName val="0"/>
          <c:showSerName val="0"/>
          <c:showPercent val="0"/>
          <c:showBubbleSize val="0"/>
        </c:dLbls>
        <c:gapWidth val="150"/>
        <c:axId val="321041464"/>
        <c:axId val="32104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5052-4F07-BA8C-41D63B8F4DA2}"/>
            </c:ext>
          </c:extLst>
        </c:ser>
        <c:dLbls>
          <c:showLegendKey val="0"/>
          <c:showVal val="0"/>
          <c:showCatName val="0"/>
          <c:showSerName val="0"/>
          <c:showPercent val="0"/>
          <c:showBubbleSize val="0"/>
        </c:dLbls>
        <c:marker val="1"/>
        <c:smooth val="0"/>
        <c:axId val="321041464"/>
        <c:axId val="321041856"/>
      </c:lineChart>
      <c:dateAx>
        <c:axId val="321041464"/>
        <c:scaling>
          <c:orientation val="minMax"/>
        </c:scaling>
        <c:delete val="1"/>
        <c:axPos val="b"/>
        <c:numFmt formatCode="&quot;H&quot;yy" sourceLinked="1"/>
        <c:majorTickMark val="none"/>
        <c:minorTickMark val="none"/>
        <c:tickLblPos val="none"/>
        <c:crossAx val="321041856"/>
        <c:crosses val="autoZero"/>
        <c:auto val="1"/>
        <c:lblOffset val="100"/>
        <c:baseTimeUnit val="years"/>
      </c:dateAx>
      <c:valAx>
        <c:axId val="3210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4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406.59</c:v>
                </c:pt>
                <c:pt idx="1">
                  <c:v>418.84</c:v>
                </c:pt>
                <c:pt idx="2">
                  <c:v>416.57</c:v>
                </c:pt>
                <c:pt idx="3">
                  <c:v>433.45</c:v>
                </c:pt>
                <c:pt idx="4">
                  <c:v>428.11</c:v>
                </c:pt>
              </c:numCache>
            </c:numRef>
          </c:val>
          <c:extLst>
            <c:ext xmlns:c16="http://schemas.microsoft.com/office/drawing/2014/chart" uri="{C3380CC4-5D6E-409C-BE32-E72D297353CC}">
              <c16:uniqueId val="{00000000-895E-4A08-885B-AD09C646D196}"/>
            </c:ext>
          </c:extLst>
        </c:ser>
        <c:dLbls>
          <c:showLegendKey val="0"/>
          <c:showVal val="0"/>
          <c:showCatName val="0"/>
          <c:showSerName val="0"/>
          <c:showPercent val="0"/>
          <c:showBubbleSize val="0"/>
        </c:dLbls>
        <c:gapWidth val="150"/>
        <c:axId val="321043032"/>
        <c:axId val="32104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895E-4A08-885B-AD09C646D196}"/>
            </c:ext>
          </c:extLst>
        </c:ser>
        <c:dLbls>
          <c:showLegendKey val="0"/>
          <c:showVal val="0"/>
          <c:showCatName val="0"/>
          <c:showSerName val="0"/>
          <c:showPercent val="0"/>
          <c:showBubbleSize val="0"/>
        </c:dLbls>
        <c:marker val="1"/>
        <c:smooth val="0"/>
        <c:axId val="321043032"/>
        <c:axId val="321043816"/>
      </c:lineChart>
      <c:dateAx>
        <c:axId val="321043032"/>
        <c:scaling>
          <c:orientation val="minMax"/>
        </c:scaling>
        <c:delete val="1"/>
        <c:axPos val="b"/>
        <c:numFmt formatCode="&quot;H&quot;yy" sourceLinked="1"/>
        <c:majorTickMark val="none"/>
        <c:minorTickMark val="none"/>
        <c:tickLblPos val="none"/>
        <c:crossAx val="321043816"/>
        <c:crosses val="autoZero"/>
        <c:auto val="1"/>
        <c:lblOffset val="100"/>
        <c:baseTimeUnit val="years"/>
      </c:dateAx>
      <c:valAx>
        <c:axId val="32104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4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日田市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64890</v>
      </c>
      <c r="AM8" s="51"/>
      <c r="AN8" s="51"/>
      <c r="AO8" s="51"/>
      <c r="AP8" s="51"/>
      <c r="AQ8" s="51"/>
      <c r="AR8" s="51"/>
      <c r="AS8" s="51"/>
      <c r="AT8" s="47">
        <f>データ!$S$6</f>
        <v>666.03</v>
      </c>
      <c r="AU8" s="47"/>
      <c r="AV8" s="47"/>
      <c r="AW8" s="47"/>
      <c r="AX8" s="47"/>
      <c r="AY8" s="47"/>
      <c r="AZ8" s="47"/>
      <c r="BA8" s="47"/>
      <c r="BB8" s="47">
        <f>データ!$T$6</f>
        <v>97.43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12.82</v>
      </c>
      <c r="Q10" s="47"/>
      <c r="R10" s="47"/>
      <c r="S10" s="47"/>
      <c r="T10" s="47"/>
      <c r="U10" s="47"/>
      <c r="V10" s="47"/>
      <c r="W10" s="51">
        <f>データ!$Q$6</f>
        <v>3160</v>
      </c>
      <c r="X10" s="51"/>
      <c r="Y10" s="51"/>
      <c r="Z10" s="51"/>
      <c r="AA10" s="51"/>
      <c r="AB10" s="51"/>
      <c r="AC10" s="51"/>
      <c r="AD10" s="2"/>
      <c r="AE10" s="2"/>
      <c r="AF10" s="2"/>
      <c r="AG10" s="2"/>
      <c r="AH10" s="2"/>
      <c r="AI10" s="2"/>
      <c r="AJ10" s="2"/>
      <c r="AK10" s="2"/>
      <c r="AL10" s="51">
        <f>データ!$U$6</f>
        <v>8248</v>
      </c>
      <c r="AM10" s="51"/>
      <c r="AN10" s="51"/>
      <c r="AO10" s="51"/>
      <c r="AP10" s="51"/>
      <c r="AQ10" s="51"/>
      <c r="AR10" s="51"/>
      <c r="AS10" s="51"/>
      <c r="AT10" s="47">
        <f>データ!$V$6</f>
        <v>45.63</v>
      </c>
      <c r="AU10" s="47"/>
      <c r="AV10" s="47"/>
      <c r="AW10" s="47"/>
      <c r="AX10" s="47"/>
      <c r="AY10" s="47"/>
      <c r="AZ10" s="47"/>
      <c r="BA10" s="47"/>
      <c r="BB10" s="47">
        <f>データ!$W$6</f>
        <v>180.76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115</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76"/>
      <c r="BM60" s="77"/>
      <c r="BN60" s="77"/>
      <c r="BO60" s="77"/>
      <c r="BP60" s="77"/>
      <c r="BQ60" s="77"/>
      <c r="BR60" s="77"/>
      <c r="BS60" s="77"/>
      <c r="BT60" s="77"/>
      <c r="BU60" s="77"/>
      <c r="BV60" s="77"/>
      <c r="BW60" s="77"/>
      <c r="BX60" s="77"/>
      <c r="BY60" s="77"/>
      <c r="BZ60" s="78"/>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1Y0JtjrWageFxfaKR0fEUXag/JoaxjOhwAaDAciPyb1GhDfy1Eo9oDnjC5/o+Noi351GSK+xsidImW0nPCPcQ==" saltValue="ludfGEygtEWvMqIP8Rl9p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442046</v>
      </c>
      <c r="D6" s="34">
        <f t="shared" si="3"/>
        <v>47</v>
      </c>
      <c r="E6" s="34">
        <f t="shared" si="3"/>
        <v>1</v>
      </c>
      <c r="F6" s="34">
        <f t="shared" si="3"/>
        <v>0</v>
      </c>
      <c r="G6" s="34">
        <f t="shared" si="3"/>
        <v>0</v>
      </c>
      <c r="H6" s="34" t="str">
        <f t="shared" si="3"/>
        <v>大分県　日田市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12.82</v>
      </c>
      <c r="Q6" s="35">
        <f t="shared" si="3"/>
        <v>3160</v>
      </c>
      <c r="R6" s="35">
        <f t="shared" si="3"/>
        <v>64890</v>
      </c>
      <c r="S6" s="35">
        <f t="shared" si="3"/>
        <v>666.03</v>
      </c>
      <c r="T6" s="35">
        <f t="shared" si="3"/>
        <v>97.43</v>
      </c>
      <c r="U6" s="35">
        <f t="shared" si="3"/>
        <v>8248</v>
      </c>
      <c r="V6" s="35">
        <f t="shared" si="3"/>
        <v>45.63</v>
      </c>
      <c r="W6" s="35">
        <f t="shared" si="3"/>
        <v>180.76</v>
      </c>
      <c r="X6" s="36">
        <f>IF(X7="",NA(),X7)</f>
        <v>59.27</v>
      </c>
      <c r="Y6" s="36">
        <f t="shared" ref="Y6:AG6" si="4">IF(Y7="",NA(),Y7)</f>
        <v>55.9</v>
      </c>
      <c r="Z6" s="36">
        <f t="shared" si="4"/>
        <v>53.38</v>
      </c>
      <c r="AA6" s="36">
        <f t="shared" si="4"/>
        <v>50.53</v>
      </c>
      <c r="AB6" s="36">
        <f t="shared" si="4"/>
        <v>53.35</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1728.03</v>
      </c>
      <c r="BF6" s="36">
        <f t="shared" ref="BF6:BN6" si="7">IF(BF7="",NA(),BF7)</f>
        <v>1578.62</v>
      </c>
      <c r="BG6" s="36">
        <f t="shared" si="7"/>
        <v>1462.28</v>
      </c>
      <c r="BH6" s="36">
        <f t="shared" si="7"/>
        <v>1438.62</v>
      </c>
      <c r="BI6" s="36">
        <f t="shared" si="7"/>
        <v>1476.56</v>
      </c>
      <c r="BJ6" s="36">
        <f t="shared" si="7"/>
        <v>1280.18</v>
      </c>
      <c r="BK6" s="36">
        <f t="shared" si="7"/>
        <v>1346.23</v>
      </c>
      <c r="BL6" s="36">
        <f t="shared" si="7"/>
        <v>1295.06</v>
      </c>
      <c r="BM6" s="36">
        <f t="shared" si="7"/>
        <v>1168.7</v>
      </c>
      <c r="BN6" s="36">
        <f t="shared" si="7"/>
        <v>1245.46</v>
      </c>
      <c r="BO6" s="35" t="str">
        <f>IF(BO7="","",IF(BO7="-","【-】","【"&amp;SUBSTITUTE(TEXT(BO7,"#,##0.00"),"-","△")&amp;"】"))</f>
        <v>【1,084.05】</v>
      </c>
      <c r="BP6" s="36">
        <f>IF(BP7="",NA(),BP7)</f>
        <v>34.32</v>
      </c>
      <c r="BQ6" s="36">
        <f t="shared" ref="BQ6:BY6" si="8">IF(BQ7="",NA(),BQ7)</f>
        <v>36.01</v>
      </c>
      <c r="BR6" s="36">
        <f t="shared" si="8"/>
        <v>38.39</v>
      </c>
      <c r="BS6" s="36">
        <f t="shared" si="8"/>
        <v>38.76</v>
      </c>
      <c r="BT6" s="36">
        <f t="shared" si="8"/>
        <v>38.43</v>
      </c>
      <c r="BU6" s="36">
        <f t="shared" si="8"/>
        <v>53.62</v>
      </c>
      <c r="BV6" s="36">
        <f t="shared" si="8"/>
        <v>53.41</v>
      </c>
      <c r="BW6" s="36">
        <f t="shared" si="8"/>
        <v>53.29</v>
      </c>
      <c r="BX6" s="36">
        <f t="shared" si="8"/>
        <v>53.59</v>
      </c>
      <c r="BY6" s="36">
        <f t="shared" si="8"/>
        <v>51.08</v>
      </c>
      <c r="BZ6" s="35" t="str">
        <f>IF(BZ7="","",IF(BZ7="-","【-】","【"&amp;SUBSTITUTE(TEXT(BZ7,"#,##0.00"),"-","△")&amp;"】"))</f>
        <v>【53.46】</v>
      </c>
      <c r="CA6" s="36">
        <f>IF(CA7="",NA(),CA7)</f>
        <v>406.59</v>
      </c>
      <c r="CB6" s="36">
        <f t="shared" ref="CB6:CJ6" si="9">IF(CB7="",NA(),CB7)</f>
        <v>418.84</v>
      </c>
      <c r="CC6" s="36">
        <f t="shared" si="9"/>
        <v>416.57</v>
      </c>
      <c r="CD6" s="36">
        <f t="shared" si="9"/>
        <v>433.45</v>
      </c>
      <c r="CE6" s="36">
        <f t="shared" si="9"/>
        <v>428.11</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57.31</v>
      </c>
      <c r="CM6" s="36">
        <f t="shared" ref="CM6:CU6" si="10">IF(CM7="",NA(),CM7)</f>
        <v>57.88</v>
      </c>
      <c r="CN6" s="36">
        <f t="shared" si="10"/>
        <v>59.36</v>
      </c>
      <c r="CO6" s="36">
        <f t="shared" si="10"/>
        <v>53.18</v>
      </c>
      <c r="CP6" s="36">
        <f t="shared" si="10"/>
        <v>51.07</v>
      </c>
      <c r="CQ6" s="36">
        <f t="shared" si="10"/>
        <v>58.1</v>
      </c>
      <c r="CR6" s="36">
        <f t="shared" si="10"/>
        <v>56.19</v>
      </c>
      <c r="CS6" s="36">
        <f t="shared" si="10"/>
        <v>56.65</v>
      </c>
      <c r="CT6" s="36">
        <f t="shared" si="10"/>
        <v>56.41</v>
      </c>
      <c r="CU6" s="36">
        <f t="shared" si="10"/>
        <v>54.9</v>
      </c>
      <c r="CV6" s="35" t="str">
        <f>IF(CV7="","",IF(CV7="-","【-】","【"&amp;SUBSTITUTE(TEXT(CV7,"#,##0.00"),"-","△")&amp;"】"))</f>
        <v>【54.90】</v>
      </c>
      <c r="CW6" s="36">
        <f>IF(CW7="",NA(),CW7)</f>
        <v>79.400000000000006</v>
      </c>
      <c r="CX6" s="36">
        <f t="shared" ref="CX6:DF6" si="11">IF(CX7="",NA(),CX7)</f>
        <v>77.63</v>
      </c>
      <c r="CY6" s="36">
        <f t="shared" si="11"/>
        <v>75.290000000000006</v>
      </c>
      <c r="CZ6" s="36">
        <f t="shared" si="11"/>
        <v>77.63</v>
      </c>
      <c r="DA6" s="36">
        <f t="shared" si="11"/>
        <v>75.55</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0.98</v>
      </c>
      <c r="EE6" s="36">
        <f t="shared" ref="EE6:EM6" si="14">IF(EE7="",NA(),EE7)</f>
        <v>7.0000000000000007E-2</v>
      </c>
      <c r="EF6" s="36">
        <f t="shared" si="14"/>
        <v>0.2</v>
      </c>
      <c r="EG6" s="36">
        <f t="shared" si="14"/>
        <v>0.54</v>
      </c>
      <c r="EH6" s="36">
        <f t="shared" si="14"/>
        <v>0.03</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442046</v>
      </c>
      <c r="D7" s="38">
        <v>47</v>
      </c>
      <c r="E7" s="38">
        <v>1</v>
      </c>
      <c r="F7" s="38">
        <v>0</v>
      </c>
      <c r="G7" s="38">
        <v>0</v>
      </c>
      <c r="H7" s="38" t="s">
        <v>96</v>
      </c>
      <c r="I7" s="38" t="s">
        <v>97</v>
      </c>
      <c r="J7" s="38" t="s">
        <v>98</v>
      </c>
      <c r="K7" s="38" t="s">
        <v>99</v>
      </c>
      <c r="L7" s="38" t="s">
        <v>100</v>
      </c>
      <c r="M7" s="38" t="s">
        <v>101</v>
      </c>
      <c r="N7" s="39" t="s">
        <v>102</v>
      </c>
      <c r="O7" s="39" t="s">
        <v>103</v>
      </c>
      <c r="P7" s="39">
        <v>12.82</v>
      </c>
      <c r="Q7" s="39">
        <v>3160</v>
      </c>
      <c r="R7" s="39">
        <v>64890</v>
      </c>
      <c r="S7" s="39">
        <v>666.03</v>
      </c>
      <c r="T7" s="39">
        <v>97.43</v>
      </c>
      <c r="U7" s="39">
        <v>8248</v>
      </c>
      <c r="V7" s="39">
        <v>45.63</v>
      </c>
      <c r="W7" s="39">
        <v>180.76</v>
      </c>
      <c r="X7" s="39">
        <v>59.27</v>
      </c>
      <c r="Y7" s="39">
        <v>55.9</v>
      </c>
      <c r="Z7" s="39">
        <v>53.38</v>
      </c>
      <c r="AA7" s="39">
        <v>50.53</v>
      </c>
      <c r="AB7" s="39">
        <v>53.35</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1728.03</v>
      </c>
      <c r="BF7" s="39">
        <v>1578.62</v>
      </c>
      <c r="BG7" s="39">
        <v>1462.28</v>
      </c>
      <c r="BH7" s="39">
        <v>1438.62</v>
      </c>
      <c r="BI7" s="39">
        <v>1476.56</v>
      </c>
      <c r="BJ7" s="39">
        <v>1280.18</v>
      </c>
      <c r="BK7" s="39">
        <v>1346.23</v>
      </c>
      <c r="BL7" s="39">
        <v>1295.06</v>
      </c>
      <c r="BM7" s="39">
        <v>1168.7</v>
      </c>
      <c r="BN7" s="39">
        <v>1245.46</v>
      </c>
      <c r="BO7" s="39">
        <v>1084.05</v>
      </c>
      <c r="BP7" s="39">
        <v>34.32</v>
      </c>
      <c r="BQ7" s="39">
        <v>36.01</v>
      </c>
      <c r="BR7" s="39">
        <v>38.39</v>
      </c>
      <c r="BS7" s="39">
        <v>38.76</v>
      </c>
      <c r="BT7" s="39">
        <v>38.43</v>
      </c>
      <c r="BU7" s="39">
        <v>53.62</v>
      </c>
      <c r="BV7" s="39">
        <v>53.41</v>
      </c>
      <c r="BW7" s="39">
        <v>53.29</v>
      </c>
      <c r="BX7" s="39">
        <v>53.59</v>
      </c>
      <c r="BY7" s="39">
        <v>51.08</v>
      </c>
      <c r="BZ7" s="39">
        <v>53.46</v>
      </c>
      <c r="CA7" s="39">
        <v>406.59</v>
      </c>
      <c r="CB7" s="39">
        <v>418.84</v>
      </c>
      <c r="CC7" s="39">
        <v>416.57</v>
      </c>
      <c r="CD7" s="39">
        <v>433.45</v>
      </c>
      <c r="CE7" s="39">
        <v>428.11</v>
      </c>
      <c r="CF7" s="39">
        <v>287.7</v>
      </c>
      <c r="CG7" s="39">
        <v>277.39999999999998</v>
      </c>
      <c r="CH7" s="39">
        <v>259.02</v>
      </c>
      <c r="CI7" s="39">
        <v>259.79000000000002</v>
      </c>
      <c r="CJ7" s="39">
        <v>262.13</v>
      </c>
      <c r="CK7" s="39">
        <v>300.47000000000003</v>
      </c>
      <c r="CL7" s="39">
        <v>57.31</v>
      </c>
      <c r="CM7" s="39">
        <v>57.88</v>
      </c>
      <c r="CN7" s="39">
        <v>59.36</v>
      </c>
      <c r="CO7" s="39">
        <v>53.18</v>
      </c>
      <c r="CP7" s="39">
        <v>51.07</v>
      </c>
      <c r="CQ7" s="39">
        <v>58.1</v>
      </c>
      <c r="CR7" s="39">
        <v>56.19</v>
      </c>
      <c r="CS7" s="39">
        <v>56.65</v>
      </c>
      <c r="CT7" s="39">
        <v>56.41</v>
      </c>
      <c r="CU7" s="39">
        <v>54.9</v>
      </c>
      <c r="CV7" s="39">
        <v>54.9</v>
      </c>
      <c r="CW7" s="39">
        <v>79.400000000000006</v>
      </c>
      <c r="CX7" s="39">
        <v>77.63</v>
      </c>
      <c r="CY7" s="39">
        <v>75.290000000000006</v>
      </c>
      <c r="CZ7" s="39">
        <v>77.63</v>
      </c>
      <c r="DA7" s="39">
        <v>75.55</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0.98</v>
      </c>
      <c r="EE7" s="39">
        <v>7.0000000000000007E-2</v>
      </c>
      <c r="EF7" s="39">
        <v>0.2</v>
      </c>
      <c r="EG7" s="39">
        <v>0.54</v>
      </c>
      <c r="EH7" s="39">
        <v>0.03</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2020-12-04T02:22:54Z</dcterms:created>
  <dcterms:modified xsi:type="dcterms:W3CDTF">2021-02-02T11:05:13Z</dcterms:modified>
  <cp:category/>
</cp:coreProperties>
</file>