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1大分市\"/>
    </mc:Choice>
  </mc:AlternateContent>
  <workbookProtection workbookAlgorithmName="SHA-512" workbookHashValue="XPfm4xPNrQJtIC70THBT/RU9LqrKSB8xV4uBg2s+i2DnU4mT+D/1JEycge73HO1FejDL1FfkHtDFHjIqT56AOA==" workbookSaltValue="IORbo4+59vTfXmQ2Ucgl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<sst xmlns="http://schemas.openxmlformats.org/spreadsheetml/2006/main" count="236" uniqueCount="121">
  <si>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</si>
  <si>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</si>
  <si>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</si>
  <si>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</si>
  <si>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</si>
  <si>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</si>
  <si>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</si>
  <si>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</si>
  <si>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</si>
  <si>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</si>
  <si>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</si>
  <si>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</si>
  <si>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</si>
  <si>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</si>
  <si>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</si>
  <si>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</si>
  <si>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</si>
  <si>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</si>
  <si>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</si>
  <si>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</si>
  <si>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</si>
  <si>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</si>
  <si>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</si>
  <si>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</si>
  <si>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</si>
  <si>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</si>
  <si>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</si>
  <si>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</si>
  <si>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</si>
  <si>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</si>
  <si>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</si>
  <si>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</si>
  <si>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</si>
  <si>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</si>
  <si>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</si>
  <si>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</si>
  <si>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</si>
  <si>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</si>
  <si>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</si>
  <si>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</si>
  <si>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</si>
  <si>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</si>
  <si>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</si>
  <si>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</si>
  <si>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</si>
  <si>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</si>
  <si>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</si>
  <si>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</si>
  <si>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</si>
  <si>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</si>
  <si>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</si>
  <si>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</si>
  <si>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</si>
  <si>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</si>
  <si>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</si>
  <si>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</si>
  <si>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</si>
  <si>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</si>
  <si>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</si>
  <si>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</si>
  <si>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</si>
  <si>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</si>
  <si>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</si>
  <si>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</si>
  <si>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</si>
  <si>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</si>
  <si>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</si>
  <si>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</si>
  <si>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</si>
  <si>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</si>
  <si>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</si>
  <si>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</si>
  <si>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</si>
  <si>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</si>
  <si>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</si>
  <si>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</si>
  <si>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</si>
  <si>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</si>
  <si>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</si>
  <si>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</si>
  <si>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</si>
  <si>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</si>
  <si>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</si>
  <si>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</si>
  <si>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</si>
  <si>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</si>
  <si>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</si>
  <si>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</si>
  <si>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</si>
  <si>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</si>
  <si>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</si>
  <si>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</si>
  <si>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</si>
  <si>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</si>
  <si>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</si>
  <si>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</si>
  <si>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</si>
  <si>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</si>
  <si>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</si>
  <si>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</si>
  <si>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</si>
  <si>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</si>
  <si>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</si>
  <si>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</si>
  <si>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</si>
  <si>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</si>
  <si>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</si>
  <si>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</si>
  <si>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</si>
  <si>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</si>
  <si>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</si>
  <si>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</si>
  <si>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</si>
  <si>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</si>
  <si>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</si>
  <si>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</si>
  <si>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</si>
  <si>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</si>
  <si>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施設の老朽化や処理区域内人口の減少により、一層の経費回収率および施設利用率の低下が予想される。そのため、機器更新の優先順位を見直すことに併せて、近隣に位置する公共下水道や集中浄化槽との広域化・共同化について検討を行い、運営コストを削減することが求められる。</t>
    <rPh sb="0" eb="2">
      <t>コンゴ</t>
    </rPh>
    <rPh sb="3" eb="5">
      <t>シセツ</t>
    </rPh>
    <rPh sb="6" eb="9">
      <t>ロウキュウカ</t>
    </rPh>
    <rPh sb="10" eb="12">
      <t>ショリ</t>
    </rPh>
    <rPh sb="12" eb="15">
      <t>クイキナイ</t>
    </rPh>
    <rPh sb="15" eb="17">
      <t>ジンコウ</t>
    </rPh>
    <rPh sb="18" eb="20">
      <t>ゲンショウ</t>
    </rPh>
    <rPh sb="24" eb="26">
      <t>イッソウ</t>
    </rPh>
    <rPh sb="27" eb="29">
      <t>ケイヒ</t>
    </rPh>
    <rPh sb="29" eb="31">
      <t>カイシュウ</t>
    </rPh>
    <rPh sb="31" eb="32">
      <t>リツ</t>
    </rPh>
    <rPh sb="35" eb="37">
      <t>シセツ</t>
    </rPh>
    <rPh sb="37" eb="40">
      <t>リヨウリツ</t>
    </rPh>
    <rPh sb="41" eb="43">
      <t>テイカ</t>
    </rPh>
    <rPh sb="44" eb="46">
      <t>ヨソウ</t>
    </rPh>
    <rPh sb="55" eb="57">
      <t>キキ</t>
    </rPh>
    <rPh sb="57" eb="59">
      <t>コウシン</t>
    </rPh>
    <rPh sb="60" eb="62">
      <t>ユウセン</t>
    </rPh>
    <rPh sb="62" eb="64">
      <t>ジュンイ</t>
    </rPh>
    <rPh sb="65" eb="67">
      <t>ミナオ</t>
    </rPh>
    <rPh sb="71" eb="72">
      <t>アワ</t>
    </rPh>
    <rPh sb="75" eb="77">
      <t>キンリン</t>
    </rPh>
    <rPh sb="78" eb="80">
      <t>イチ</t>
    </rPh>
    <rPh sb="82" eb="84">
      <t>コウキョウ</t>
    </rPh>
    <rPh sb="84" eb="87">
      <t>ゲスイドウ</t>
    </rPh>
    <rPh sb="88" eb="90">
      <t>シュウチュウ</t>
    </rPh>
    <rPh sb="90" eb="93">
      <t>ジョウカソウ</t>
    </rPh>
    <rPh sb="106" eb="107">
      <t>ケン</t>
    </rPh>
    <rPh sb="109" eb="110">
      <t>オコナ</t>
    </rPh>
    <rPh sb="112" eb="114">
      <t>ウンエイ</t>
    </rPh>
    <rPh sb="118" eb="120">
      <t>サクゲン</t>
    </rPh>
    <rPh sb="125" eb="126">
      <t>モト</t>
    </rPh>
    <phoneticPr fontId="4"/>
  </si>
  <si>
    <t>処理場内の機器類等の更新は、長寿命化対策として、26年度から3地区のうち1地区について取り組んでおり、令和2年度に供用開始から15年が経過する1地区についても、長寿命化に着手する予定である。管渠については現在のところ全3地区において不備が見受けられないため、未着手となっている。
特に、供用開始から15年が経過した2地区については、マンホールポンプや警報装置などポンプ場内設備の破損が多く見受けられるため、機能診断の結果を踏まえて、計画的に機器類の更新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9">
      <t>チク</t>
    </rPh>
    <rPh sb="43" eb="44">
      <t>ト</t>
    </rPh>
    <rPh sb="45" eb="46">
      <t>ク</t>
    </rPh>
    <rPh sb="51" eb="52">
      <t>レイ</t>
    </rPh>
    <rPh sb="52" eb="53">
      <t>ワ</t>
    </rPh>
    <rPh sb="54" eb="55">
      <t>ネン</t>
    </rPh>
    <rPh sb="55" eb="56">
      <t>ド</t>
    </rPh>
    <rPh sb="57" eb="59">
      <t>キョウヨウ</t>
    </rPh>
    <rPh sb="65" eb="66">
      <t>ネン</t>
    </rPh>
    <rPh sb="67" eb="69">
      <t>ケイカ</t>
    </rPh>
    <rPh sb="72" eb="74">
      <t>チク</t>
    </rPh>
    <rPh sb="80" eb="81">
      <t>チョウ</t>
    </rPh>
    <rPh sb="81" eb="84">
      <t>ジュミョウカ</t>
    </rPh>
    <rPh sb="85" eb="87">
      <t>チャクシュ</t>
    </rPh>
    <rPh sb="89" eb="91">
      <t>ヨテイ</t>
    </rPh>
    <rPh sb="95" eb="97">
      <t>カンキョ</t>
    </rPh>
    <rPh sb="102" eb="104">
      <t>ゲンザイ</t>
    </rPh>
    <rPh sb="108" eb="109">
      <t>ゼン</t>
    </rPh>
    <rPh sb="110" eb="112">
      <t>チク</t>
    </rPh>
    <rPh sb="116" eb="118">
      <t>フビ</t>
    </rPh>
    <rPh sb="119" eb="121">
      <t>ミウ</t>
    </rPh>
    <rPh sb="129" eb="132">
      <t>ミチャクシュ</t>
    </rPh>
    <rPh sb="140" eb="141">
      <t>トク</t>
    </rPh>
    <rPh sb="143" eb="145">
      <t>キョウヨウ</t>
    </rPh>
    <rPh sb="145" eb="147">
      <t>カイシ</t>
    </rPh>
    <rPh sb="151" eb="152">
      <t>ネン</t>
    </rPh>
    <rPh sb="153" eb="155">
      <t>ケイカ</t>
    </rPh>
    <rPh sb="158" eb="160">
      <t>チク</t>
    </rPh>
    <rPh sb="175" eb="177">
      <t>ケイホウ</t>
    </rPh>
    <rPh sb="177" eb="179">
      <t>ソウチ</t>
    </rPh>
    <rPh sb="184" eb="185">
      <t>ジョウ</t>
    </rPh>
    <rPh sb="185" eb="186">
      <t>ナイ</t>
    </rPh>
    <rPh sb="186" eb="188">
      <t>セツビ</t>
    </rPh>
    <rPh sb="189" eb="191">
      <t>ハソン</t>
    </rPh>
    <rPh sb="192" eb="193">
      <t>オオ</t>
    </rPh>
    <rPh sb="194" eb="196">
      <t>ミウ</t>
    </rPh>
    <rPh sb="203" eb="205">
      <t>キノウ</t>
    </rPh>
    <rPh sb="205" eb="207">
      <t>シンダン</t>
    </rPh>
    <rPh sb="208" eb="210">
      <t>ケッカ</t>
    </rPh>
    <rPh sb="211" eb="212">
      <t>フ</t>
    </rPh>
    <rPh sb="216" eb="219">
      <t>ケイカクテキ</t>
    </rPh>
    <rPh sb="220" eb="222">
      <t>キキ</t>
    </rPh>
    <rPh sb="222" eb="223">
      <t>ルイ</t>
    </rPh>
    <rPh sb="224" eb="226">
      <t>コウシン</t>
    </rPh>
    <rPh sb="227" eb="228">
      <t>オコナ</t>
    </rPh>
    <rPh sb="232" eb="234">
      <t>ヒツヨウ</t>
    </rPh>
    <phoneticPr fontId="4"/>
  </si>
  <si>
    <t>①の収益的収支比率が24年度以降100％を超えているが、これは23年度に市内3箇所の事業地域のうち最後の1地区が供用開始となり、事業が完了したことで、資本的収支が24年度以降減額となったためであるが、R01は99.96となった。しかしながら⑤の経費回収率のとおり、24年度以降も使用料収入で汚水処理費の100％を賄えておらず、一般会計の繰入金にて補填されている状況である。大分市では29年度に使用料を全3地区において同一の算定基準とし、料金体系については本市公共下水道と同じものとした。このため使用料収入はこれまでより減少したが、これは過去二度の増額改定により経費回収率は上がったものの、今後機能強化等により維持管理費がさらに増大することが予想される中、人口減少・高齢化が進む本事業3地区においてこれ以上の過重な負担を強いることは困難であるとの判断より、これらを総合的に勘案し地域住民の負担軽減、不公平感の解消を図るべく行ったものである。④の企業債残高対事業規模比率が、類似団体の平均に比して極めて低い値となっている。これは建設工事完了以降、大規模な機器の改修・更新を行っていない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⑤の経費回収率については、平成29年度に前年移行より減少しているが、これは平成29年度に使用料を全3地区において料金体系を本市公共下水道と同じものとしたことにより、使用料収入が減少したことによるものである。⑥の汚泥処理原価については、ポンプ場を中心に処理設備等が老朽化しており、修繕費が増加したことによる。⑦の施設利用率については、概ね50％程度で推移しているが、年間の最大稼働率が、全ての年度において90％を超えているため、一概に施設の性能過多とは判断できない。⑧の水洗化率については微増の傾向となっている。なお、28年度が微減となっているのは、未接続の福祉施設への入所者増によるものであ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22" eb="124">
      <t>ケイヒ</t>
    </rPh>
    <rPh sb="124" eb="126">
      <t>カイシュウ</t>
    </rPh>
    <rPh sb="126" eb="127">
      <t>リツ</t>
    </rPh>
    <rPh sb="134" eb="138">
      <t>ネンドイコウ</t>
    </rPh>
    <rPh sb="139" eb="142">
      <t>シヨウリョウ</t>
    </rPh>
    <rPh sb="142" eb="144">
      <t>シュウニュウ</t>
    </rPh>
    <rPh sb="145" eb="147">
      <t>オスイ</t>
    </rPh>
    <rPh sb="147" eb="149">
      <t>ショリ</t>
    </rPh>
    <rPh sb="149" eb="150">
      <t>ヒ</t>
    </rPh>
    <rPh sb="156" eb="157">
      <t>マカナ</t>
    </rPh>
    <rPh sb="163" eb="165">
      <t>イッパン</t>
    </rPh>
    <rPh sb="165" eb="167">
      <t>カイケイ</t>
    </rPh>
    <rPh sb="168" eb="170">
      <t>クリイレ</t>
    </rPh>
    <rPh sb="170" eb="171">
      <t>キン</t>
    </rPh>
    <rPh sb="173" eb="175">
      <t>ホテン</t>
    </rPh>
    <rPh sb="180" eb="182">
      <t>ジョウキョウ</t>
    </rPh>
    <rPh sb="186" eb="189">
      <t>オオイタシ</t>
    </rPh>
    <rPh sb="193" eb="194">
      <t>ネン</t>
    </rPh>
    <rPh sb="194" eb="195">
      <t>ド</t>
    </rPh>
    <rPh sb="196" eb="198">
      <t>シヨウ</t>
    </rPh>
    <rPh sb="198" eb="199">
      <t>リョウ</t>
    </rPh>
    <rPh sb="200" eb="201">
      <t>ゼン</t>
    </rPh>
    <rPh sb="202" eb="204">
      <t>チク</t>
    </rPh>
    <rPh sb="208" eb="210">
      <t>ドウイツ</t>
    </rPh>
    <rPh sb="211" eb="213">
      <t>サンテイ</t>
    </rPh>
    <rPh sb="213" eb="215">
      <t>キジュン</t>
    </rPh>
    <rPh sb="218" eb="220">
      <t>リョウキン</t>
    </rPh>
    <rPh sb="220" eb="222">
      <t>タイケイ</t>
    </rPh>
    <rPh sb="227" eb="229">
      <t>ホンシ</t>
    </rPh>
    <rPh sb="229" eb="231">
      <t>コウキョウ</t>
    </rPh>
    <rPh sb="231" eb="234">
      <t>ゲスイドウ</t>
    </rPh>
    <rPh sb="235" eb="236">
      <t>オナ</t>
    </rPh>
    <rPh sb="247" eb="249">
      <t>シヨウ</t>
    </rPh>
    <rPh sb="249" eb="250">
      <t>リョウ</t>
    </rPh>
    <rPh sb="250" eb="252">
      <t>シュウニュウ</t>
    </rPh>
    <rPh sb="259" eb="261">
      <t>ゲンショウ</t>
    </rPh>
    <rPh sb="268" eb="270">
      <t>カコ</t>
    </rPh>
    <rPh sb="270" eb="272">
      <t>ニド</t>
    </rPh>
    <rPh sb="273" eb="275">
      <t>ゾウガク</t>
    </rPh>
    <rPh sb="275" eb="277">
      <t>カイテイ</t>
    </rPh>
    <rPh sb="280" eb="282">
      <t>ケイヒ</t>
    </rPh>
    <rPh sb="282" eb="284">
      <t>カイシュウ</t>
    </rPh>
    <rPh sb="284" eb="285">
      <t>リツ</t>
    </rPh>
    <rPh sb="286" eb="287">
      <t>ア</t>
    </rPh>
    <rPh sb="294" eb="296">
      <t>コンゴ</t>
    </rPh>
    <rPh sb="296" eb="298">
      <t>キノウ</t>
    </rPh>
    <rPh sb="298" eb="300">
      <t>キョウカ</t>
    </rPh>
    <rPh sb="300" eb="301">
      <t>トウ</t>
    </rPh>
    <rPh sb="304" eb="306">
      <t>イジ</t>
    </rPh>
    <rPh sb="306" eb="309">
      <t>カンリヒ</t>
    </rPh>
    <rPh sb="313" eb="315">
      <t>ゾウダイ</t>
    </rPh>
    <rPh sb="320" eb="322">
      <t>ヨソウ</t>
    </rPh>
    <rPh sb="325" eb="326">
      <t>ナカ</t>
    </rPh>
    <rPh sb="327" eb="329">
      <t>ジンコウ</t>
    </rPh>
    <rPh sb="329" eb="331">
      <t>ゲンショウ</t>
    </rPh>
    <rPh sb="332" eb="335">
      <t>コウレイカ</t>
    </rPh>
    <rPh sb="336" eb="337">
      <t>スス</t>
    </rPh>
    <rPh sb="338" eb="339">
      <t>ホン</t>
    </rPh>
    <rPh sb="339" eb="341">
      <t>ジギョウ</t>
    </rPh>
    <rPh sb="342" eb="344">
      <t>チク</t>
    </rPh>
    <rPh sb="350" eb="352">
      <t>イジョウ</t>
    </rPh>
    <rPh sb="353" eb="355">
      <t>カジュウ</t>
    </rPh>
    <rPh sb="356" eb="358">
      <t>フタン</t>
    </rPh>
    <rPh sb="359" eb="360">
      <t>シ</t>
    </rPh>
    <rPh sb="365" eb="367">
      <t>コンナン</t>
    </rPh>
    <rPh sb="372" eb="374">
      <t>ハンダン</t>
    </rPh>
    <rPh sb="381" eb="384">
      <t>ソウゴウテキ</t>
    </rPh>
    <rPh sb="385" eb="387">
      <t>カンアン</t>
    </rPh>
    <rPh sb="388" eb="390">
      <t>チイキ</t>
    </rPh>
    <rPh sb="390" eb="392">
      <t>ジュウミン</t>
    </rPh>
    <rPh sb="393" eb="395">
      <t>フタン</t>
    </rPh>
    <rPh sb="395" eb="397">
      <t>ケイゲン</t>
    </rPh>
    <rPh sb="398" eb="401">
      <t>フコウヘイ</t>
    </rPh>
    <rPh sb="401" eb="402">
      <t>カン</t>
    </rPh>
    <rPh sb="403" eb="405">
      <t>カイショウ</t>
    </rPh>
    <rPh sb="406" eb="407">
      <t>ハカ</t>
    </rPh>
    <rPh sb="410" eb="411">
      <t>オコナ</t>
    </rPh>
    <rPh sb="421" eb="423">
      <t>キギョウ</t>
    </rPh>
    <rPh sb="423" eb="424">
      <t>サイ</t>
    </rPh>
    <rPh sb="424" eb="426">
      <t>ザンダカ</t>
    </rPh>
    <rPh sb="426" eb="427">
      <t>タイ</t>
    </rPh>
    <rPh sb="427" eb="429">
      <t>ジギョウ</t>
    </rPh>
    <rPh sb="429" eb="431">
      <t>キボ</t>
    </rPh>
    <rPh sb="431" eb="433">
      <t>ヒリツ</t>
    </rPh>
    <rPh sb="435" eb="437">
      <t>ルイジ</t>
    </rPh>
    <rPh sb="437" eb="439">
      <t>ダンタイ</t>
    </rPh>
    <rPh sb="440" eb="442">
      <t>ヘイキン</t>
    </rPh>
    <rPh sb="443" eb="444">
      <t>ヒ</t>
    </rPh>
    <rPh sb="446" eb="447">
      <t>キワ</t>
    </rPh>
    <rPh sb="449" eb="450">
      <t>ヒク</t>
    </rPh>
    <rPh sb="451" eb="452">
      <t>アタイ</t>
    </rPh>
    <rPh sb="462" eb="464">
      <t>ケンセツ</t>
    </rPh>
    <rPh sb="464" eb="466">
      <t>コウジ</t>
    </rPh>
    <rPh sb="466" eb="468">
      <t>カンリョウ</t>
    </rPh>
    <rPh sb="468" eb="470">
      <t>イコウ</t>
    </rPh>
    <rPh sb="471" eb="474">
      <t>ダイキボ</t>
    </rPh>
    <rPh sb="475" eb="477">
      <t>キキ</t>
    </rPh>
    <rPh sb="478" eb="480">
      <t>カイシュウ</t>
    </rPh>
    <rPh sb="481" eb="483">
      <t>コウシン</t>
    </rPh>
    <rPh sb="484" eb="485">
      <t>オコナ</t>
    </rPh>
    <rPh sb="498" eb="499">
      <t>ネン</t>
    </rPh>
    <rPh sb="499" eb="500">
      <t>ド</t>
    </rPh>
    <rPh sb="501" eb="503">
      <t>シセツ</t>
    </rPh>
    <rPh sb="504" eb="505">
      <t>チョウ</t>
    </rPh>
    <rPh sb="505" eb="508">
      <t>ジュミョウカ</t>
    </rPh>
    <rPh sb="509" eb="510">
      <t>ハカ</t>
    </rPh>
    <rPh sb="513" eb="515">
      <t>サイテキ</t>
    </rPh>
    <rPh sb="515" eb="517">
      <t>セイビ</t>
    </rPh>
    <rPh sb="517" eb="519">
      <t>コウソウ</t>
    </rPh>
    <rPh sb="520" eb="522">
      <t>サクテイ</t>
    </rPh>
    <rPh sb="526" eb="527">
      <t>ネン</t>
    </rPh>
    <rPh sb="527" eb="528">
      <t>ド</t>
    </rPh>
    <rPh sb="530" eb="532">
      <t>ジュンジ</t>
    </rPh>
    <rPh sb="532" eb="534">
      <t>シセツ</t>
    </rPh>
    <rPh sb="535" eb="537">
      <t>カイチク</t>
    </rPh>
    <rPh sb="537" eb="539">
      <t>コウジ</t>
    </rPh>
    <rPh sb="540" eb="542">
      <t>チャクシュ</t>
    </rPh>
    <rPh sb="554" eb="556">
      <t>コンゴ</t>
    </rPh>
    <rPh sb="556" eb="559">
      <t>ダイキボ</t>
    </rPh>
    <rPh sb="560" eb="562">
      <t>キキ</t>
    </rPh>
    <rPh sb="563" eb="565">
      <t>コウシン</t>
    </rPh>
    <rPh sb="565" eb="566">
      <t>トウ</t>
    </rPh>
    <rPh sb="567" eb="568">
      <t>オコナ</t>
    </rPh>
    <rPh sb="576" eb="578">
      <t>タダイ</t>
    </rPh>
    <rPh sb="579" eb="581">
      <t>ケイヒ</t>
    </rPh>
    <rPh sb="582" eb="583">
      <t>ヨウ</t>
    </rPh>
    <rPh sb="588" eb="590">
      <t>ヒツヨウ</t>
    </rPh>
    <rPh sb="591" eb="592">
      <t>オウ</t>
    </rPh>
    <rPh sb="593" eb="595">
      <t>キギョウ</t>
    </rPh>
    <rPh sb="595" eb="596">
      <t>サイ</t>
    </rPh>
    <rPh sb="597" eb="599">
      <t>リヨウ</t>
    </rPh>
    <rPh sb="604" eb="607">
      <t>ケイカクテキ</t>
    </rPh>
    <rPh sb="608" eb="610">
      <t>コウシン</t>
    </rPh>
    <rPh sb="625" eb="627">
      <t>ケイヒ</t>
    </rPh>
    <rPh sb="627" eb="629">
      <t>カイシュウ</t>
    </rPh>
    <rPh sb="629" eb="630">
      <t>リツ</t>
    </rPh>
    <rPh sb="636" eb="638">
      <t>ヘイセイ</t>
    </rPh>
    <rPh sb="640" eb="641">
      <t>ネン</t>
    </rPh>
    <rPh sb="641" eb="642">
      <t>ド</t>
    </rPh>
    <rPh sb="643" eb="645">
      <t>ゼンネン</t>
    </rPh>
    <rPh sb="645" eb="647">
      <t>イコウ</t>
    </rPh>
    <rPh sb="649" eb="651">
      <t>ゲンショウ</t>
    </rPh>
    <rPh sb="660" eb="662">
      <t>ヘイセイ</t>
    </rPh>
    <rPh sb="664" eb="665">
      <t>ネン</t>
    </rPh>
    <rPh sb="665" eb="666">
      <t>ド</t>
    </rPh>
    <rPh sb="705" eb="708">
      <t>シヨウリョウ</t>
    </rPh>
    <rPh sb="708" eb="710">
      <t>シュウニュウ</t>
    </rPh>
    <rPh sb="711" eb="713">
      <t>ゲンショウ</t>
    </rPh>
    <rPh sb="728" eb="730">
      <t>オデイ</t>
    </rPh>
    <rPh sb="730" eb="732">
      <t>ショリ</t>
    </rPh>
    <rPh sb="732" eb="734">
      <t>ゲンカ</t>
    </rPh>
    <rPh sb="743" eb="744">
      <t>ジョウ</t>
    </rPh>
    <rPh sb="745" eb="747">
      <t>チュウシン</t>
    </rPh>
    <rPh sb="748" eb="750">
      <t>ショリ</t>
    </rPh>
    <rPh sb="750" eb="752">
      <t>セツビ</t>
    </rPh>
    <rPh sb="752" eb="753">
      <t>トウ</t>
    </rPh>
    <rPh sb="754" eb="757">
      <t>ロウキュウカ</t>
    </rPh>
    <rPh sb="762" eb="765">
      <t>シュウゼンヒ</t>
    </rPh>
    <rPh sb="766" eb="768">
      <t>ゾウカ</t>
    </rPh>
    <rPh sb="778" eb="780">
      <t>シセツ</t>
    </rPh>
    <rPh sb="780" eb="783">
      <t>リヨウリツ</t>
    </rPh>
    <rPh sb="789" eb="790">
      <t>オオム</t>
    </rPh>
    <rPh sb="794" eb="796">
      <t>テイド</t>
    </rPh>
    <rPh sb="797" eb="799">
      <t>スイイ</t>
    </rPh>
    <rPh sb="805" eb="807">
      <t>ネンカン</t>
    </rPh>
    <rPh sb="808" eb="810">
      <t>サイダイ</t>
    </rPh>
    <rPh sb="810" eb="812">
      <t>カドウ</t>
    </rPh>
    <rPh sb="812" eb="813">
      <t>リツ</t>
    </rPh>
    <rPh sb="815" eb="816">
      <t>スベ</t>
    </rPh>
    <rPh sb="818" eb="820">
      <t>ネンド</t>
    </rPh>
    <rPh sb="828" eb="829">
      <t>コ</t>
    </rPh>
    <rPh sb="836" eb="838">
      <t>イチガイ</t>
    </rPh>
    <rPh sb="839" eb="841">
      <t>シセツ</t>
    </rPh>
    <rPh sb="842" eb="844">
      <t>セイノウ</t>
    </rPh>
    <rPh sb="844" eb="846">
      <t>カタ</t>
    </rPh>
    <rPh sb="848" eb="850">
      <t>ハンダン</t>
    </rPh>
    <rPh sb="857" eb="860">
      <t>スイセンカ</t>
    </rPh>
    <rPh sb="860" eb="861">
      <t>リツ</t>
    </rPh>
    <rPh sb="866" eb="868">
      <t>ビゾウ</t>
    </rPh>
    <rPh sb="869" eb="871">
      <t>ケイコウ</t>
    </rPh>
    <rPh sb="883" eb="884">
      <t>ネン</t>
    </rPh>
    <rPh sb="884" eb="885">
      <t>ド</t>
    </rPh>
    <rPh sb="886" eb="888">
      <t>ビゲン</t>
    </rPh>
    <rPh sb="897" eb="900">
      <t>ミセツゾク</t>
    </rPh>
    <rPh sb="901" eb="903">
      <t>フクシ</t>
    </rPh>
    <rPh sb="903" eb="905">
      <t>シセツ</t>
    </rPh>
    <rPh sb="907" eb="909">
      <t>ニュウショ</t>
    </rPh>
    <rPh sb="909" eb="910">
      <t>シャ</t>
    </rPh>
    <rPh sb="910" eb="911">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</si>
</sst>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6-4DC2-BB4D-D1FFF9EAB5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D26-4DC2-BB4D-D1FFF9EAB5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48.94</c:v>
                </c:pt>
                <c:pt idx="1">
                  <c:v>49.76</c:v>
                </c:pt>
                <c:pt idx="2">
                  <c:v>47.64</c:v>
                </c:pt>
                <c:pt idx="3">
                  <c:v>45.28</c:v>
                </c:pt>
                <c:pt idx="4">
                  <c:v>47.41</c:v>
                </c:pt>
              </c:numCache>
            </c:numRef>
          </c:val>
          <c:extLst>
            <c:ext xmlns:c16="http://schemas.microsoft.com/office/drawing/2014/chart" uri="{C3380CC4-5D6E-409C-BE32-E72D297353CC}">
              <c16:uniqueId val="{00000000-A121-4BFE-93A8-2E9E16FB580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121-4BFE-93A8-2E9E16FB580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90.8</c:v>
                </c:pt>
                <c:pt idx="1">
                  <c:v>90.2</c:v>
                </c:pt>
                <c:pt idx="2">
                  <c:v>90.67</c:v>
                </c:pt>
                <c:pt idx="3">
                  <c:v>92.02</c:v>
                </c:pt>
                <c:pt idx="4">
                  <c:v>92.29</c:v>
                </c:pt>
              </c:numCache>
            </c:numRef>
          </c:val>
          <c:extLst>
            <c:ext xmlns:c16="http://schemas.microsoft.com/office/drawing/2014/chart" uri="{C3380CC4-5D6E-409C-BE32-E72D297353CC}">
              <c16:uniqueId val="{00000000-979D-4AF9-A646-269E8E41EC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79D-4AF9-A646-269E8E41EC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100.31</c:v>
                </c:pt>
                <c:pt idx="1">
                  <c:v>100.14</c:v>
                </c:pt>
                <c:pt idx="2">
                  <c:v>100.08</c:v>
                </c:pt>
                <c:pt idx="3">
                  <c:v>100.03</c:v>
                </c:pt>
                <c:pt idx="4">
                  <c:v>99.96</c:v>
                </c:pt>
              </c:numCache>
            </c:numRef>
          </c:val>
          <c:extLst>
            <c:ext xmlns:c16="http://schemas.microsoft.com/office/drawing/2014/chart" uri="{C3380CC4-5D6E-409C-BE32-E72D297353CC}">
              <c16:uniqueId val="{00000000-C92E-46C5-8A5C-D8EA4252A1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E-46C5-8A5C-D8EA4252A1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C-480F-A57C-4EEE566AEC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C-480F-A57C-4EEE566AEC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F-42D7-BD39-A24B4D3B1E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F-42D7-BD39-A24B4D3B1E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F-47A5-AD05-39D8B3AE02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F-47A5-AD05-39D8B3AE02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C-43C2-B1DB-2BCA3CD111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C-43C2-B1DB-2BCA3CD111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30.25</c:v>
                </c:pt>
                <c:pt idx="1">
                  <c:v>38.380000000000003</c:v>
                </c:pt>
                <c:pt idx="2">
                  <c:v>32.549999999999997</c:v>
                </c:pt>
                <c:pt idx="3">
                  <c:v>12.88</c:v>
                </c:pt>
                <c:pt idx="4">
                  <c:v>10.119999999999999</c:v>
                </c:pt>
              </c:numCache>
            </c:numRef>
          </c:val>
          <c:extLst>
            <c:ext xmlns:c16="http://schemas.microsoft.com/office/drawing/2014/chart" uri="{C3380CC4-5D6E-409C-BE32-E72D297353CC}">
              <c16:uniqueId val="{00000000-5B48-4C36-8A0D-B6C11A52F9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B48-4C36-8A0D-B6C11A52F9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71.73</c:v>
                </c:pt>
                <c:pt idx="1">
                  <c:v>69.930000000000007</c:v>
                </c:pt>
                <c:pt idx="2">
                  <c:v>58.27</c:v>
                </c:pt>
                <c:pt idx="3">
                  <c:v>50.08</c:v>
                </c:pt>
                <c:pt idx="4">
                  <c:v>38.340000000000003</c:v>
                </c:pt>
              </c:numCache>
            </c:numRef>
          </c:val>
          <c:extLst>
            <c:ext xmlns:c16="http://schemas.microsoft.com/office/drawing/2014/chart" uri="{C3380CC4-5D6E-409C-BE32-E72D297353CC}">
              <c16:uniqueId val="{00000000-23A4-4D7D-9A3E-674E678B38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3A4-4D7D-9A3E-674E678B38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283.95999999999998</c:v>
                </c:pt>
                <c:pt idx="1">
                  <c:v>304.16000000000003</c:v>
                </c:pt>
                <c:pt idx="2">
                  <c:v>290.63</c:v>
                </c:pt>
                <c:pt idx="3">
                  <c:v>325.95</c:v>
                </c:pt>
                <c:pt idx="4">
                  <c:v>425.07</c:v>
                </c:pt>
              </c:numCache>
            </c:numRef>
          </c:val>
          <c:extLst>
            <c:ext xmlns:c16="http://schemas.microsoft.com/office/drawing/2014/chart" uri="{C3380CC4-5D6E-409C-BE32-E72D297353CC}">
              <c16:uniqueId val="{00000000-B42E-44A5-AB98-B4FF3604EB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42E-44A5-AB98-B4FF3604EB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大分市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478393</v>
      </c>
      <c r="AM8" s="51"/>
      <c r="AN8" s="51"/>
      <c r="AO8" s="51"/>
      <c r="AP8" s="51"/>
      <c r="AQ8" s="51"/>
      <c r="AR8" s="51"/>
      <c r="AS8" s="51"/>
      <c r="AT8" s="46">
        <f>データ!T6</f>
        <v>502.39</v>
      </c>
      <c r="AU8" s="46"/>
      <c r="AV8" s="46"/>
      <c r="AW8" s="46"/>
      <c r="AX8" s="46"/>
      <c r="AY8" s="46"/>
      <c r="AZ8" s="46"/>
      <c r="BA8" s="46"/>
      <c r="BB8" s="46">
        <f>データ!U6</f>
        <v>952.23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87.99</v>
      </c>
      <c r="X10" s="46"/>
      <c r="Y10" s="46"/>
      <c r="Z10" s="46"/>
      <c r="AA10" s="46"/>
      <c r="AB10" s="46"/>
      <c r="AC10" s="46"/>
      <c r="AD10" s="51">
        <f>データ!R6</f>
        <v>2791</v>
      </c>
      <c r="AE10" s="51"/>
      <c r="AF10" s="51"/>
      <c r="AG10" s="51"/>
      <c r="AH10" s="51"/>
      <c r="AI10" s="51"/>
      <c r="AJ10" s="51"/>
      <c r="AK10" s="2"/>
      <c r="AL10" s="51">
        <f>データ!V6</f>
        <v>1776</v>
      </c>
      <c r="AM10" s="51"/>
      <c r="AN10" s="51"/>
      <c r="AO10" s="51"/>
      <c r="AP10" s="51"/>
      <c r="AQ10" s="51"/>
      <c r="AR10" s="51"/>
      <c r="AS10" s="51"/>
      <c r="AT10" s="46">
        <f>データ!W6</f>
        <v>0.72</v>
      </c>
      <c r="AU10" s="46"/>
      <c r="AV10" s="46"/>
      <c r="AW10" s="46"/>
      <c r="AX10" s="46"/>
      <c r="AY10" s="46"/>
      <c r="AZ10" s="46"/>
      <c r="BA10" s="46"/>
      <c r="BB10" s="46">
        <f>データ!X6</f>
        <v>2466.67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7"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7"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7"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7"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CeT4N6/QoBw1hioWipWJaslCKYcJSSqKSBTVZFP4TfEUQITtvalqwhFp9yYyYMwZFwIu8blHROH1BFxLeQFw7g==" saltValue="fVTObMLZT/CsZ1BdEeuK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442011</v>
      </c>
      <c r="D6" s="33">
        <f t="shared" si="3"/>
        <v>47</v>
      </c>
      <c r="E6" s="33">
        <f t="shared" si="3"/>
        <v>17</v>
      </c>
      <c r="F6" s="33">
        <f t="shared" si="3"/>
        <v>5</v>
      </c>
      <c r="G6" s="33">
        <f t="shared" si="3"/>
        <v>0</v>
      </c>
      <c r="H6" s="33" t="str">
        <f t="shared" si="3"/>
        <v>大分県　大分市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0.37</v>
      </c>
      <c r="Q6" s="34">
        <f t="shared" si="3"/>
        <v>87.99</v>
      </c>
      <c r="R6" s="34">
        <f t="shared" si="3"/>
        <v>2791</v>
      </c>
      <c r="S6" s="34">
        <f t="shared" si="3"/>
        <v>478393</v>
      </c>
      <c r="T6" s="34">
        <f t="shared" si="3"/>
        <v>502.39</v>
      </c>
      <c r="U6" s="34">
        <f t="shared" si="3"/>
        <v>952.23</v>
      </c>
      <c r="V6" s="34">
        <f t="shared" si="3"/>
        <v>1776</v>
      </c>
      <c r="W6" s="34">
        <f t="shared" si="3"/>
        <v>0.72</v>
      </c>
      <c r="X6" s="34">
        <f t="shared" si="3"/>
        <v>2466.67</v>
      </c>
      <c r="Y6" s="35">
        <f>IF(Y7="",NA(),Y7)</f>
        <v>100.31</v>
      </c>
      <c r="Z6" s="35">
        <f t="shared" ref="Z6:AH6" si="4">IF(Z7="",NA(),Z7)</f>
        <v>100.14</v>
      </c>
      <c r="AA6" s="35">
        <f t="shared" si="4"/>
        <v>100.08</v>
      </c>
      <c r="AB6" s="35">
        <f t="shared" si="4"/>
        <v>100.03</v>
      </c>
      <c r="AC6" s="35">
        <f t="shared" si="4"/>
        <v>99.96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30.25</v>
      </c>
      <c r="BG6" s="35">
        <f t="shared" ref="BG6:BO6" si="7">IF(BG7="",NA(),BG7)</f>
        <v>38.380000000000003</v>
      </c>
      <c r="BH6" s="35">
        <f t="shared" si="7"/>
        <v>32.549999999999997</v>
      </c>
      <c r="BI6" s="35">
        <f t="shared" si="7"/>
        <v>12.88</v>
      </c>
      <c r="BJ6" s="35">
        <f t="shared" si="7"/>
        <v>10.119999999999999</v>
      </c>
      <c r="BK6" s="35">
        <f t="shared" si="7"/>
        <v>1081.8</v>
      </c>
      <c r="BL6" s="35">
        <f t="shared" si="7"/>
        <v>974.93</v>
      </c>
      <c r="BM6" s="35">
        <f t="shared" si="7"/>
        <v>855.8</v>
      </c>
      <c r="BN6" s="35">
        <f t="shared" si="7"/>
        <v>789.46</v>
      </c>
      <c r="BO6" s="35">
        <f t="shared" si="7"/>
        <v>826.83</v>
      </c>
      <c r="BP6" s="34" t="str">
        <f>IF(BP7="","",IF(BP7="-","【-】","【"&amp;SUBSTITUTE(TEXT(BP7,"#,##0.00"),"-","△")&amp;"】"))</f>
        <v>【765.47】</v>
      </c>
      <c r="BQ6" s="35">
        <f>IF(BQ7="",NA(),BQ7)</f>
        <v>71.73</v>
      </c>
      <c r="BR6" s="35">
        <f t="shared" ref="BR6:BZ6" si="8">IF(BR7="",NA(),BR7)</f>
        <v>69.930000000000007</v>
      </c>
      <c r="BS6" s="35">
        <f t="shared" si="8"/>
        <v>58.27</v>
      </c>
      <c r="BT6" s="35">
        <f t="shared" si="8"/>
        <v>50.08</v>
      </c>
      <c r="BU6" s="35">
        <f t="shared" si="8"/>
        <v>38.340000000000003</v>
      </c>
      <c r="BV6" s="35">
        <f t="shared" si="8"/>
        <v>52.19</v>
      </c>
      <c r="BW6" s="35">
        <f t="shared" si="8"/>
        <v>55.32</v>
      </c>
      <c r="BX6" s="35">
        <f t="shared" si="8"/>
        <v>59.8</v>
      </c>
      <c r="BY6" s="35">
        <f t="shared" si="8"/>
        <v>57.77</v>
      </c>
      <c r="BZ6" s="35">
        <f t="shared" si="8"/>
        <v>57.31</v>
      </c>
      <c r="CA6" s="34" t="str">
        <f>IF(CA7="","",IF(CA7="-","【-】","【"&amp;SUBSTITUTE(TEXT(CA7,"#,##0.00"),"-","△")&amp;"】"))</f>
        <v>【59.59】</v>
      </c>
      <c r="CB6" s="35">
        <f>IF(CB7="",NA(),CB7)</f>
        <v>283.95999999999998</v>
      </c>
      <c r="CC6" s="35">
        <f t="shared" ref="CC6:CK6" si="9">IF(CC7="",NA(),CC7)</f>
        <v>304.16000000000003</v>
      </c>
      <c r="CD6" s="35">
        <f t="shared" si="9"/>
        <v>290.63</v>
      </c>
      <c r="CE6" s="35">
        <f t="shared" si="9"/>
        <v>325.95</v>
      </c>
      <c r="CF6" s="35">
        <f t="shared" si="9"/>
        <v>425.07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48.94</v>
      </c>
      <c r="CN6" s="35">
        <f t="shared" ref="CN6:CV6" si="10">IF(CN7="",NA(),CN7)</f>
        <v>49.76</v>
      </c>
      <c r="CO6" s="35">
        <f t="shared" si="10"/>
        <v>47.64</v>
      </c>
      <c r="CP6" s="35">
        <f t="shared" si="10"/>
        <v>45.28</v>
      </c>
      <c r="CQ6" s="35">
        <f t="shared" si="10"/>
        <v>47.41</v>
      </c>
      <c r="CR6" s="35">
        <f t="shared" si="10"/>
        <v>52.31</v>
      </c>
      <c r="CS6" s="35">
        <f t="shared" si="10"/>
        <v>60.65</v>
      </c>
      <c r="CT6" s="35">
        <f t="shared" si="10"/>
        <v>51.75</v>
      </c>
      <c r="CU6" s="35">
        <f t="shared" si="10"/>
        <v>50.68</v>
      </c>
      <c r="CV6" s="35">
        <f t="shared" si="10"/>
        <v>50.14</v>
      </c>
      <c r="CW6" s="34" t="str">
        <f>IF(CW7="","",IF(CW7="-","【-】","【"&amp;SUBSTITUTE(TEXT(CW7,"#,##0.00"),"-","△")&amp;"】"))</f>
        <v>【51.30】</v>
      </c>
      <c r="CX6" s="35">
        <f>IF(CX7="",NA(),CX7)</f>
        <v>90.8</v>
      </c>
      <c r="CY6" s="35">
        <f t="shared" ref="CY6:DG6" si="11">IF(CY7="",NA(),CY7)</f>
        <v>90.2</v>
      </c>
      <c r="CZ6" s="35">
        <f t="shared" si="11"/>
        <v>90.67</v>
      </c>
      <c r="DA6" s="35">
        <f t="shared" si="11"/>
        <v>92.02</v>
      </c>
      <c r="DB6" s="35">
        <f t="shared" si="11"/>
        <v>92.29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442011</v>
      </c>
      <c r="D7" s="37">
        <v>47</v>
      </c>
      <c r="E7" s="37">
        <v>17</v>
      </c>
      <c r="F7" s="37">
        <v>5</v>
      </c>
      <c r="G7" s="37">
        <v>0</v>
      </c>
      <c r="H7" s="37" t="s">
        <v>99</v>
      </c>
      <c r="I7" s="37" t="s">
        <v>100</v>
      </c>
      <c r="J7" s="37" t="s">
        <v>101</v>
      </c>
      <c r="K7" s="37" t="s">
        <v>102</v>
      </c>
      <c r="L7" s="37" t="s">
        <v>103</v>
      </c>
      <c r="M7" s="37" t="s">
        <v>104</v>
      </c>
      <c r="N7" s="38" t="s">
        <v>105</v>
      </c>
      <c r="O7" s="38" t="s">
        <v>106</v>
      </c>
      <c r="P7" s="38">
        <v>0.37</v>
      </c>
      <c r="Q7" s="38">
        <v>87.99</v>
      </c>
      <c r="R7" s="38">
        <v>2791</v>
      </c>
      <c r="S7" s="38">
        <v>478393</v>
      </c>
      <c r="T7" s="38">
        <v>502.39</v>
      </c>
      <c r="U7" s="38">
        <v>952.23</v>
      </c>
      <c r="V7" s="38">
        <v>1776</v>
      </c>
      <c r="W7" s="38">
        <v>0.72</v>
      </c>
      <c r="X7" s="38">
        <v>2466.67</v>
      </c>
      <c r="Y7" s="38">
        <v>100.31</v>
      </c>
      <c r="Z7" s="38">
        <v>100.14</v>
      </c>
      <c r="AA7" s="38">
        <v>100.08</v>
      </c>
      <c r="AB7" s="38">
        <v>100.03</v>
      </c>
      <c r="AC7" s="38">
        <v>99.96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30.25</v>
      </c>
      <c r="BG7" s="38">
        <v>38.380000000000003</v>
      </c>
      <c r="BH7" s="38">
        <v>32.549999999999997</v>
      </c>
      <c r="BI7" s="38">
        <v>12.88</v>
      </c>
      <c r="BJ7" s="38">
        <v>10.119999999999999</v>
      </c>
      <c r="BK7" s="38">
        <v>1081.8</v>
      </c>
      <c r="BL7" s="38">
        <v>974.93</v>
      </c>
      <c r="BM7" s="38">
        <v>855.8</v>
      </c>
      <c r="BN7" s="38">
        <v>789.46</v>
      </c>
      <c r="BO7" s="38">
        <v>826.83</v>
      </c>
      <c r="BP7" s="38">
        <v>765.47</v>
      </c>
      <c r="BQ7" s="38">
        <v>71.73</v>
      </c>
      <c r="BR7" s="38">
        <v>69.930000000000007</v>
      </c>
      <c r="BS7" s="38">
        <v>58.27</v>
      </c>
      <c r="BT7" s="38">
        <v>50.08</v>
      </c>
      <c r="BU7" s="38">
        <v>38.340000000000003</v>
      </c>
      <c r="BV7" s="38">
        <v>52.19</v>
      </c>
      <c r="BW7" s="38">
        <v>55.32</v>
      </c>
      <c r="BX7" s="38">
        <v>59.8</v>
      </c>
      <c r="BY7" s="38">
        <v>57.77</v>
      </c>
      <c r="BZ7" s="38">
        <v>57.31</v>
      </c>
      <c r="CA7" s="38">
        <v>59.59</v>
      </c>
      <c r="CB7" s="38">
        <v>283.95999999999998</v>
      </c>
      <c r="CC7" s="38">
        <v>304.16000000000003</v>
      </c>
      <c r="CD7" s="38">
        <v>290.63</v>
      </c>
      <c r="CE7" s="38">
        <v>325.95</v>
      </c>
      <c r="CF7" s="38">
        <v>425.07</v>
      </c>
      <c r="CG7" s="38">
        <v>296.14</v>
      </c>
      <c r="CH7" s="38">
        <v>283.17</v>
      </c>
      <c r="CI7" s="38">
        <v>263.76</v>
      </c>
      <c r="CJ7" s="38">
        <v>274.35000000000002</v>
      </c>
      <c r="CK7" s="38">
        <v>273.52</v>
      </c>
      <c r="CL7" s="38">
        <v>257.86</v>
      </c>
      <c r="CM7" s="38">
        <v>48.94</v>
      </c>
      <c r="CN7" s="38">
        <v>49.76</v>
      </c>
      <c r="CO7" s="38">
        <v>47.64</v>
      </c>
      <c r="CP7" s="38">
        <v>45.28</v>
      </c>
      <c r="CQ7" s="38">
        <v>47.41</v>
      </c>
      <c r="CR7" s="38">
        <v>52.31</v>
      </c>
      <c r="CS7" s="38">
        <v>60.65</v>
      </c>
      <c r="CT7" s="38">
        <v>51.75</v>
      </c>
      <c r="CU7" s="38">
        <v>50.68</v>
      </c>
      <c r="CV7" s="38">
        <v>50.14</v>
      </c>
      <c r="CW7" s="38">
        <v>51.3</v>
      </c>
      <c r="CX7" s="38">
        <v>90.8</v>
      </c>
      <c r="CY7" s="38">
        <v>90.2</v>
      </c>
      <c r="CZ7" s="38">
        <v>90.67</v>
      </c>
      <c r="DA7" s="38">
        <v>92.02</v>
      </c>
      <c r="DB7" s="38">
        <v>92.29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2021-02-22T04:34:25Z</cp:lastPrinted>
  <dcterms:created xsi:type="dcterms:W3CDTF">2020-12-04T03:09:23Z</dcterms:created>
  <dcterms:modified xsi:type="dcterms:W3CDTF">2021-02-22T04:34:30Z</dcterms:modified>
  <cp:category/>
</cp:coreProperties>
</file>