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6\R0206_100の指標_Excel\"/>
    </mc:Choice>
  </mc:AlternateContent>
  <bookViews>
    <workbookView xWindow="-825" yWindow="-15" windowWidth="27540" windowHeight="11850"/>
  </bookViews>
  <sheets>
    <sheet name="5.生産年齢人口割合" sheetId="4" r:id="rId1"/>
  </sheets>
  <definedNames>
    <definedName name="_xlnm.Print_Area" localSheetId="0">'5.生産年齢人口割合'!$A$1:$M$75</definedName>
  </definedNames>
  <calcPr calcId="162913"/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" i="4"/>
  <c r="E52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R53" i="4"/>
  <c r="Q53" i="4"/>
  <c r="S52" i="4"/>
</calcChain>
</file>

<file path=xl/sharedStrings.xml><?xml version="1.0" encoding="utf-8"?>
<sst xmlns="http://schemas.openxmlformats.org/spreadsheetml/2006/main" count="157" uniqueCount="152">
  <si>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</si>
  <si>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</si>
  <si>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</si>
  <si>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</si>
  <si>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</si>
  <si>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</si>
  <si>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資料出所：総務省統計局「人口推計年報」</t>
    <rPh sb="0" eb="2">
      <t>シリョウ</t>
    </rPh>
    <rPh sb="2" eb="4">
      <t>シュッショ</t>
    </rPh>
    <phoneticPr fontId="9"/>
  </si>
  <si>
    <t>調査周期：毎年</t>
    <rPh sb="0" eb="2">
      <t>チョウサ</t>
    </rPh>
    <rPh sb="2" eb="4">
      <t>シュウキ</t>
    </rPh>
    <rPh sb="5" eb="7">
      <t>マイネン</t>
    </rPh>
    <phoneticPr fontId="9"/>
  </si>
  <si>
    <t>注</t>
    <rPh sb="0" eb="1">
      <t>チュウ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</si>
  <si>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</si>
  <si>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</si>
  <si>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</si>
  <si>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</si>
  <si>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</si>
  <si>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</si>
  <si>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</si>
  <si>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</si>
  <si>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</si>
  <si>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</si>
  <si>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</si>
  <si>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</si>
  <si>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</si>
  <si>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</si>
  <si>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</si>
  <si>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</si>
  <si>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</si>
  <si>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</si>
  <si>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</si>
  <si>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</si>
  <si>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</si>
  <si>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</si>
  <si>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</si>
  <si>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</si>
  <si>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</si>
  <si>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</si>
  <si>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</si>
  <si>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</si>
  <si>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</si>
  <si>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</si>
  <si>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</si>
  <si>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</si>
  <si>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</si>
  <si>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</si>
  <si>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</si>
  <si>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</si>
  <si>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</si>
  <si>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</si>
  <si>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</si>
  <si>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</si>
  <si>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</si>
  <si>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</si>
  <si>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</si>
  <si>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</si>
  <si>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</si>
  <si>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</si>
  <si>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</si>
  <si>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</si>
  <si>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</si>
  <si>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</si>
  <si>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</si>
  <si>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</si>
  <si>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</si>
  <si>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</si>
  <si>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</si>
  <si>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</si>
  <si>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</si>
  <si>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</si>
  <si>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</si>
  <si>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</si>
  <si>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</si>
  <si>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</si>
  <si>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</si>
  <si>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</si>
  <si>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</si>
  <si>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</si>
  <si>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</si>
  <si>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</si>
  <si>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</si>
  <si>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</si>
  <si>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</si>
  <si>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</si>
  <si>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</si>
  <si>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</si>
  <si>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</si>
  <si>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</si>
  <si>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</si>
  <si>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</si>
  <si>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</si>
  <si>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</si>
  <si>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</si>
  <si>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</si>
  <si>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</si>
  <si>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</si>
  <si>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</si>
  <si>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</si>
  <si>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</si>
  <si>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</si>
  <si>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</si>
  <si>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</si>
  <si>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</si>
  <si>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</si>
  <si>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</si>
  <si>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</si>
  <si>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</si>
  <si>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</si>
  <si>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  <rPh sb="0" eb="2">
      <t>ソウスウ</t>
    </rPh>
    <phoneticPr fontId="2"/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</si>
  <si>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</si>
  <si>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</si>
  <si>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</si>
  <si>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</si>
  <si>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（千人）</t>
    <rPh sb="1" eb="2">
      <t>セン</t>
    </rPh>
    <rPh sb="2" eb="3">
      <t>ヒト</t>
    </rPh>
    <phoneticPr fontId="2"/>
  </si>
  <si>
    <t>総人口</t>
    <rPh sb="0" eb="1">
      <t>ソウ</t>
    </rPh>
    <rPh sb="1" eb="3">
      <t>ジンコウ</t>
    </rPh>
    <phoneticPr fontId="2"/>
  </si>
  <si>
    <t xml:space="preserve">５．生産年齢人口割合（15歳～64歳人口）　 </t>
    <rPh sb="2" eb="4">
      <t>セイサン</t>
    </rPh>
    <rPh sb="4" eb="6">
      <t>ネンレイ</t>
    </rPh>
    <rPh sb="6" eb="8">
      <t>ジンコウ</t>
    </rPh>
    <rPh sb="8" eb="10">
      <t>ワリアイ</t>
    </rPh>
    <rPh sb="17" eb="18">
      <t>サイ</t>
    </rPh>
    <rPh sb="18" eb="20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</si>
  <si>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13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</si>
  <si>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</si>
  <si>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○</t>
    <phoneticPr fontId="2"/>
  </si>
  <si>
    <t>○</t>
    <phoneticPr fontId="9"/>
  </si>
  <si>
    <t>全　国</t>
    <rPh sb="0" eb="1">
      <t>ゼン</t>
    </rPh>
    <rPh sb="2" eb="3">
      <t>クニ</t>
    </rPh>
    <phoneticPr fontId="2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</si>
  <si>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</si>
  <si>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</si>
  <si>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</si>
  <si>
    <t>生産年齢人口の推移</t>
    <rPh sb="0" eb="2">
      <t>セイサン</t>
    </rPh>
    <rPh sb="2" eb="4">
      <t>ネンレイ</t>
    </rPh>
    <rPh sb="4" eb="6">
      <t>ジンコウ</t>
    </rPh>
    <rPh sb="7" eb="9">
      <t>スイイ</t>
    </rPh>
    <phoneticPr fontId="13"/>
  </si>
  <si>
    <t>生産年齢人口割合：総人口に占める生産年齢人口（15歳～64歳人口）の割合｡</t>
    <rPh sb="0" eb="2">
      <t>セイサン</t>
    </rPh>
    <rPh sb="2" eb="4">
      <t>ネンレイ</t>
    </rPh>
    <rPh sb="4" eb="6">
      <t>ジンコウ</t>
    </rPh>
    <rPh sb="6" eb="8">
      <t>ワリアイ</t>
    </rPh>
    <rPh sb="9" eb="12">
      <t>ソウジンコウ</t>
    </rPh>
    <rPh sb="13" eb="14">
      <t>シ</t>
    </rPh>
    <rPh sb="16" eb="18">
      <t>セイサン</t>
    </rPh>
    <rPh sb="18" eb="20">
      <t>ネンレイ</t>
    </rPh>
    <rPh sb="20" eb="22">
      <t>ジンコウ</t>
    </rPh>
    <rPh sb="25" eb="26">
      <t>サイ</t>
    </rPh>
    <rPh sb="29" eb="30">
      <t>サイ</t>
    </rPh>
    <rPh sb="30" eb="32">
      <t>ジンコウ</t>
    </rPh>
    <rPh sb="34" eb="36">
      <t>ワリアイ</t>
    </rPh>
    <phoneticPr fontId="2"/>
  </si>
  <si>
    <t>（人、％）</t>
    <rPh sb="1" eb="2">
      <t>ヒト</t>
    </rPh>
    <phoneticPr fontId="2"/>
  </si>
  <si>
    <t>）平成17年、22年及び27年は総務省統計局「国勢調査」による人口（年齢不詳人口を含む）。</t>
    <rPh sb="1" eb="3">
      <t>ヘイセイ</t>
    </rPh>
    <rPh sb="5" eb="6">
      <t>ネン</t>
    </rPh>
    <rPh sb="9" eb="10">
      <t>ネン</t>
    </rPh>
    <rPh sb="10" eb="11">
      <t>オヨ</t>
    </rPh>
    <rPh sb="14" eb="15">
      <t>ネン</t>
    </rPh>
    <rPh sb="16" eb="19">
      <t>ソウムショウ</t>
    </rPh>
    <rPh sb="19" eb="22">
      <t>トウケイキョク</t>
    </rPh>
    <rPh sb="23" eb="25">
      <t>コクセイ</t>
    </rPh>
    <rPh sb="25" eb="27">
      <t>チョウサ</t>
    </rPh>
    <rPh sb="31" eb="33">
      <t>ジンコウ</t>
    </rPh>
    <rPh sb="34" eb="36">
      <t>ネンレイ</t>
    </rPh>
    <rPh sb="36" eb="38">
      <t>フショウ</t>
    </rPh>
    <rPh sb="38" eb="40">
      <t>ジンコウ</t>
    </rPh>
    <rPh sb="41" eb="42">
      <t>フク</t>
    </rPh>
    <phoneticPr fontId="2"/>
  </si>
  <si>
    <t>－</t>
    <phoneticPr fontId="2"/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</si>
  <si>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</si>
  <si>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</si>
  <si>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</si>
  <si>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</si>
  <si>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</si>
  <si>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</si>
  <si>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</si>
  <si>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</si>
  <si>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</si>
  <si>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</si>
  <si>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</si>
  <si>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</si>
  <si>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</si>
  <si>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</si>
  <si>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</si>
  <si>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</si>
  <si>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</si>
  <si>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</si>
  <si>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</si>
  <si>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H31（R1）</t>
    <phoneticPr fontId="2"/>
  </si>
  <si>
    <t>　総務省統計局の人口推計によると、令和元年10月1日現在の大分県の生産年齢人口割合は54.9％で、全国40位となっている。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7" eb="19">
      <t>レイワ</t>
    </rPh>
    <rPh sb="19" eb="21">
      <t>ガンネン</t>
    </rPh>
    <rPh sb="21" eb="22">
      <t>ヘイネン</t>
    </rPh>
    <rPh sb="23" eb="24">
      <t>ツキ</t>
    </rPh>
    <rPh sb="25" eb="26">
      <t>ヒ</t>
    </rPh>
    <rPh sb="26" eb="28">
      <t>ゲンザイ</t>
    </rPh>
    <rPh sb="29" eb="31">
      <t>オオイタ</t>
    </rPh>
    <rPh sb="31" eb="32">
      <t>ケン</t>
    </rPh>
    <rPh sb="33" eb="35">
      <t>セイサン</t>
    </rPh>
    <rPh sb="35" eb="37">
      <t>ネンレイ</t>
    </rPh>
    <rPh sb="37" eb="39">
      <t>ジンコウ</t>
    </rPh>
    <rPh sb="39" eb="41">
      <t>ワリアイ</t>
    </rPh>
    <rPh sb="49" eb="51">
      <t>ゼンコク</t>
    </rPh>
    <rPh sb="53" eb="54">
      <t>イ</t>
    </rPh>
    <phoneticPr fontId="9"/>
  </si>
  <si>
    <t>調査期日：令和元年10月1日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rPh sb="11" eb="12">
      <t>ツキ</t>
    </rPh>
    <rPh sb="13" eb="14">
      <t>ヒ</t>
    </rPh>
    <phoneticPr fontId="9"/>
  </si>
  <si>
    <t>－令和元年－　</t>
    <rPh sb="1" eb="3">
      <t>レイワ</t>
    </rPh>
    <rPh sb="3" eb="4">
      <t>ガン</t>
    </rPh>
    <phoneticPr fontId="2"/>
  </si>
  <si>
    <t>2019年</t>
    <rPh sb="4" eb="5">
      <t>ネン</t>
    </rPh>
    <phoneticPr fontId="2"/>
  </si>
  <si>
    <t>基礎データ（令和元年）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</si>
  <si>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全　　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</si>
</sst>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.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58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5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7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right" vertical="center" wrapText="1"/>
    </xf>
    <xf numFmtId="177" fontId="5" fillId="0" borderId="0" xfId="4" applyNumberFormat="1" applyFont="1" applyFill="1" applyBorder="1" applyAlignment="1">
      <alignment vertical="center" wrapText="1"/>
    </xf>
    <xf numFmtId="179" fontId="19" fillId="0" borderId="9" xfId="1" applyNumberFormat="1" applyFont="1" applyBorder="1">
      <alignment vertical="center"/>
    </xf>
    <xf numFmtId="0" fontId="3" fillId="0" borderId="10" xfId="4" applyFont="1" applyFill="1" applyBorder="1" applyAlignment="1">
      <alignment horizontal="center" vertical="center" wrapText="1"/>
    </xf>
    <xf numFmtId="179" fontId="19" fillId="0" borderId="10" xfId="1" applyNumberFormat="1" applyFont="1" applyBorder="1">
      <alignment vertical="center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7" fillId="0" borderId="11" xfId="4" applyFont="1" applyFill="1" applyBorder="1" applyAlignment="1">
      <alignment vertical="center"/>
    </xf>
    <xf numFmtId="0" fontId="16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 wrapText="1"/>
    </xf>
    <xf numFmtId="0" fontId="17" fillId="0" borderId="16" xfId="4" applyFont="1" applyFill="1" applyBorder="1" applyAlignment="1">
      <alignment vertical="top"/>
    </xf>
    <xf numFmtId="176" fontId="3" fillId="0" borderId="16" xfId="4" applyNumberFormat="1" applyFont="1" applyFill="1" applyBorder="1" applyAlignment="1">
      <alignment vertical="center" wrapText="1"/>
    </xf>
    <xf numFmtId="0" fontId="3" fillId="0" borderId="17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79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10" xfId="1" applyFont="1" applyFill="1" applyBorder="1" applyAlignment="1"/>
    <xf numFmtId="181" fontId="6" fillId="0" borderId="0" xfId="0" applyNumberFormat="1" applyFont="1">
      <alignment vertical="center"/>
    </xf>
    <xf numFmtId="181" fontId="18" fillId="0" borderId="0" xfId="5" applyNumberFormat="1" applyFont="1" applyFill="1" applyBorder="1" applyAlignment="1">
      <alignment horizontal="right" vertical="center" wrapText="1"/>
    </xf>
    <xf numFmtId="181" fontId="6" fillId="0" borderId="0" xfId="5" applyNumberFormat="1" applyFont="1" applyFill="1" applyBorder="1" applyAlignment="1">
      <alignment vertical="center" wrapText="1"/>
    </xf>
    <xf numFmtId="181" fontId="18" fillId="0" borderId="0" xfId="3" applyNumberFormat="1" applyFont="1" applyFill="1" applyBorder="1" applyAlignment="1">
      <alignment vertical="center" wrapText="1"/>
    </xf>
    <xf numFmtId="181" fontId="6" fillId="0" borderId="0" xfId="0" applyNumberFormat="1" applyFont="1" applyBorder="1">
      <alignment vertical="center"/>
    </xf>
    <xf numFmtId="181" fontId="19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/>
    <xf numFmtId="181" fontId="19" fillId="3" borderId="0" xfId="1" applyNumberFormat="1" applyFont="1" applyFill="1" applyBorder="1">
      <alignment vertical="center"/>
    </xf>
    <xf numFmtId="0" fontId="0" fillId="3" borderId="0" xfId="0" applyFill="1">
      <alignment vertical="center"/>
    </xf>
    <xf numFmtId="0" fontId="10" fillId="0" borderId="0" xfId="4" applyFont="1">
      <alignment vertical="center"/>
    </xf>
    <xf numFmtId="49" fontId="11" fillId="3" borderId="0" xfId="0" applyNumberFormat="1" applyFont="1" applyFill="1" applyBorder="1" applyAlignment="1"/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0" fontId="8" fillId="0" borderId="0" xfId="4" applyFont="1" applyFill="1" applyBorder="1" applyAlignment="1">
      <alignment vertical="center"/>
    </xf>
    <xf numFmtId="0" fontId="20" fillId="0" borderId="18" xfId="4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1" xfId="4" applyFont="1" applyFill="1" applyBorder="1" applyAlignment="1">
      <alignment horizontal="left" vertical="top" wrapText="1"/>
    </xf>
    <xf numFmtId="49" fontId="8" fillId="0" borderId="2" xfId="6" applyNumberFormat="1" applyFont="1" applyFill="1" applyBorder="1" applyAlignment="1">
      <alignment horizontal="left" vertical="center" indent="1"/>
    </xf>
    <xf numFmtId="176" fontId="8" fillId="0" borderId="2" xfId="5" applyNumberFormat="1" applyFont="1" applyFill="1" applyBorder="1" applyAlignment="1">
      <alignment horizontal="center" vertical="center" wrapText="1"/>
    </xf>
    <xf numFmtId="180" fontId="8" fillId="0" borderId="2" xfId="3" applyNumberFormat="1" applyFont="1" applyFill="1" applyBorder="1" applyAlignment="1">
      <alignment vertical="center"/>
    </xf>
    <xf numFmtId="0" fontId="8" fillId="0" borderId="14" xfId="5" applyFont="1" applyFill="1" applyBorder="1" applyAlignment="1">
      <alignment horizontal="center" vertical="center"/>
    </xf>
    <xf numFmtId="180" fontId="8" fillId="0" borderId="14" xfId="3" applyNumberFormat="1" applyFont="1" applyFill="1" applyBorder="1" applyAlignment="1">
      <alignment vertical="center"/>
    </xf>
    <xf numFmtId="0" fontId="8" fillId="0" borderId="14" xfId="4" applyFont="1" applyFill="1" applyBorder="1" applyAlignment="1">
      <alignment horizontal="center" vertical="center" wrapText="1"/>
    </xf>
    <xf numFmtId="180" fontId="8" fillId="0" borderId="14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8" xfId="4" applyFont="1" applyFill="1" applyBorder="1" applyAlignment="1">
      <alignment horizontal="right" vertical="top" wrapText="1"/>
    </xf>
    <xf numFmtId="0" fontId="14" fillId="0" borderId="1" xfId="0" applyFont="1" applyBorder="1" applyAlignment="1">
      <alignment vertical="center"/>
    </xf>
    <xf numFmtId="0" fontId="8" fillId="0" borderId="18" xfId="4" applyFont="1" applyFill="1" applyBorder="1" applyAlignment="1">
      <alignment vertical="top" wrapText="1"/>
    </xf>
    <xf numFmtId="176" fontId="6" fillId="0" borderId="2" xfId="5" applyNumberFormat="1" applyFont="1" applyFill="1" applyBorder="1" applyAlignment="1">
      <alignment horizontal="center" vertical="center" wrapText="1"/>
    </xf>
    <xf numFmtId="0" fontId="1" fillId="0" borderId="23" xfId="4" applyBorder="1">
      <alignment vertical="center"/>
    </xf>
    <xf numFmtId="0" fontId="1" fillId="0" borderId="20" xfId="4" applyBorder="1">
      <alignment vertical="center"/>
    </xf>
    <xf numFmtId="0" fontId="3" fillId="0" borderId="19" xfId="4" applyFont="1" applyFill="1" applyBorder="1" applyAlignment="1">
      <alignment vertical="center" wrapText="1"/>
    </xf>
    <xf numFmtId="0" fontId="3" fillId="0" borderId="22" xfId="4" applyFont="1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2" xfId="8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1" fillId="0" borderId="23" xfId="0" applyNumberFormat="1" applyFont="1" applyFill="1" applyBorder="1" applyAlignment="1"/>
    <xf numFmtId="0" fontId="11" fillId="0" borderId="14" xfId="0" applyFont="1" applyFill="1" applyBorder="1" applyAlignment="1"/>
    <xf numFmtId="38" fontId="6" fillId="0" borderId="9" xfId="1" applyFont="1" applyFill="1" applyBorder="1" applyAlignment="1"/>
    <xf numFmtId="49" fontId="11" fillId="0" borderId="18" xfId="0" applyNumberFormat="1" applyFont="1" applyFill="1" applyBorder="1" applyAlignment="1"/>
    <xf numFmtId="0" fontId="11" fillId="0" borderId="11" xfId="0" applyFont="1" applyFill="1" applyBorder="1" applyAlignment="1"/>
    <xf numFmtId="38" fontId="6" fillId="0" borderId="24" xfId="1" applyFont="1" applyFill="1" applyBorder="1" applyAlignment="1"/>
    <xf numFmtId="181" fontId="19" fillId="0" borderId="22" xfId="1" applyNumberFormat="1" applyFont="1" applyBorder="1">
      <alignment vertical="center"/>
    </xf>
    <xf numFmtId="49" fontId="10" fillId="0" borderId="0" xfId="4" applyNumberFormat="1" applyFont="1" applyAlignment="1">
      <alignment horizontal="right" vertical="center"/>
    </xf>
    <xf numFmtId="0" fontId="20" fillId="4" borderId="18" xfId="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19" fillId="0" borderId="10" xfId="1" applyNumberFormat="1" applyFont="1" applyFill="1" applyBorder="1">
      <alignment vertical="center"/>
    </xf>
    <xf numFmtId="0" fontId="6" fillId="0" borderId="0" xfId="0" applyNumberFormat="1" applyFont="1" applyAlignment="1">
      <alignment horizontal="center" vertical="center"/>
    </xf>
    <xf numFmtId="38" fontId="3" fillId="0" borderId="0" xfId="4" applyNumberFormat="1" applyFont="1" applyFill="1" applyBorder="1" applyAlignment="1">
      <alignment vertical="center" wrapText="1"/>
    </xf>
    <xf numFmtId="181" fontId="6" fillId="0" borderId="9" xfId="0" applyNumberFormat="1" applyFont="1" applyBorder="1">
      <alignment vertical="center"/>
    </xf>
    <xf numFmtId="181" fontId="6" fillId="0" borderId="10" xfId="0" applyNumberFormat="1" applyFont="1" applyBorder="1">
      <alignment vertical="center"/>
    </xf>
    <xf numFmtId="182" fontId="20" fillId="0" borderId="20" xfId="0" applyNumberFormat="1" applyFont="1" applyFill="1" applyBorder="1" applyAlignment="1">
      <alignment horizontal="right" vertical="center" indent="1" justifyLastLine="1"/>
    </xf>
    <xf numFmtId="182" fontId="20" fillId="0" borderId="21" xfId="0" applyNumberFormat="1" applyFont="1" applyFill="1" applyBorder="1" applyAlignment="1">
      <alignment horizontal="right" vertical="center" indent="1" justifyLastLine="1"/>
    </xf>
    <xf numFmtId="182" fontId="20" fillId="4" borderId="21" xfId="0" applyNumberFormat="1" applyFont="1" applyFill="1" applyBorder="1" applyAlignment="1">
      <alignment horizontal="right" vertical="center" indent="1" justifyLastLine="1"/>
    </xf>
    <xf numFmtId="0" fontId="20" fillId="0" borderId="23" xfId="0" applyFont="1" applyFill="1" applyBorder="1" applyAlignment="1">
      <alignment horizontal="distributed" vertical="center" justifyLastLine="1"/>
    </xf>
    <xf numFmtId="0" fontId="20" fillId="0" borderId="18" xfId="0" applyFont="1" applyFill="1" applyBorder="1" applyAlignment="1">
      <alignment horizontal="distributed" vertical="center" justifyLastLine="1"/>
    </xf>
    <xf numFmtId="0" fontId="20" fillId="4" borderId="18" xfId="0" applyFont="1" applyFill="1" applyBorder="1" applyAlignment="1">
      <alignment horizontal="distributed" vertical="center" justifyLastLine="1"/>
    </xf>
    <xf numFmtId="0" fontId="20" fillId="0" borderId="19" xfId="4" applyFont="1" applyFill="1" applyBorder="1" applyAlignment="1">
      <alignment vertical="center" wrapText="1"/>
    </xf>
    <xf numFmtId="0" fontId="6" fillId="0" borderId="8" xfId="6" applyFont="1" applyFill="1" applyBorder="1" applyAlignment="1">
      <alignment horizontal="center" vertical="center" wrapText="1"/>
    </xf>
    <xf numFmtId="181" fontId="20" fillId="0" borderId="22" xfId="0" applyNumberFormat="1" applyFont="1" applyBorder="1" applyAlignment="1">
      <alignment horizontal="right" vertical="center" indent="1"/>
    </xf>
    <xf numFmtId="0" fontId="6" fillId="0" borderId="20" xfId="6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/>
    </xf>
    <xf numFmtId="0" fontId="0" fillId="0" borderId="7" xfId="8" applyFont="1" applyFill="1" applyBorder="1" applyAlignment="1">
      <alignment horizontal="center" vertical="center"/>
    </xf>
    <xf numFmtId="0" fontId="0" fillId="0" borderId="29" xfId="8" applyFont="1" applyFill="1" applyBorder="1" applyAlignment="1">
      <alignment horizontal="center" vertical="center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0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0001682793793152E-2"/>
          <c:w val="0.92105918882518367"/>
          <c:h val="0.911997642678133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A-4AAA-9D0B-B092078054C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6A-4AAA-9D0B-B092078054C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6A-4AAA-9D0B-B092078054C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6A-4AAA-9D0B-B092078054CF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AB6A-4AAA-9D0B-B092078054CF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6A-4AAA-9D0B-B092078054C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6A-4AAA-9D0B-B092078054CF}"/>
              </c:ext>
            </c:extLst>
          </c:dPt>
          <c:cat>
            <c:strRef>
              <c:f>'5.生産年齢人口割合'!$D$5:$D$52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沖 縄 県</c:v>
                </c:pt>
                <c:pt idx="5">
                  <c:v>大 阪 府</c:v>
                </c:pt>
                <c:pt idx="6">
                  <c:v>千 葉 県</c:v>
                </c:pt>
                <c:pt idx="7">
                  <c:v>滋 賀 県</c:v>
                </c:pt>
                <c:pt idx="8">
                  <c:v>宮 城 県</c:v>
                </c:pt>
                <c:pt idx="9">
                  <c:v>京 都 府</c:v>
                </c:pt>
                <c:pt idx="10">
                  <c:v>栃 木 県</c:v>
                </c:pt>
                <c:pt idx="11">
                  <c:v>福 岡 県</c:v>
                </c:pt>
                <c:pt idx="12">
                  <c:v>茨 城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三 重 県</c:v>
                </c:pt>
                <c:pt idx="17">
                  <c:v>広 島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岐 阜 県</c:v>
                </c:pt>
                <c:pt idx="21">
                  <c:v>北 海 道</c:v>
                </c:pt>
                <c:pt idx="22">
                  <c:v>岡 山 県</c:v>
                </c:pt>
                <c:pt idx="23">
                  <c:v>福 島 県</c:v>
                </c:pt>
                <c:pt idx="24">
                  <c:v>奈 良 県</c:v>
                </c:pt>
                <c:pt idx="25">
                  <c:v>福 井 県</c:v>
                </c:pt>
                <c:pt idx="26">
                  <c:v>富 山 県</c:v>
                </c:pt>
                <c:pt idx="27">
                  <c:v>佐 賀 県</c:v>
                </c:pt>
                <c:pt idx="28">
                  <c:v>新 潟 県</c:v>
                </c:pt>
                <c:pt idx="29">
                  <c:v>青 森 県</c:v>
                </c:pt>
                <c:pt idx="30">
                  <c:v>香 川 県</c:v>
                </c:pt>
                <c:pt idx="31">
                  <c:v>長 野 県</c:v>
                </c:pt>
                <c:pt idx="32">
                  <c:v>岩 手 県</c:v>
                </c:pt>
                <c:pt idx="33">
                  <c:v>熊 本 県</c:v>
                </c:pt>
                <c:pt idx="34">
                  <c:v>鳥 取 県</c:v>
                </c:pt>
                <c:pt idx="35">
                  <c:v>和歌山県</c:v>
                </c:pt>
                <c:pt idx="36">
                  <c:v>徳 島 県</c:v>
                </c:pt>
                <c:pt idx="37">
                  <c:v>愛 媛 県</c:v>
                </c:pt>
                <c:pt idx="38">
                  <c:v>山 形 県</c:v>
                </c:pt>
                <c:pt idx="39">
                  <c:v>大 分 県</c:v>
                </c:pt>
                <c:pt idx="40">
                  <c:v>鹿児島県</c:v>
                </c:pt>
                <c:pt idx="41">
                  <c:v>長 崎 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高 知 県</c:v>
                </c:pt>
                <c:pt idx="45">
                  <c:v>島 根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'5.生産年齢人口割合'!$E$5:$E$52</c:f>
              <c:numCache>
                <c:formatCode>0.0</c:formatCode>
                <c:ptCount val="48"/>
                <c:pt idx="0">
                  <c:v>65.785503914948634</c:v>
                </c:pt>
                <c:pt idx="1">
                  <c:v>62.741900413133287</c:v>
                </c:pt>
                <c:pt idx="2">
                  <c:v>61.824682203389834</c:v>
                </c:pt>
                <c:pt idx="3">
                  <c:v>61.333333333333329</c:v>
                </c:pt>
                <c:pt idx="4">
                  <c:v>60.977288368891948</c:v>
                </c:pt>
                <c:pt idx="5">
                  <c:v>60.540356453626977</c:v>
                </c:pt>
                <c:pt idx="6">
                  <c:v>60.345103051605683</c:v>
                </c:pt>
                <c:pt idx="7">
                  <c:v>60.254596888260259</c:v>
                </c:pt>
                <c:pt idx="8">
                  <c:v>59.930615784908937</c:v>
                </c:pt>
                <c:pt idx="9">
                  <c:v>59.272164150212937</c:v>
                </c:pt>
                <c:pt idx="10">
                  <c:v>59.255429162357807</c:v>
                </c:pt>
                <c:pt idx="11">
                  <c:v>58.934169278996862</c:v>
                </c:pt>
                <c:pt idx="12">
                  <c:v>58.6013986013986</c:v>
                </c:pt>
                <c:pt idx="13">
                  <c:v>58.580314672521041</c:v>
                </c:pt>
                <c:pt idx="14">
                  <c:v>58.238928939237901</c:v>
                </c:pt>
                <c:pt idx="15">
                  <c:v>58.084358523725832</c:v>
                </c:pt>
                <c:pt idx="16">
                  <c:v>58.057271195957327</c:v>
                </c:pt>
                <c:pt idx="17">
                  <c:v>57.881597717546363</c:v>
                </c:pt>
                <c:pt idx="18">
                  <c:v>57.821075740944018</c:v>
                </c:pt>
                <c:pt idx="19">
                  <c:v>57.459926017262639</c:v>
                </c:pt>
                <c:pt idx="20">
                  <c:v>57.372924006039248</c:v>
                </c:pt>
                <c:pt idx="21">
                  <c:v>57.371428571428574</c:v>
                </c:pt>
                <c:pt idx="22">
                  <c:v>57.142857142857139</c:v>
                </c:pt>
                <c:pt idx="23">
                  <c:v>57.04225352112676</c:v>
                </c:pt>
                <c:pt idx="24">
                  <c:v>56.84210526315789</c:v>
                </c:pt>
                <c:pt idx="25">
                  <c:v>56.770833333333336</c:v>
                </c:pt>
                <c:pt idx="26">
                  <c:v>56.226053639846739</c:v>
                </c:pt>
                <c:pt idx="27">
                  <c:v>56.196319018404907</c:v>
                </c:pt>
                <c:pt idx="28">
                  <c:v>56.18533513270355</c:v>
                </c:pt>
                <c:pt idx="29">
                  <c:v>56.099518459069017</c:v>
                </c:pt>
                <c:pt idx="30">
                  <c:v>55.962343096234314</c:v>
                </c:pt>
                <c:pt idx="31">
                  <c:v>55.929721815519763</c:v>
                </c:pt>
                <c:pt idx="32">
                  <c:v>55.745721271393641</c:v>
                </c:pt>
                <c:pt idx="33">
                  <c:v>55.606407322654462</c:v>
                </c:pt>
                <c:pt idx="34">
                  <c:v>55.39568345323741</c:v>
                </c:pt>
                <c:pt idx="35">
                  <c:v>55.243243243243242</c:v>
                </c:pt>
                <c:pt idx="36">
                  <c:v>55.219780219780226</c:v>
                </c:pt>
                <c:pt idx="37">
                  <c:v>55.190440627333835</c:v>
                </c:pt>
                <c:pt idx="38">
                  <c:v>55.102040816326522</c:v>
                </c:pt>
                <c:pt idx="39">
                  <c:v>54.889867841409689</c:v>
                </c:pt>
                <c:pt idx="40">
                  <c:v>54.806491885143572</c:v>
                </c:pt>
                <c:pt idx="41">
                  <c:v>54.634513941220796</c:v>
                </c:pt>
                <c:pt idx="42">
                  <c:v>54.426840633737186</c:v>
                </c:pt>
                <c:pt idx="43">
                  <c:v>54.123711340206185</c:v>
                </c:pt>
                <c:pt idx="44">
                  <c:v>53.724928366762178</c:v>
                </c:pt>
                <c:pt idx="45">
                  <c:v>53.412462908011868</c:v>
                </c:pt>
                <c:pt idx="46">
                  <c:v>53.002070393374744</c:v>
                </c:pt>
                <c:pt idx="47" formatCode="#,##0.0;&quot;▲ &quot;#,##0.0">
                  <c:v>59.502088501747686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A-4AAA-9D0B-B0920780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57024"/>
        <c:axId val="1"/>
      </c:barChart>
      <c:catAx>
        <c:axId val="541157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570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40493975810946"/>
          <c:y val="0.10768441459484991"/>
          <c:w val="0.7968392848027935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558158678432E-2"/>
                  <c:y val="-3.1471811388011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C7-450E-BCF4-B74C765BF5EA}"/>
                </c:ext>
              </c:extLst>
            </c:dLbl>
            <c:dLbl>
              <c:idx val="1"/>
              <c:layout>
                <c:manualLayout>
                  <c:x val="-6.7340067340067339E-2"/>
                  <c:y val="3.1496062992125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C7-450E-BCF4-B74C765BF5EA}"/>
                </c:ext>
              </c:extLst>
            </c:dLbl>
            <c:dLbl>
              <c:idx val="2"/>
              <c:layout>
                <c:manualLayout>
                  <c:x val="-5.8312024394626863E-2"/>
                  <c:y val="-3.6358759065826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C7-450E-BCF4-B74C765BF5EA}"/>
                </c:ext>
              </c:extLst>
            </c:dLbl>
            <c:dLbl>
              <c:idx val="3"/>
              <c:layout>
                <c:manualLayout>
                  <c:x val="-5.8262728900654544E-2"/>
                  <c:y val="4.1655900954349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C7-450E-BCF4-B74C765BF5EA}"/>
                </c:ext>
              </c:extLst>
            </c:dLbl>
            <c:dLbl>
              <c:idx val="4"/>
              <c:layout>
                <c:manualLayout>
                  <c:x val="-6.729079656623671E-2"/>
                  <c:y val="-4.15834895390190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C7-450E-BCF4-B74C765BF5EA}"/>
                </c:ext>
              </c:extLst>
            </c:dLbl>
            <c:dLbl>
              <c:idx val="5"/>
              <c:layout>
                <c:manualLayout>
                  <c:x val="-6.7044668709807562E-2"/>
                  <c:y val="4.1655900954349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C7-450E-BCF4-B74C765BF5EA}"/>
                </c:ext>
              </c:extLst>
            </c:dLbl>
            <c:dLbl>
              <c:idx val="6"/>
              <c:layout>
                <c:manualLayout>
                  <c:x val="-6.7487978542125973E-2"/>
                  <c:y val="-3.6406484771385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C7-450E-BCF4-B74C765BF5EA}"/>
                </c:ext>
              </c:extLst>
            </c:dLbl>
            <c:dLbl>
              <c:idx val="7"/>
              <c:layout>
                <c:manualLayout>
                  <c:x val="-7.1435463807667868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C7-450E-BCF4-B74C765BF5EA}"/>
                </c:ext>
              </c:extLst>
            </c:dLbl>
            <c:dLbl>
              <c:idx val="8"/>
              <c:layout>
                <c:manualLayout>
                  <c:x val="-6.7340092060209022E-2"/>
                  <c:y val="-3.635834763733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C7-450E-BCF4-B74C765BF5EA}"/>
                </c:ext>
              </c:extLst>
            </c:dLbl>
            <c:dLbl>
              <c:idx val="9"/>
              <c:layout>
                <c:manualLayout>
                  <c:x val="-6.2604578117974957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C7-450E-BCF4-B74C765BF5EA}"/>
                </c:ext>
              </c:extLst>
            </c:dLbl>
            <c:dLbl>
              <c:idx val="10"/>
              <c:layout>
                <c:manualLayout>
                  <c:x val="-6.2801410480431863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DC7-450E-BCF4-B74C765BF5EA}"/>
                </c:ext>
              </c:extLst>
            </c:dLbl>
            <c:dLbl>
              <c:idx val="11"/>
              <c:layout>
                <c:manualLayout>
                  <c:x val="-7.1386168313695542E-2"/>
                  <c:y val="4.688104285603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DC7-450E-BCF4-B74C765BF5EA}"/>
                </c:ext>
              </c:extLst>
            </c:dLbl>
            <c:dLbl>
              <c:idx val="12"/>
              <c:layout>
                <c:manualLayout>
                  <c:x val="-6.2309154767573496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DC7-450E-BCF4-B74C765BF5EA}"/>
                </c:ext>
              </c:extLst>
            </c:dLbl>
            <c:dLbl>
              <c:idx val="13"/>
              <c:layout>
                <c:manualLayout>
                  <c:x val="-7.5441265009195166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DC7-450E-BCF4-B74C765BF5EA}"/>
                </c:ext>
              </c:extLst>
            </c:dLbl>
            <c:dLbl>
              <c:idx val="14"/>
              <c:layout>
                <c:manualLayout>
                  <c:x val="-6.6565822066936911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'5.生産年齢人口割合'!$R$87:$R$102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2019年</c:v>
                </c:pt>
              </c:strCache>
            </c:strRef>
          </c:cat>
          <c:val>
            <c:numRef>
              <c:f>'5.生産年齢人口割合'!$S$87:$S$102</c:f>
              <c:numCache>
                <c:formatCode>#,##0.0;[Red]\-#,##0.0</c:formatCode>
                <c:ptCount val="16"/>
                <c:pt idx="0">
                  <c:v>62.5</c:v>
                </c:pt>
                <c:pt idx="1">
                  <c:v>62.1</c:v>
                </c:pt>
                <c:pt idx="2">
                  <c:v>61.6</c:v>
                </c:pt>
                <c:pt idx="3">
                  <c:v>61.2</c:v>
                </c:pt>
                <c:pt idx="4">
                  <c:v>60.8</c:v>
                </c:pt>
                <c:pt idx="5">
                  <c:v>60.3</c:v>
                </c:pt>
                <c:pt idx="6">
                  <c:v>60.3</c:v>
                </c:pt>
                <c:pt idx="7">
                  <c:v>60.2</c:v>
                </c:pt>
                <c:pt idx="8">
                  <c:v>59.5</c:v>
                </c:pt>
                <c:pt idx="9">
                  <c:v>58.5</c:v>
                </c:pt>
                <c:pt idx="10">
                  <c:v>57.6</c:v>
                </c:pt>
                <c:pt idx="11">
                  <c:v>56.3</c:v>
                </c:pt>
                <c:pt idx="12">
                  <c:v>56.3</c:v>
                </c:pt>
                <c:pt idx="13">
                  <c:v>55.7</c:v>
                </c:pt>
                <c:pt idx="14">
                  <c:v>55.2</c:v>
                </c:pt>
                <c:pt idx="15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C7-450E-BCF4-B74C765BF5EA}"/>
            </c:ext>
          </c:extLst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33851744889273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DC7-450E-BCF4-B74C765BF5EA}"/>
                </c:ext>
              </c:extLst>
            </c:dLbl>
            <c:dLbl>
              <c:idx val="1"/>
              <c:layout>
                <c:manualLayout>
                  <c:x val="-5.830364297123275E-2"/>
                  <c:y val="3.6575993311818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C7-450E-BCF4-B74C765BF5EA}"/>
                </c:ext>
              </c:extLst>
            </c:dLbl>
            <c:dLbl>
              <c:idx val="2"/>
              <c:layout>
                <c:manualLayout>
                  <c:x val="-4.0364060518545748E-2"/>
                  <c:y val="-3.6575993311818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DC7-450E-BCF4-B74C765BF5EA}"/>
                </c:ext>
              </c:extLst>
            </c:dLbl>
            <c:dLbl>
              <c:idx val="3"/>
              <c:layout>
                <c:manualLayout>
                  <c:x val="-6.2788538584404543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C7-450E-BCF4-B74C765BF5EA}"/>
                </c:ext>
              </c:extLst>
            </c:dLbl>
            <c:dLbl>
              <c:idx val="4"/>
              <c:layout>
                <c:manualLayout>
                  <c:x val="-4.48489561317175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C7-450E-BCF4-B74C765BF5EA}"/>
                </c:ext>
              </c:extLst>
            </c:dLbl>
            <c:dLbl>
              <c:idx val="5"/>
              <c:layout>
                <c:manualLayout>
                  <c:x val="-6.2430121015193497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C7-450E-BCF4-B74C765BF5EA}"/>
                </c:ext>
              </c:extLst>
            </c:dLbl>
            <c:dLbl>
              <c:idx val="6"/>
              <c:layout>
                <c:manualLayout>
                  <c:x val="-4.0095066884545755E-2"/>
                  <c:y val="-4.70262771151950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C7-450E-BCF4-B74C765BF5EA}"/>
                </c:ext>
              </c:extLst>
            </c:dLbl>
            <c:dLbl>
              <c:idx val="7"/>
              <c:layout>
                <c:manualLayout>
                  <c:x val="-7.17583298107480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C7-450E-BCF4-B74C765BF5EA}"/>
                </c:ext>
              </c:extLst>
            </c:dLbl>
            <c:dLbl>
              <c:idx val="8"/>
              <c:layout>
                <c:manualLayout>
                  <c:x val="-4.915459975904634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C7-450E-BCF4-B74C765BF5EA}"/>
                </c:ext>
              </c:extLst>
            </c:dLbl>
            <c:dLbl>
              <c:idx val="9"/>
              <c:layout>
                <c:manualLayout>
                  <c:x val="-5.8303642971232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DC7-450E-BCF4-B74C765BF5EA}"/>
                </c:ext>
              </c:extLst>
            </c:dLbl>
            <c:dLbl>
              <c:idx val="10"/>
              <c:layout>
                <c:manualLayout>
                  <c:x val="-5.8124281981413152E-2"/>
                  <c:y val="-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DC7-450E-BCF4-B74C765BF5EA}"/>
                </c:ext>
              </c:extLst>
            </c:dLbl>
            <c:dLbl>
              <c:idx val="11"/>
              <c:layout>
                <c:manualLayout>
                  <c:x val="-6.7273319530093342E-2"/>
                  <c:y val="1.5506735360005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DC7-450E-BCF4-B74C765BF5EA}"/>
                </c:ext>
              </c:extLst>
            </c:dLbl>
            <c:dLbl>
              <c:idx val="12"/>
              <c:layout>
                <c:manualLayout>
                  <c:x val="-8.4349586392111819E-2"/>
                  <c:y val="-4.18011084140746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DC7-450E-BCF4-B74C765BF5EA}"/>
                </c:ext>
              </c:extLst>
            </c:dLbl>
            <c:dLbl>
              <c:idx val="13"/>
              <c:layout>
                <c:manualLayout>
                  <c:x val="-5.3252657653549529E-2"/>
                  <c:y val="-4.793029601465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DC7-450E-BCF4-B74C765BF5EA}"/>
                </c:ext>
              </c:extLst>
            </c:dLbl>
            <c:dLbl>
              <c:idx val="14"/>
              <c:layout>
                <c:manualLayout>
                  <c:x val="-4.4375296208116699E-2"/>
                  <c:y val="-5.3167197364158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'5.生産年齢人口割合'!$R$87:$R$102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2019年</c:v>
                </c:pt>
              </c:strCache>
            </c:strRef>
          </c:cat>
          <c:val>
            <c:numRef>
              <c:f>'5.生産年齢人口割合'!$T$87:$T$102</c:f>
              <c:numCache>
                <c:formatCode>#,##0.0;[Red]\-#,##0.0</c:formatCode>
                <c:ptCount val="16"/>
                <c:pt idx="0">
                  <c:v>66.599999999999994</c:v>
                </c:pt>
                <c:pt idx="1">
                  <c:v>66.099999999999994</c:v>
                </c:pt>
                <c:pt idx="2">
                  <c:v>65.5</c:v>
                </c:pt>
                <c:pt idx="3">
                  <c:v>65</c:v>
                </c:pt>
                <c:pt idx="4">
                  <c:v>64.5</c:v>
                </c:pt>
                <c:pt idx="5">
                  <c:v>63.9</c:v>
                </c:pt>
                <c:pt idx="6">
                  <c:v>63.8</c:v>
                </c:pt>
                <c:pt idx="7">
                  <c:v>63.6</c:v>
                </c:pt>
                <c:pt idx="8">
                  <c:v>62.9</c:v>
                </c:pt>
                <c:pt idx="9">
                  <c:v>62.1</c:v>
                </c:pt>
                <c:pt idx="10">
                  <c:v>61.3</c:v>
                </c:pt>
                <c:pt idx="11">
                  <c:v>60</c:v>
                </c:pt>
                <c:pt idx="12">
                  <c:v>60.3</c:v>
                </c:pt>
                <c:pt idx="13">
                  <c:v>60</c:v>
                </c:pt>
                <c:pt idx="14">
                  <c:v>59.7</c:v>
                </c:pt>
                <c:pt idx="15">
                  <c:v>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C7-450E-BCF4-B74C765B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54400"/>
        <c:axId val="1"/>
      </c:lineChart>
      <c:catAx>
        <c:axId val="5411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97025371824E-2"/>
              <c:y val="8.0552430946131733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115440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76727909012"/>
          <c:y val="0.68416364621089032"/>
          <c:w val="0.70215678040244978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 macro="">
      <xdr:nvGraphicFramePr>
        <xdr:cNvPr id="1169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 macro="">
      <xdr:nvGraphicFramePr>
        <xdr:cNvPr id="116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0.4785</cdr:x>
      <cdr:y>0.0727</cdr:y>
    </cdr:from>
    <cdr:to>
      <cdr:x>0.47981</cdr:x>
      <cdr:y>0.9809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272430" y="3670798"/>
          <a:ext cx="6332908" cy="517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5628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0.01009</cdr:x>
      <cdr:y>0.88128</cdr:y>
    </cdr:from>
    <cdr:to>
      <cdr:x>0.1387</cdr:x>
      <cdr:y>0.94813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575" y="2142005"/>
          <a:ext cx="364191" cy="162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0.67709</cdr:x>
      <cdr:y>0.05141</cdr:y>
    </cdr:from>
    <cdr:to>
      <cdr:x>1</cdr:x>
      <cdr:y>0.42762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30531" y="12494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0.88516</cdr:x>
      <cdr:y>0.85823</cdr:y>
    </cdr:from>
    <cdr:to>
      <cdr:x>0.98976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532578" y="2063783"/>
          <a:ext cx="299278" cy="34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2"/>
  <sheetViews>
    <sheetView tabSelected="1" view="pageBreakPreview" topLeftCell="A22" zoomScale="130" zoomScaleNormal="100" zoomScaleSheetLayoutView="130" workbookViewId="0">
      <selection activeCell="F35" sqref="F35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1.5" customWidth="1"/>
    <col min="11" max="12" width="11.625" customWidth="1"/>
    <col min="13" max="13" width="1.625" customWidth="1"/>
    <col min="15" max="15" width="4" customWidth="1"/>
  </cols>
  <sheetData>
    <row r="1" spans="2:23" ht="19.5" customHeight="1" x14ac:dyDescent="0.15">
      <c r="B1" s="5" t="s">
        <v>112</v>
      </c>
      <c r="C1" s="13"/>
      <c r="E1" s="14"/>
      <c r="F1" s="14"/>
      <c r="G1" s="13"/>
      <c r="I1" s="83"/>
      <c r="L1" s="121" t="s">
        <v>148</v>
      </c>
      <c r="M1" s="13"/>
      <c r="N1" s="13"/>
      <c r="O1" s="13"/>
      <c r="P1" s="13"/>
    </row>
    <row r="2" spans="2:23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13"/>
      <c r="S2" s="113" t="s">
        <v>123</v>
      </c>
    </row>
    <row r="3" spans="2:23" ht="12" customHeight="1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06"/>
      <c r="P3" s="107"/>
      <c r="Q3" s="144"/>
      <c r="R3" s="145"/>
      <c r="S3" s="110"/>
    </row>
    <row r="4" spans="2:23" ht="30" customHeight="1" x14ac:dyDescent="0.15">
      <c r="B4" s="24"/>
      <c r="C4" s="25"/>
      <c r="D4" s="138" t="s">
        <v>9</v>
      </c>
      <c r="E4" s="136" t="s">
        <v>108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08"/>
      <c r="P4" s="109"/>
      <c r="Q4" s="111" t="s">
        <v>113</v>
      </c>
      <c r="R4" s="112" t="s">
        <v>105</v>
      </c>
      <c r="S4" s="112" t="s">
        <v>106</v>
      </c>
      <c r="T4" s="123" t="s">
        <v>0</v>
      </c>
    </row>
    <row r="5" spans="2:23" ht="12" customHeight="1" x14ac:dyDescent="0.15">
      <c r="B5" s="34"/>
      <c r="C5" s="132" t="str">
        <f>INDEX($O$5:$O$51,MATCH(F5,$T$5:$T$51,0))</f>
        <v>13</v>
      </c>
      <c r="D5" s="140" t="str">
        <f>INDEX($P$5:$P$51,MATCH(F5,$T$5:$T$51,0))</f>
        <v>東 京 都</v>
      </c>
      <c r="E5" s="129">
        <f>INDEX($S$5:$S$51,MATCH(F5,$T$5:$T$51,0))</f>
        <v>65.785503914948634</v>
      </c>
      <c r="F5" s="125">
        <v>1</v>
      </c>
      <c r="G5" s="27"/>
      <c r="H5" s="2"/>
      <c r="I5" s="27"/>
      <c r="J5" s="27"/>
      <c r="K5" s="27"/>
      <c r="L5" s="35"/>
      <c r="M5" s="36"/>
      <c r="N5" s="37"/>
      <c r="O5" s="114" t="s">
        <v>10</v>
      </c>
      <c r="P5" s="115" t="s">
        <v>58</v>
      </c>
      <c r="Q5" s="116">
        <v>3012</v>
      </c>
      <c r="R5" s="116">
        <v>5250</v>
      </c>
      <c r="S5" s="127">
        <f>+Q5/R5*100</f>
        <v>57.371428571428574</v>
      </c>
      <c r="T5" s="125">
        <f>RANK(S5,$S$5:$S$51)</f>
        <v>22</v>
      </c>
      <c r="U5" s="70"/>
      <c r="V5" s="69"/>
      <c r="W5" s="72"/>
    </row>
    <row r="6" spans="2:23" ht="10.5" customHeight="1" x14ac:dyDescent="0.15">
      <c r="B6" s="38"/>
      <c r="C6" s="133" t="str">
        <f t="shared" ref="C6:C51" si="0">INDEX($O$5:$O$51,MATCH(F6,$T$5:$T$51,0))</f>
        <v>14</v>
      </c>
      <c r="D6" s="139" t="str">
        <f t="shared" ref="D6:D51" si="1">INDEX($P$5:$P$51,MATCH(F6,$T$5:$T$51,0))</f>
        <v>神奈川県</v>
      </c>
      <c r="E6" s="130">
        <f t="shared" ref="E6:E51" si="2">INDEX($S$5:$S$51,MATCH(F6,$T$5:$T$51,0))</f>
        <v>62.741900413133287</v>
      </c>
      <c r="F6" s="88">
        <v>2</v>
      </c>
      <c r="G6" s="27"/>
      <c r="H6" s="39"/>
      <c r="I6" s="27"/>
      <c r="J6" s="27"/>
      <c r="K6" s="27"/>
      <c r="L6" s="35"/>
      <c r="M6" s="36"/>
      <c r="N6" s="37"/>
      <c r="O6" s="117" t="s">
        <v>11</v>
      </c>
      <c r="P6" s="69" t="s">
        <v>59</v>
      </c>
      <c r="Q6" s="71">
        <v>699</v>
      </c>
      <c r="R6" s="71">
        <v>1246</v>
      </c>
      <c r="S6" s="128">
        <f t="shared" ref="S6:S51" si="3">+Q6/R6*100</f>
        <v>56.099518459069017</v>
      </c>
      <c r="T6" s="125">
        <f t="shared" ref="T6:T51" si="4">RANK(S6,$S$5:$S$51)</f>
        <v>30</v>
      </c>
      <c r="U6" s="70"/>
      <c r="V6" s="69"/>
      <c r="W6" s="72"/>
    </row>
    <row r="7" spans="2:23" ht="10.5" customHeight="1" x14ac:dyDescent="0.15">
      <c r="B7" s="34"/>
      <c r="C7" s="133" t="str">
        <f t="shared" si="0"/>
        <v>23</v>
      </c>
      <c r="D7" s="139" t="str">
        <f t="shared" si="1"/>
        <v>愛 知 県</v>
      </c>
      <c r="E7" s="130">
        <f t="shared" si="2"/>
        <v>61.824682203389834</v>
      </c>
      <c r="F7" s="88">
        <v>3</v>
      </c>
      <c r="G7" s="27"/>
      <c r="H7" s="2"/>
      <c r="I7" s="27"/>
      <c r="J7" s="27"/>
      <c r="K7" s="27"/>
      <c r="L7" s="35"/>
      <c r="M7" s="36"/>
      <c r="N7" s="37"/>
      <c r="O7" s="117" t="s">
        <v>12</v>
      </c>
      <c r="P7" s="69" t="s">
        <v>60</v>
      </c>
      <c r="Q7" s="71">
        <v>684</v>
      </c>
      <c r="R7" s="71">
        <v>1227</v>
      </c>
      <c r="S7" s="128">
        <f t="shared" si="3"/>
        <v>55.745721271393641</v>
      </c>
      <c r="T7" s="125">
        <f t="shared" si="4"/>
        <v>33</v>
      </c>
      <c r="U7" s="70"/>
      <c r="V7" s="69"/>
      <c r="W7" s="72"/>
    </row>
    <row r="8" spans="2:23" ht="10.5" customHeight="1" x14ac:dyDescent="0.15">
      <c r="B8" s="10"/>
      <c r="C8" s="133" t="str">
        <f t="shared" si="0"/>
        <v>11</v>
      </c>
      <c r="D8" s="139" t="str">
        <f t="shared" si="1"/>
        <v>埼 玉 県</v>
      </c>
      <c r="E8" s="130">
        <f t="shared" si="2"/>
        <v>61.333333333333329</v>
      </c>
      <c r="F8" s="88">
        <v>4</v>
      </c>
      <c r="G8" s="27"/>
      <c r="H8" s="39"/>
      <c r="I8" s="27"/>
      <c r="J8" s="27"/>
      <c r="K8" s="27"/>
      <c r="L8" s="35"/>
      <c r="M8" s="36"/>
      <c r="N8" s="37"/>
      <c r="O8" s="117" t="s">
        <v>13</v>
      </c>
      <c r="P8" s="69" t="s">
        <v>61</v>
      </c>
      <c r="Q8" s="71">
        <v>1382</v>
      </c>
      <c r="R8" s="71">
        <v>2306</v>
      </c>
      <c r="S8" s="128">
        <f t="shared" si="3"/>
        <v>59.930615784908937</v>
      </c>
      <c r="T8" s="125">
        <f t="shared" si="4"/>
        <v>9</v>
      </c>
      <c r="U8" s="70"/>
      <c r="V8" s="69"/>
      <c r="W8" s="77"/>
    </row>
    <row r="9" spans="2:23" ht="10.5" customHeight="1" x14ac:dyDescent="0.15">
      <c r="B9" s="34"/>
      <c r="C9" s="133" t="str">
        <f t="shared" si="0"/>
        <v>47</v>
      </c>
      <c r="D9" s="139" t="str">
        <f t="shared" si="1"/>
        <v>沖 縄 県</v>
      </c>
      <c r="E9" s="130">
        <f t="shared" si="2"/>
        <v>60.977288368891948</v>
      </c>
      <c r="F9" s="88">
        <v>5</v>
      </c>
      <c r="G9" s="27"/>
      <c r="H9" s="2"/>
      <c r="I9" s="27"/>
      <c r="J9" s="27"/>
      <c r="K9" s="27"/>
      <c r="L9" s="35"/>
      <c r="M9" s="36"/>
      <c r="N9" s="37"/>
      <c r="O9" s="117" t="s">
        <v>14</v>
      </c>
      <c r="P9" s="69" t="s">
        <v>62</v>
      </c>
      <c r="Q9" s="71">
        <v>512</v>
      </c>
      <c r="R9" s="71">
        <v>966</v>
      </c>
      <c r="S9" s="128">
        <f t="shared" si="3"/>
        <v>53.002070393374744</v>
      </c>
      <c r="T9" s="125">
        <f t="shared" si="4"/>
        <v>47</v>
      </c>
      <c r="U9" s="70"/>
      <c r="V9" s="69"/>
      <c r="W9" s="72"/>
    </row>
    <row r="10" spans="2:23" ht="10.5" customHeight="1" x14ac:dyDescent="0.15">
      <c r="B10" s="11"/>
      <c r="C10" s="133" t="str">
        <f t="shared" si="0"/>
        <v>27</v>
      </c>
      <c r="D10" s="139" t="str">
        <f t="shared" si="1"/>
        <v>大 阪 府</v>
      </c>
      <c r="E10" s="130">
        <f t="shared" si="2"/>
        <v>60.540356453626977</v>
      </c>
      <c r="F10" s="88">
        <v>6</v>
      </c>
      <c r="G10" s="27"/>
      <c r="H10" s="39"/>
      <c r="I10" s="27"/>
      <c r="J10" s="27"/>
      <c r="K10" s="27"/>
      <c r="L10" s="35"/>
      <c r="M10" s="36"/>
      <c r="N10" s="37"/>
      <c r="O10" s="117" t="s">
        <v>15</v>
      </c>
      <c r="P10" s="69" t="s">
        <v>63</v>
      </c>
      <c r="Q10" s="71">
        <v>594</v>
      </c>
      <c r="R10" s="71">
        <v>1078</v>
      </c>
      <c r="S10" s="128">
        <f t="shared" si="3"/>
        <v>55.102040816326522</v>
      </c>
      <c r="T10" s="125">
        <f t="shared" si="4"/>
        <v>39</v>
      </c>
      <c r="U10" s="70"/>
      <c r="V10" s="69"/>
      <c r="W10" s="72"/>
    </row>
    <row r="11" spans="2:23" ht="10.5" customHeight="1" x14ac:dyDescent="0.15">
      <c r="B11" s="10"/>
      <c r="C11" s="133" t="str">
        <f t="shared" si="0"/>
        <v>12</v>
      </c>
      <c r="D11" s="139" t="str">
        <f t="shared" si="1"/>
        <v>千 葉 県</v>
      </c>
      <c r="E11" s="130">
        <f t="shared" si="2"/>
        <v>60.345103051605683</v>
      </c>
      <c r="F11" s="88">
        <v>7</v>
      </c>
      <c r="G11" s="27"/>
      <c r="H11" s="2"/>
      <c r="I11" s="27"/>
      <c r="J11" s="27"/>
      <c r="K11" s="27"/>
      <c r="L11" s="35"/>
      <c r="M11" s="36"/>
      <c r="N11" s="37"/>
      <c r="O11" s="117" t="s">
        <v>16</v>
      </c>
      <c r="P11" s="69" t="s">
        <v>64</v>
      </c>
      <c r="Q11" s="71">
        <v>1053</v>
      </c>
      <c r="R11" s="71">
        <v>1846</v>
      </c>
      <c r="S11" s="128">
        <f t="shared" si="3"/>
        <v>57.04225352112676</v>
      </c>
      <c r="T11" s="125">
        <f t="shared" si="4"/>
        <v>24</v>
      </c>
      <c r="U11" s="70"/>
      <c r="V11" s="69"/>
      <c r="W11" s="72"/>
    </row>
    <row r="12" spans="2:23" ht="10.5" customHeight="1" x14ac:dyDescent="0.15">
      <c r="B12" s="10"/>
      <c r="C12" s="133" t="str">
        <f t="shared" si="0"/>
        <v>25</v>
      </c>
      <c r="D12" s="139" t="str">
        <f t="shared" si="1"/>
        <v>滋 賀 県</v>
      </c>
      <c r="E12" s="130">
        <f t="shared" si="2"/>
        <v>60.254596888260259</v>
      </c>
      <c r="F12" s="88">
        <v>8</v>
      </c>
      <c r="G12" s="27"/>
      <c r="H12" s="39"/>
      <c r="I12" s="27"/>
      <c r="J12" s="27"/>
      <c r="K12" s="27"/>
      <c r="L12" s="35"/>
      <c r="M12" s="36"/>
      <c r="N12" s="37"/>
      <c r="O12" s="117" t="s">
        <v>17</v>
      </c>
      <c r="P12" s="69" t="s">
        <v>65</v>
      </c>
      <c r="Q12" s="71">
        <v>1676</v>
      </c>
      <c r="R12" s="71">
        <v>2860</v>
      </c>
      <c r="S12" s="128">
        <f t="shared" si="3"/>
        <v>58.6013986013986</v>
      </c>
      <c r="T12" s="125">
        <f t="shared" si="4"/>
        <v>13</v>
      </c>
      <c r="U12" s="70"/>
      <c r="V12" s="69"/>
      <c r="W12" s="72"/>
    </row>
    <row r="13" spans="2:23" ht="10.5" customHeight="1" x14ac:dyDescent="0.15">
      <c r="B13" s="10"/>
      <c r="C13" s="133" t="str">
        <f t="shared" si="0"/>
        <v>04</v>
      </c>
      <c r="D13" s="139" t="str">
        <f t="shared" si="1"/>
        <v>宮 城 県</v>
      </c>
      <c r="E13" s="130">
        <f t="shared" si="2"/>
        <v>59.930615784908937</v>
      </c>
      <c r="F13" s="88">
        <v>9</v>
      </c>
      <c r="G13" s="27"/>
      <c r="H13" s="2"/>
      <c r="I13" s="27"/>
      <c r="J13" s="27"/>
      <c r="K13" s="27"/>
      <c r="L13" s="35"/>
      <c r="M13" s="36"/>
      <c r="N13" s="37"/>
      <c r="O13" s="117" t="s">
        <v>18</v>
      </c>
      <c r="P13" s="69" t="s">
        <v>66</v>
      </c>
      <c r="Q13" s="71">
        <v>1146</v>
      </c>
      <c r="R13" s="71">
        <v>1934</v>
      </c>
      <c r="S13" s="128">
        <f t="shared" si="3"/>
        <v>59.255429162357807</v>
      </c>
      <c r="T13" s="125">
        <f t="shared" si="4"/>
        <v>11</v>
      </c>
      <c r="U13" s="70"/>
      <c r="V13" s="69"/>
      <c r="W13" s="72"/>
    </row>
    <row r="14" spans="2:23" ht="10.5" customHeight="1" x14ac:dyDescent="0.15">
      <c r="B14" s="10"/>
      <c r="C14" s="133" t="str">
        <f t="shared" si="0"/>
        <v>26</v>
      </c>
      <c r="D14" s="139" t="str">
        <f t="shared" si="1"/>
        <v>京 都 府</v>
      </c>
      <c r="E14" s="130">
        <f t="shared" si="2"/>
        <v>59.272164150212937</v>
      </c>
      <c r="F14" s="88">
        <v>10</v>
      </c>
      <c r="G14" s="27"/>
      <c r="H14" s="39"/>
      <c r="I14" s="27"/>
      <c r="J14" s="27"/>
      <c r="K14" s="27"/>
      <c r="L14" s="35"/>
      <c r="M14" s="36"/>
      <c r="N14" s="37"/>
      <c r="O14" s="117" t="s">
        <v>19</v>
      </c>
      <c r="P14" s="69" t="s">
        <v>67</v>
      </c>
      <c r="Q14" s="71">
        <v>1131</v>
      </c>
      <c r="R14" s="71">
        <v>1942</v>
      </c>
      <c r="S14" s="128">
        <f t="shared" si="3"/>
        <v>58.238928939237901</v>
      </c>
      <c r="T14" s="125">
        <f t="shared" si="4"/>
        <v>15</v>
      </c>
      <c r="U14" s="70"/>
      <c r="V14" s="69"/>
      <c r="W14" s="72"/>
    </row>
    <row r="15" spans="2:23" ht="10.5" customHeight="1" x14ac:dyDescent="0.15">
      <c r="B15" s="10"/>
      <c r="C15" s="133" t="str">
        <f t="shared" si="0"/>
        <v>09</v>
      </c>
      <c r="D15" s="139" t="str">
        <f t="shared" si="1"/>
        <v>栃 木 県</v>
      </c>
      <c r="E15" s="130">
        <f t="shared" si="2"/>
        <v>59.255429162357807</v>
      </c>
      <c r="F15" s="88">
        <v>11</v>
      </c>
      <c r="G15" s="27"/>
      <c r="H15" s="2"/>
      <c r="I15" s="27"/>
      <c r="J15" s="27"/>
      <c r="K15" s="27"/>
      <c r="L15" s="35"/>
      <c r="M15" s="36"/>
      <c r="N15" s="37"/>
      <c r="O15" s="117" t="s">
        <v>20</v>
      </c>
      <c r="P15" s="69" t="s">
        <v>68</v>
      </c>
      <c r="Q15" s="71">
        <v>4508</v>
      </c>
      <c r="R15" s="71">
        <v>7350</v>
      </c>
      <c r="S15" s="128">
        <f t="shared" si="3"/>
        <v>61.333333333333329</v>
      </c>
      <c r="T15" s="125">
        <f t="shared" si="4"/>
        <v>4</v>
      </c>
      <c r="U15" s="70"/>
      <c r="V15" s="69"/>
      <c r="W15" s="74"/>
    </row>
    <row r="16" spans="2:23" ht="10.5" customHeight="1" x14ac:dyDescent="0.15">
      <c r="B16" s="38"/>
      <c r="C16" s="133" t="str">
        <f t="shared" si="0"/>
        <v>40</v>
      </c>
      <c r="D16" s="139" t="str">
        <f t="shared" si="1"/>
        <v>福 岡 県</v>
      </c>
      <c r="E16" s="130">
        <f t="shared" si="2"/>
        <v>58.934169278996862</v>
      </c>
      <c r="F16" s="88">
        <v>12</v>
      </c>
      <c r="G16" s="27"/>
      <c r="H16" s="39"/>
      <c r="I16" s="27"/>
      <c r="J16" s="27"/>
      <c r="K16" s="27"/>
      <c r="L16" s="35"/>
      <c r="M16" s="36"/>
      <c r="N16" s="37"/>
      <c r="O16" s="117" t="s">
        <v>21</v>
      </c>
      <c r="P16" s="69" t="s">
        <v>69</v>
      </c>
      <c r="Q16" s="71">
        <v>3777</v>
      </c>
      <c r="R16" s="71">
        <v>6259</v>
      </c>
      <c r="S16" s="128">
        <f t="shared" si="3"/>
        <v>60.345103051605683</v>
      </c>
      <c r="T16" s="125">
        <f t="shared" si="4"/>
        <v>7</v>
      </c>
      <c r="U16" s="70"/>
      <c r="V16" s="69"/>
      <c r="W16" s="72"/>
    </row>
    <row r="17" spans="2:23" ht="10.5" customHeight="1" x14ac:dyDescent="0.15">
      <c r="B17" s="10"/>
      <c r="C17" s="133" t="str">
        <f t="shared" si="0"/>
        <v>08</v>
      </c>
      <c r="D17" s="139" t="str">
        <f t="shared" si="1"/>
        <v>茨 城 県</v>
      </c>
      <c r="E17" s="130">
        <f t="shared" si="2"/>
        <v>58.6013986013986</v>
      </c>
      <c r="F17" s="88">
        <v>13</v>
      </c>
      <c r="G17" s="27"/>
      <c r="H17" s="2"/>
      <c r="I17" s="27"/>
      <c r="J17" s="27"/>
      <c r="K17" s="27"/>
      <c r="L17" s="35"/>
      <c r="M17" s="36"/>
      <c r="N17" s="37"/>
      <c r="O17" s="117" t="s">
        <v>22</v>
      </c>
      <c r="P17" s="69" t="s">
        <v>70</v>
      </c>
      <c r="Q17" s="71">
        <v>9158</v>
      </c>
      <c r="R17" s="71">
        <v>13921</v>
      </c>
      <c r="S17" s="128">
        <f t="shared" si="3"/>
        <v>65.785503914948634</v>
      </c>
      <c r="T17" s="125">
        <f t="shared" si="4"/>
        <v>1</v>
      </c>
      <c r="U17" s="70"/>
      <c r="V17" s="69"/>
      <c r="W17" s="72"/>
    </row>
    <row r="18" spans="2:23" ht="10.5" customHeight="1" x14ac:dyDescent="0.15">
      <c r="B18" s="11"/>
      <c r="C18" s="133" t="str">
        <f t="shared" si="0"/>
        <v>28</v>
      </c>
      <c r="D18" s="139" t="str">
        <f t="shared" si="1"/>
        <v>兵 庫 県</v>
      </c>
      <c r="E18" s="130">
        <f t="shared" si="2"/>
        <v>58.580314672521041</v>
      </c>
      <c r="F18" s="88">
        <v>14</v>
      </c>
      <c r="G18" s="27"/>
      <c r="H18" s="39"/>
      <c r="I18" s="27"/>
      <c r="J18" s="27"/>
      <c r="K18" s="27"/>
      <c r="L18" s="35"/>
      <c r="M18" s="36"/>
      <c r="N18" s="37"/>
      <c r="O18" s="117" t="s">
        <v>23</v>
      </c>
      <c r="P18" s="69" t="s">
        <v>71</v>
      </c>
      <c r="Q18" s="71">
        <v>5771</v>
      </c>
      <c r="R18" s="71">
        <v>9198</v>
      </c>
      <c r="S18" s="128">
        <f t="shared" si="3"/>
        <v>62.741900413133287</v>
      </c>
      <c r="T18" s="125">
        <f t="shared" si="4"/>
        <v>2</v>
      </c>
      <c r="U18" s="70"/>
      <c r="V18" s="69"/>
      <c r="W18" s="72"/>
    </row>
    <row r="19" spans="2:23" ht="10.5" customHeight="1" x14ac:dyDescent="0.15">
      <c r="B19" s="10"/>
      <c r="C19" s="133" t="str">
        <f t="shared" si="0"/>
        <v>10</v>
      </c>
      <c r="D19" s="139" t="str">
        <f t="shared" si="1"/>
        <v>群 馬 県</v>
      </c>
      <c r="E19" s="130">
        <f t="shared" si="2"/>
        <v>58.238928939237901</v>
      </c>
      <c r="F19" s="88">
        <v>15</v>
      </c>
      <c r="G19" s="27"/>
      <c r="H19" s="2"/>
      <c r="I19" s="27"/>
      <c r="J19" s="27"/>
      <c r="K19" s="27"/>
      <c r="L19" s="35"/>
      <c r="M19" s="36"/>
      <c r="N19" s="37"/>
      <c r="O19" s="117" t="s">
        <v>24</v>
      </c>
      <c r="P19" s="69" t="s">
        <v>72</v>
      </c>
      <c r="Q19" s="71">
        <v>1249</v>
      </c>
      <c r="R19" s="71">
        <v>2223</v>
      </c>
      <c r="S19" s="128">
        <f t="shared" si="3"/>
        <v>56.18533513270355</v>
      </c>
      <c r="T19" s="125">
        <f t="shared" si="4"/>
        <v>29</v>
      </c>
      <c r="U19" s="70"/>
      <c r="V19" s="69"/>
      <c r="W19" s="72"/>
    </row>
    <row r="20" spans="2:23" ht="10.5" customHeight="1" x14ac:dyDescent="0.15">
      <c r="B20" s="10"/>
      <c r="C20" s="133" t="str">
        <f t="shared" si="0"/>
        <v>17</v>
      </c>
      <c r="D20" s="139" t="str">
        <f t="shared" si="1"/>
        <v>石 川 県</v>
      </c>
      <c r="E20" s="130">
        <f t="shared" si="2"/>
        <v>58.084358523725832</v>
      </c>
      <c r="F20" s="88">
        <v>16</v>
      </c>
      <c r="G20" s="27"/>
      <c r="H20" s="39"/>
      <c r="I20" s="27"/>
      <c r="J20" s="27"/>
      <c r="K20" s="27"/>
      <c r="L20" s="35"/>
      <c r="M20" s="36"/>
      <c r="N20" s="37"/>
      <c r="O20" s="117" t="s">
        <v>25</v>
      </c>
      <c r="P20" s="69" t="s">
        <v>73</v>
      </c>
      <c r="Q20" s="71">
        <v>587</v>
      </c>
      <c r="R20" s="71">
        <v>1044</v>
      </c>
      <c r="S20" s="128">
        <f t="shared" si="3"/>
        <v>56.226053639846739</v>
      </c>
      <c r="T20" s="125">
        <f t="shared" si="4"/>
        <v>27</v>
      </c>
      <c r="U20" s="70"/>
      <c r="V20" s="69"/>
      <c r="W20" s="72"/>
    </row>
    <row r="21" spans="2:23" ht="10.5" customHeight="1" x14ac:dyDescent="0.15">
      <c r="B21" s="10"/>
      <c r="C21" s="133" t="str">
        <f t="shared" si="0"/>
        <v>24</v>
      </c>
      <c r="D21" s="139" t="str">
        <f t="shared" si="1"/>
        <v>三 重 県</v>
      </c>
      <c r="E21" s="130">
        <f t="shared" si="2"/>
        <v>58.057271195957327</v>
      </c>
      <c r="F21" s="88">
        <v>17</v>
      </c>
      <c r="G21" s="27"/>
      <c r="H21" s="2"/>
      <c r="I21" s="27"/>
      <c r="J21" s="27"/>
      <c r="K21" s="27"/>
      <c r="L21" s="35"/>
      <c r="M21" s="36"/>
      <c r="N21" s="37"/>
      <c r="O21" s="117" t="s">
        <v>26</v>
      </c>
      <c r="P21" s="69" t="s">
        <v>74</v>
      </c>
      <c r="Q21" s="71">
        <v>661</v>
      </c>
      <c r="R21" s="71">
        <v>1138</v>
      </c>
      <c r="S21" s="128">
        <f t="shared" si="3"/>
        <v>58.084358523725832</v>
      </c>
      <c r="T21" s="125">
        <f t="shared" si="4"/>
        <v>16</v>
      </c>
      <c r="U21" s="70"/>
      <c r="V21" s="69"/>
      <c r="W21" s="72"/>
    </row>
    <row r="22" spans="2:23" ht="10.5" customHeight="1" x14ac:dyDescent="0.15">
      <c r="B22" s="34"/>
      <c r="C22" s="133" t="str">
        <f t="shared" si="0"/>
        <v>34</v>
      </c>
      <c r="D22" s="139" t="str">
        <f t="shared" si="1"/>
        <v>広 島 県</v>
      </c>
      <c r="E22" s="130">
        <f t="shared" si="2"/>
        <v>57.881597717546363</v>
      </c>
      <c r="F22" s="88">
        <v>18</v>
      </c>
      <c r="G22" s="27"/>
      <c r="H22" s="39"/>
      <c r="I22" s="27"/>
      <c r="J22" s="27"/>
      <c r="K22" s="27"/>
      <c r="L22" s="35"/>
      <c r="M22" s="36"/>
      <c r="N22" s="37"/>
      <c r="O22" s="117" t="s">
        <v>27</v>
      </c>
      <c r="P22" s="69" t="s">
        <v>75</v>
      </c>
      <c r="Q22" s="71">
        <v>436</v>
      </c>
      <c r="R22" s="71">
        <v>768</v>
      </c>
      <c r="S22" s="128">
        <f t="shared" si="3"/>
        <v>56.770833333333336</v>
      </c>
      <c r="T22" s="125">
        <f t="shared" si="4"/>
        <v>26</v>
      </c>
      <c r="U22" s="70"/>
      <c r="V22" s="69"/>
      <c r="W22" s="72"/>
    </row>
    <row r="23" spans="2:23" ht="10.5" customHeight="1" x14ac:dyDescent="0.15">
      <c r="B23" s="10"/>
      <c r="C23" s="133" t="str">
        <f t="shared" si="0"/>
        <v>22</v>
      </c>
      <c r="D23" s="139" t="str">
        <f t="shared" si="1"/>
        <v>静 岡 県</v>
      </c>
      <c r="E23" s="130">
        <f t="shared" si="2"/>
        <v>57.821075740944018</v>
      </c>
      <c r="F23" s="88">
        <v>19</v>
      </c>
      <c r="G23" s="27"/>
      <c r="H23" s="2"/>
      <c r="I23" s="27"/>
      <c r="J23" s="27"/>
      <c r="K23" s="27"/>
      <c r="L23" s="35"/>
      <c r="M23" s="36"/>
      <c r="N23" s="37"/>
      <c r="O23" s="117" t="s">
        <v>28</v>
      </c>
      <c r="P23" s="69" t="s">
        <v>76</v>
      </c>
      <c r="Q23" s="71">
        <v>466</v>
      </c>
      <c r="R23" s="71">
        <v>811</v>
      </c>
      <c r="S23" s="128">
        <f t="shared" si="3"/>
        <v>57.459926017262639</v>
      </c>
      <c r="T23" s="125">
        <f t="shared" si="4"/>
        <v>20</v>
      </c>
      <c r="U23" s="70"/>
      <c r="V23" s="69"/>
      <c r="W23" s="73"/>
    </row>
    <row r="24" spans="2:23" ht="10.5" customHeight="1" x14ac:dyDescent="0.15">
      <c r="B24" s="11"/>
      <c r="C24" s="133" t="str">
        <f t="shared" si="0"/>
        <v>19</v>
      </c>
      <c r="D24" s="139" t="str">
        <f t="shared" si="1"/>
        <v>山 梨 県</v>
      </c>
      <c r="E24" s="130">
        <f t="shared" si="2"/>
        <v>57.459926017262639</v>
      </c>
      <c r="F24" s="88">
        <v>20</v>
      </c>
      <c r="G24" s="27"/>
      <c r="H24" s="39"/>
      <c r="I24" s="27"/>
      <c r="J24" s="27"/>
      <c r="K24" s="27"/>
      <c r="L24" s="35"/>
      <c r="M24" s="36"/>
      <c r="N24" s="37"/>
      <c r="O24" s="117" t="s">
        <v>29</v>
      </c>
      <c r="P24" s="69" t="s">
        <v>77</v>
      </c>
      <c r="Q24" s="71">
        <v>1146</v>
      </c>
      <c r="R24" s="71">
        <v>2049</v>
      </c>
      <c r="S24" s="128">
        <f t="shared" si="3"/>
        <v>55.929721815519763</v>
      </c>
      <c r="T24" s="125">
        <f t="shared" si="4"/>
        <v>32</v>
      </c>
      <c r="U24" s="70"/>
      <c r="V24" s="69"/>
      <c r="W24" s="72"/>
    </row>
    <row r="25" spans="2:23" ht="10.5" customHeight="1" x14ac:dyDescent="0.15">
      <c r="B25" s="38"/>
      <c r="C25" s="133" t="str">
        <f t="shared" si="0"/>
        <v>21</v>
      </c>
      <c r="D25" s="139" t="str">
        <f t="shared" si="1"/>
        <v>岐 阜 県</v>
      </c>
      <c r="E25" s="130">
        <f t="shared" si="2"/>
        <v>57.372924006039248</v>
      </c>
      <c r="F25" s="88">
        <v>21</v>
      </c>
      <c r="G25" s="27"/>
      <c r="H25" s="2"/>
      <c r="I25" s="27"/>
      <c r="J25" s="27"/>
      <c r="K25" s="27"/>
      <c r="L25" s="35"/>
      <c r="M25" s="36"/>
      <c r="N25" s="37"/>
      <c r="O25" s="117" t="s">
        <v>30</v>
      </c>
      <c r="P25" s="69" t="s">
        <v>78</v>
      </c>
      <c r="Q25" s="71">
        <v>1140</v>
      </c>
      <c r="R25" s="71">
        <v>1987</v>
      </c>
      <c r="S25" s="128">
        <f t="shared" si="3"/>
        <v>57.372924006039248</v>
      </c>
      <c r="T25" s="125">
        <f t="shared" si="4"/>
        <v>21</v>
      </c>
      <c r="U25" s="70"/>
      <c r="V25" s="69"/>
      <c r="W25" s="72"/>
    </row>
    <row r="26" spans="2:23" ht="10.5" customHeight="1" x14ac:dyDescent="0.15">
      <c r="B26" s="38"/>
      <c r="C26" s="133" t="str">
        <f t="shared" si="0"/>
        <v>01</v>
      </c>
      <c r="D26" s="139" t="str">
        <f t="shared" si="1"/>
        <v>北 海 道</v>
      </c>
      <c r="E26" s="130">
        <f t="shared" si="2"/>
        <v>57.371428571428574</v>
      </c>
      <c r="F26" s="88">
        <v>22</v>
      </c>
      <c r="G26" s="27"/>
      <c r="H26" s="39"/>
      <c r="I26" s="27"/>
      <c r="J26" s="27"/>
      <c r="K26" s="27"/>
      <c r="L26" s="35"/>
      <c r="M26" s="36"/>
      <c r="N26" s="37"/>
      <c r="O26" s="117" t="s">
        <v>31</v>
      </c>
      <c r="P26" s="69" t="s">
        <v>79</v>
      </c>
      <c r="Q26" s="71">
        <v>2107</v>
      </c>
      <c r="R26" s="71">
        <v>3644</v>
      </c>
      <c r="S26" s="128">
        <f t="shared" si="3"/>
        <v>57.821075740944018</v>
      </c>
      <c r="T26" s="125">
        <f t="shared" si="4"/>
        <v>19</v>
      </c>
      <c r="U26" s="70"/>
      <c r="V26" s="69"/>
      <c r="W26" s="75"/>
    </row>
    <row r="27" spans="2:23" ht="10.5" customHeight="1" x14ac:dyDescent="0.15">
      <c r="B27" s="34"/>
      <c r="C27" s="133" t="str">
        <f t="shared" si="0"/>
        <v>33</v>
      </c>
      <c r="D27" s="139" t="str">
        <f t="shared" si="1"/>
        <v>岡 山 県</v>
      </c>
      <c r="E27" s="130">
        <f t="shared" si="2"/>
        <v>57.142857142857139</v>
      </c>
      <c r="F27" s="88">
        <v>23</v>
      </c>
      <c r="G27" s="27"/>
      <c r="H27" s="33"/>
      <c r="I27" s="33"/>
      <c r="J27" s="33"/>
      <c r="K27" s="33"/>
      <c r="L27" s="35"/>
      <c r="M27" s="36"/>
      <c r="N27" s="37"/>
      <c r="O27" s="117" t="s">
        <v>32</v>
      </c>
      <c r="P27" s="69" t="s">
        <v>80</v>
      </c>
      <c r="Q27" s="71">
        <v>4669</v>
      </c>
      <c r="R27" s="71">
        <v>7552</v>
      </c>
      <c r="S27" s="128">
        <f t="shared" si="3"/>
        <v>61.824682203389834</v>
      </c>
      <c r="T27" s="125">
        <f t="shared" si="4"/>
        <v>3</v>
      </c>
      <c r="U27" s="70"/>
      <c r="V27" s="69"/>
      <c r="W27" s="72"/>
    </row>
    <row r="28" spans="2:23" ht="10.5" customHeight="1" x14ac:dyDescent="0.15">
      <c r="B28" s="10"/>
      <c r="C28" s="133" t="str">
        <f t="shared" si="0"/>
        <v>07</v>
      </c>
      <c r="D28" s="139" t="str">
        <f t="shared" si="1"/>
        <v>福 島 県</v>
      </c>
      <c r="E28" s="130">
        <f t="shared" si="2"/>
        <v>57.04225352112676</v>
      </c>
      <c r="F28" s="88">
        <v>24</v>
      </c>
      <c r="G28" s="27"/>
      <c r="H28" s="33"/>
      <c r="I28" s="33"/>
      <c r="J28" s="33"/>
      <c r="K28" s="33"/>
      <c r="L28" s="35"/>
      <c r="M28" s="36"/>
      <c r="N28" s="37"/>
      <c r="O28" s="117" t="s">
        <v>33</v>
      </c>
      <c r="P28" s="69" t="s">
        <v>81</v>
      </c>
      <c r="Q28" s="71">
        <v>1034</v>
      </c>
      <c r="R28" s="71">
        <v>1781</v>
      </c>
      <c r="S28" s="128">
        <f t="shared" si="3"/>
        <v>58.057271195957327</v>
      </c>
      <c r="T28" s="125">
        <f t="shared" si="4"/>
        <v>17</v>
      </c>
      <c r="U28" s="70"/>
      <c r="V28" s="69"/>
      <c r="W28" s="72"/>
    </row>
    <row r="29" spans="2:23" ht="10.5" customHeight="1" x14ac:dyDescent="0.15">
      <c r="B29" s="38"/>
      <c r="C29" s="133" t="str">
        <f t="shared" si="0"/>
        <v>29</v>
      </c>
      <c r="D29" s="139" t="str">
        <f t="shared" si="1"/>
        <v>奈 良 県</v>
      </c>
      <c r="E29" s="130">
        <f t="shared" si="2"/>
        <v>56.84210526315789</v>
      </c>
      <c r="F29" s="88">
        <v>25</v>
      </c>
      <c r="G29" s="27"/>
      <c r="H29" s="33"/>
      <c r="I29" s="33"/>
      <c r="J29" s="33"/>
      <c r="K29" s="33"/>
      <c r="L29" s="35"/>
      <c r="M29" s="36"/>
      <c r="N29" s="37"/>
      <c r="O29" s="117" t="s">
        <v>34</v>
      </c>
      <c r="P29" s="69" t="s">
        <v>82</v>
      </c>
      <c r="Q29" s="71">
        <v>852</v>
      </c>
      <c r="R29" s="71">
        <v>1414</v>
      </c>
      <c r="S29" s="128">
        <f t="shared" si="3"/>
        <v>60.254596888260259</v>
      </c>
      <c r="T29" s="125">
        <f t="shared" si="4"/>
        <v>8</v>
      </c>
      <c r="U29" s="70"/>
      <c r="V29" s="69"/>
      <c r="W29" s="72"/>
    </row>
    <row r="30" spans="2:23" ht="10.5" customHeight="1" x14ac:dyDescent="0.15">
      <c r="B30" s="10"/>
      <c r="C30" s="133" t="str">
        <f t="shared" si="0"/>
        <v>18</v>
      </c>
      <c r="D30" s="139" t="str">
        <f t="shared" si="1"/>
        <v>福 井 県</v>
      </c>
      <c r="E30" s="130">
        <f t="shared" si="2"/>
        <v>56.770833333333336</v>
      </c>
      <c r="F30" s="88">
        <v>26</v>
      </c>
      <c r="G30" s="27"/>
      <c r="H30" s="33"/>
      <c r="I30" s="33"/>
      <c r="J30" s="33"/>
      <c r="K30" s="33"/>
      <c r="L30" s="35"/>
      <c r="M30" s="36"/>
      <c r="N30" s="37"/>
      <c r="O30" s="117" t="s">
        <v>35</v>
      </c>
      <c r="P30" s="69" t="s">
        <v>83</v>
      </c>
      <c r="Q30" s="71">
        <v>1531</v>
      </c>
      <c r="R30" s="71">
        <v>2583</v>
      </c>
      <c r="S30" s="128">
        <f t="shared" si="3"/>
        <v>59.272164150212937</v>
      </c>
      <c r="T30" s="125">
        <f t="shared" si="4"/>
        <v>10</v>
      </c>
      <c r="U30" s="70"/>
      <c r="V30" s="69"/>
      <c r="W30" s="72"/>
    </row>
    <row r="31" spans="2:23" ht="10.5" customHeight="1" x14ac:dyDescent="0.15">
      <c r="B31" s="10"/>
      <c r="C31" s="133" t="str">
        <f t="shared" si="0"/>
        <v>16</v>
      </c>
      <c r="D31" s="139" t="str">
        <f t="shared" si="1"/>
        <v>富 山 県</v>
      </c>
      <c r="E31" s="130">
        <f t="shared" si="2"/>
        <v>56.226053639846739</v>
      </c>
      <c r="F31" s="88">
        <v>27</v>
      </c>
      <c r="G31" s="27"/>
      <c r="H31" s="33"/>
      <c r="I31" s="33"/>
      <c r="J31" s="33"/>
      <c r="K31" s="33"/>
      <c r="L31" s="35"/>
      <c r="M31" s="36"/>
      <c r="N31" s="37"/>
      <c r="O31" s="117" t="s">
        <v>36</v>
      </c>
      <c r="P31" s="69" t="s">
        <v>84</v>
      </c>
      <c r="Q31" s="71">
        <v>5333</v>
      </c>
      <c r="R31" s="71">
        <v>8809</v>
      </c>
      <c r="S31" s="128">
        <f t="shared" si="3"/>
        <v>60.540356453626977</v>
      </c>
      <c r="T31" s="125">
        <f t="shared" si="4"/>
        <v>6</v>
      </c>
      <c r="U31" s="70"/>
      <c r="V31" s="69"/>
      <c r="W31" s="72"/>
    </row>
    <row r="32" spans="2:23" ht="10.5" customHeight="1" x14ac:dyDescent="0.15">
      <c r="B32" s="38"/>
      <c r="C32" s="133" t="str">
        <f t="shared" si="0"/>
        <v>41</v>
      </c>
      <c r="D32" s="139" t="str">
        <f t="shared" si="1"/>
        <v>佐 賀 県</v>
      </c>
      <c r="E32" s="130">
        <f t="shared" si="2"/>
        <v>56.196319018404907</v>
      </c>
      <c r="F32" s="88">
        <v>28</v>
      </c>
      <c r="G32" s="27"/>
      <c r="H32" s="33"/>
      <c r="I32" s="33"/>
      <c r="J32" s="33"/>
      <c r="K32" s="33"/>
      <c r="L32" s="35"/>
      <c r="M32" s="36"/>
      <c r="N32" s="37"/>
      <c r="O32" s="117" t="s">
        <v>37</v>
      </c>
      <c r="P32" s="69" t="s">
        <v>85</v>
      </c>
      <c r="Q32" s="71">
        <v>3202</v>
      </c>
      <c r="R32" s="71">
        <v>5466</v>
      </c>
      <c r="S32" s="128">
        <f t="shared" si="3"/>
        <v>58.580314672521041</v>
      </c>
      <c r="T32" s="125">
        <f t="shared" si="4"/>
        <v>14</v>
      </c>
      <c r="U32" s="70"/>
      <c r="V32" s="69"/>
      <c r="W32" s="75"/>
    </row>
    <row r="33" spans="2:24" ht="10.5" customHeight="1" x14ac:dyDescent="0.15">
      <c r="B33" s="34"/>
      <c r="C33" s="133" t="str">
        <f t="shared" si="0"/>
        <v>15</v>
      </c>
      <c r="D33" s="139" t="str">
        <f t="shared" si="1"/>
        <v>新 潟 県</v>
      </c>
      <c r="E33" s="130">
        <f t="shared" si="2"/>
        <v>56.18533513270355</v>
      </c>
      <c r="F33" s="88">
        <v>29</v>
      </c>
      <c r="G33" s="27"/>
      <c r="H33" s="41"/>
      <c r="I33" s="27"/>
      <c r="J33" s="27"/>
      <c r="K33" s="27"/>
      <c r="L33" s="35"/>
      <c r="M33" s="36"/>
      <c r="N33" s="37"/>
      <c r="O33" s="117" t="s">
        <v>38</v>
      </c>
      <c r="P33" s="69" t="s">
        <v>86</v>
      </c>
      <c r="Q33" s="71">
        <v>756</v>
      </c>
      <c r="R33" s="71">
        <v>1330</v>
      </c>
      <c r="S33" s="128">
        <f t="shared" si="3"/>
        <v>56.84210526315789</v>
      </c>
      <c r="T33" s="125">
        <f t="shared" si="4"/>
        <v>25</v>
      </c>
      <c r="U33" s="70"/>
      <c r="V33" s="69"/>
      <c r="W33" s="77"/>
    </row>
    <row r="34" spans="2:24" ht="10.5" customHeight="1" x14ac:dyDescent="0.15">
      <c r="B34" s="34"/>
      <c r="C34" s="133" t="str">
        <f t="shared" si="0"/>
        <v>02</v>
      </c>
      <c r="D34" s="139" t="str">
        <f t="shared" si="1"/>
        <v>青 森 県</v>
      </c>
      <c r="E34" s="130">
        <f t="shared" si="2"/>
        <v>56.099518459069017</v>
      </c>
      <c r="F34" s="88">
        <v>30</v>
      </c>
      <c r="G34" s="27"/>
      <c r="H34" s="2"/>
      <c r="I34" s="27"/>
      <c r="J34" s="27"/>
      <c r="K34" s="27"/>
      <c r="L34" s="35"/>
      <c r="M34" s="36"/>
      <c r="N34" s="37"/>
      <c r="O34" s="117" t="s">
        <v>39</v>
      </c>
      <c r="P34" s="69" t="s">
        <v>87</v>
      </c>
      <c r="Q34" s="71">
        <v>511</v>
      </c>
      <c r="R34" s="71">
        <v>925</v>
      </c>
      <c r="S34" s="128">
        <f t="shared" si="3"/>
        <v>55.243243243243242</v>
      </c>
      <c r="T34" s="125">
        <f t="shared" si="4"/>
        <v>36</v>
      </c>
      <c r="U34" s="70"/>
      <c r="V34" s="69"/>
      <c r="W34" s="76"/>
    </row>
    <row r="35" spans="2:24" ht="10.5" customHeight="1" x14ac:dyDescent="0.15">
      <c r="B35" s="34"/>
      <c r="C35" s="133" t="str">
        <f t="shared" si="0"/>
        <v>37</v>
      </c>
      <c r="D35" s="139" t="str">
        <f t="shared" si="1"/>
        <v>香 川 県</v>
      </c>
      <c r="E35" s="130">
        <f t="shared" si="2"/>
        <v>55.962343096234314</v>
      </c>
      <c r="F35" s="88">
        <v>31</v>
      </c>
      <c r="G35" s="27"/>
      <c r="H35" s="41"/>
      <c r="I35" s="27"/>
      <c r="J35" s="27"/>
      <c r="K35" s="27"/>
      <c r="L35" s="35"/>
      <c r="M35" s="36"/>
      <c r="N35" s="37"/>
      <c r="O35" s="117" t="s">
        <v>40</v>
      </c>
      <c r="P35" s="69" t="s">
        <v>88</v>
      </c>
      <c r="Q35" s="71">
        <v>308</v>
      </c>
      <c r="R35" s="71">
        <v>556</v>
      </c>
      <c r="S35" s="128">
        <f t="shared" si="3"/>
        <v>55.39568345323741</v>
      </c>
      <c r="T35" s="125">
        <f t="shared" si="4"/>
        <v>35</v>
      </c>
      <c r="U35" s="70"/>
      <c r="V35" s="69"/>
      <c r="W35" s="77"/>
      <c r="X35" s="85"/>
    </row>
    <row r="36" spans="2:24" ht="10.5" customHeight="1" x14ac:dyDescent="0.15">
      <c r="B36" s="34"/>
      <c r="C36" s="133" t="str">
        <f t="shared" si="0"/>
        <v>20</v>
      </c>
      <c r="D36" s="139" t="str">
        <f t="shared" si="1"/>
        <v>長 野 県</v>
      </c>
      <c r="E36" s="130">
        <f t="shared" si="2"/>
        <v>55.929721815519763</v>
      </c>
      <c r="F36" s="88">
        <v>32</v>
      </c>
      <c r="G36" s="27"/>
      <c r="H36" s="2"/>
      <c r="I36" s="27"/>
      <c r="J36" s="27"/>
      <c r="K36" s="27"/>
      <c r="L36" s="35"/>
      <c r="M36" s="36"/>
      <c r="N36" s="37"/>
      <c r="O36" s="117" t="s">
        <v>41</v>
      </c>
      <c r="P36" s="69" t="s">
        <v>89</v>
      </c>
      <c r="Q36" s="71">
        <v>360</v>
      </c>
      <c r="R36" s="71">
        <v>674</v>
      </c>
      <c r="S36" s="128">
        <f t="shared" si="3"/>
        <v>53.412462908011868</v>
      </c>
      <c r="T36" s="125">
        <f t="shared" si="4"/>
        <v>46</v>
      </c>
      <c r="U36" s="70"/>
      <c r="V36" s="69"/>
      <c r="W36" s="72"/>
    </row>
    <row r="37" spans="2:24" ht="10.5" customHeight="1" x14ac:dyDescent="0.15">
      <c r="B37" s="12"/>
      <c r="C37" s="133" t="str">
        <f t="shared" si="0"/>
        <v>03</v>
      </c>
      <c r="D37" s="139" t="str">
        <f t="shared" si="1"/>
        <v>岩 手 県</v>
      </c>
      <c r="E37" s="130">
        <f t="shared" si="2"/>
        <v>55.745721271393641</v>
      </c>
      <c r="F37" s="88">
        <v>33</v>
      </c>
      <c r="G37" s="27"/>
      <c r="H37" s="41"/>
      <c r="I37" s="27"/>
      <c r="J37" s="27"/>
      <c r="K37" s="27"/>
      <c r="L37" s="35"/>
      <c r="M37" s="36"/>
      <c r="N37" s="37"/>
      <c r="O37" s="117" t="s">
        <v>42</v>
      </c>
      <c r="P37" s="69" t="s">
        <v>90</v>
      </c>
      <c r="Q37" s="71">
        <v>1080</v>
      </c>
      <c r="R37" s="71">
        <v>1890</v>
      </c>
      <c r="S37" s="128">
        <f t="shared" si="3"/>
        <v>57.142857142857139</v>
      </c>
      <c r="T37" s="125">
        <f t="shared" si="4"/>
        <v>23</v>
      </c>
      <c r="U37" s="70"/>
      <c r="V37" s="69"/>
      <c r="W37" s="72"/>
    </row>
    <row r="38" spans="2:24" ht="10.5" customHeight="1" x14ac:dyDescent="0.15">
      <c r="B38" s="10"/>
      <c r="C38" s="133" t="str">
        <f t="shared" si="0"/>
        <v>43</v>
      </c>
      <c r="D38" s="139" t="str">
        <f t="shared" si="1"/>
        <v>熊 本 県</v>
      </c>
      <c r="E38" s="130">
        <f t="shared" si="2"/>
        <v>55.606407322654462</v>
      </c>
      <c r="F38" s="88">
        <v>34</v>
      </c>
      <c r="G38" s="27"/>
      <c r="H38" s="2"/>
      <c r="I38" s="27"/>
      <c r="J38" s="27"/>
      <c r="K38" s="27"/>
      <c r="L38" s="35"/>
      <c r="M38" s="36"/>
      <c r="N38" s="37"/>
      <c r="O38" s="117" t="s">
        <v>43</v>
      </c>
      <c r="P38" s="69" t="s">
        <v>91</v>
      </c>
      <c r="Q38" s="71">
        <v>1623</v>
      </c>
      <c r="R38" s="71">
        <v>2804</v>
      </c>
      <c r="S38" s="128">
        <f t="shared" si="3"/>
        <v>57.881597717546363</v>
      </c>
      <c r="T38" s="125">
        <f t="shared" si="4"/>
        <v>18</v>
      </c>
      <c r="U38" s="70"/>
      <c r="V38" s="69"/>
      <c r="W38" s="72"/>
    </row>
    <row r="39" spans="2:24" ht="10.5" customHeight="1" x14ac:dyDescent="0.15">
      <c r="B39" s="34"/>
      <c r="C39" s="133" t="str">
        <f t="shared" si="0"/>
        <v>31</v>
      </c>
      <c r="D39" s="139" t="str">
        <f t="shared" si="1"/>
        <v>鳥 取 県</v>
      </c>
      <c r="E39" s="130">
        <f t="shared" si="2"/>
        <v>55.39568345323741</v>
      </c>
      <c r="F39" s="88">
        <v>35</v>
      </c>
      <c r="G39" s="27"/>
      <c r="H39" s="41"/>
      <c r="I39" s="27"/>
      <c r="J39" s="27"/>
      <c r="K39" s="27"/>
      <c r="L39" s="35"/>
      <c r="M39" s="36"/>
      <c r="N39" s="37"/>
      <c r="O39" s="117" t="s">
        <v>44</v>
      </c>
      <c r="P39" s="69" t="s">
        <v>92</v>
      </c>
      <c r="Q39" s="71">
        <v>735</v>
      </c>
      <c r="R39" s="71">
        <v>1358</v>
      </c>
      <c r="S39" s="128">
        <f t="shared" si="3"/>
        <v>54.123711340206185</v>
      </c>
      <c r="T39" s="125">
        <f t="shared" si="4"/>
        <v>44</v>
      </c>
      <c r="U39" s="70"/>
      <c r="V39" s="69"/>
      <c r="W39" s="75"/>
    </row>
    <row r="40" spans="2:24" ht="10.5" customHeight="1" x14ac:dyDescent="0.15">
      <c r="B40" s="11"/>
      <c r="C40" s="133" t="str">
        <f t="shared" si="0"/>
        <v>30</v>
      </c>
      <c r="D40" s="139" t="str">
        <f t="shared" si="1"/>
        <v>和歌山県</v>
      </c>
      <c r="E40" s="130">
        <f t="shared" si="2"/>
        <v>55.243243243243242</v>
      </c>
      <c r="F40" s="88">
        <v>36</v>
      </c>
      <c r="G40" s="27"/>
      <c r="H40" s="3"/>
      <c r="I40" s="27"/>
      <c r="J40" s="27"/>
      <c r="K40" s="27"/>
      <c r="L40" s="35"/>
      <c r="M40" s="36"/>
      <c r="N40" s="37"/>
      <c r="O40" s="117" t="s">
        <v>45</v>
      </c>
      <c r="P40" s="69" t="s">
        <v>93</v>
      </c>
      <c r="Q40" s="71">
        <v>402</v>
      </c>
      <c r="R40" s="71">
        <v>728</v>
      </c>
      <c r="S40" s="128">
        <f t="shared" si="3"/>
        <v>55.219780219780226</v>
      </c>
      <c r="T40" s="125">
        <f t="shared" si="4"/>
        <v>37</v>
      </c>
      <c r="U40" s="70"/>
      <c r="V40" s="69"/>
      <c r="W40" s="77"/>
    </row>
    <row r="41" spans="2:24" ht="10.5" customHeight="1" x14ac:dyDescent="0.15">
      <c r="B41" s="10"/>
      <c r="C41" s="133" t="str">
        <f t="shared" si="0"/>
        <v>36</v>
      </c>
      <c r="D41" s="139" t="str">
        <f t="shared" si="1"/>
        <v>徳 島 県</v>
      </c>
      <c r="E41" s="130">
        <f t="shared" si="2"/>
        <v>55.219780219780226</v>
      </c>
      <c r="F41" s="88">
        <v>37</v>
      </c>
      <c r="G41" s="27"/>
      <c r="H41" s="3"/>
      <c r="I41" s="27"/>
      <c r="J41" s="27"/>
      <c r="K41" s="27"/>
      <c r="L41" s="35"/>
      <c r="M41" s="36"/>
      <c r="N41" s="37"/>
      <c r="O41" s="117" t="s">
        <v>46</v>
      </c>
      <c r="P41" s="69" t="s">
        <v>94</v>
      </c>
      <c r="Q41" s="71">
        <v>535</v>
      </c>
      <c r="R41" s="71">
        <v>956</v>
      </c>
      <c r="S41" s="128">
        <f t="shared" si="3"/>
        <v>55.962343096234314</v>
      </c>
      <c r="T41" s="125">
        <f t="shared" si="4"/>
        <v>31</v>
      </c>
      <c r="U41" s="84"/>
      <c r="V41" s="80"/>
      <c r="W41" s="81"/>
      <c r="X41" s="82"/>
    </row>
    <row r="42" spans="2:24" ht="10.5" customHeight="1" x14ac:dyDescent="0.15">
      <c r="B42" s="11"/>
      <c r="C42" s="133" t="str">
        <f t="shared" si="0"/>
        <v>38</v>
      </c>
      <c r="D42" s="139" t="str">
        <f t="shared" si="1"/>
        <v>愛 媛 県</v>
      </c>
      <c r="E42" s="130">
        <f t="shared" si="2"/>
        <v>55.190440627333835</v>
      </c>
      <c r="F42" s="88">
        <v>38</v>
      </c>
      <c r="G42" s="33"/>
      <c r="H42" s="3"/>
      <c r="I42" s="27"/>
      <c r="J42" s="27"/>
      <c r="K42" s="27"/>
      <c r="L42" s="35"/>
      <c r="M42" s="36"/>
      <c r="N42" s="37"/>
      <c r="O42" s="117" t="s">
        <v>47</v>
      </c>
      <c r="P42" s="69" t="s">
        <v>95</v>
      </c>
      <c r="Q42" s="71">
        <v>739</v>
      </c>
      <c r="R42" s="71">
        <v>1339</v>
      </c>
      <c r="S42" s="128">
        <f t="shared" si="3"/>
        <v>55.190440627333835</v>
      </c>
      <c r="T42" s="125">
        <f t="shared" si="4"/>
        <v>38</v>
      </c>
      <c r="U42" s="70"/>
      <c r="V42" s="69"/>
      <c r="W42" s="77"/>
    </row>
    <row r="43" spans="2:24" ht="10.5" customHeight="1" x14ac:dyDescent="0.15">
      <c r="B43" s="11"/>
      <c r="C43" s="133" t="str">
        <f t="shared" si="0"/>
        <v>06</v>
      </c>
      <c r="D43" s="139" t="str">
        <f t="shared" si="1"/>
        <v>山 形 県</v>
      </c>
      <c r="E43" s="130">
        <f t="shared" si="2"/>
        <v>55.102040816326522</v>
      </c>
      <c r="F43" s="88">
        <v>39</v>
      </c>
      <c r="G43" s="27"/>
      <c r="H43" s="33"/>
      <c r="I43" s="33"/>
      <c r="J43" s="33"/>
      <c r="K43" s="33"/>
      <c r="L43" s="44"/>
      <c r="M43" s="36"/>
      <c r="N43" s="37"/>
      <c r="O43" s="117" t="s">
        <v>48</v>
      </c>
      <c r="P43" s="69" t="s">
        <v>96</v>
      </c>
      <c r="Q43" s="71">
        <v>375</v>
      </c>
      <c r="R43" s="71">
        <v>698</v>
      </c>
      <c r="S43" s="128">
        <f t="shared" si="3"/>
        <v>53.724928366762178</v>
      </c>
      <c r="T43" s="125">
        <f t="shared" si="4"/>
        <v>45</v>
      </c>
      <c r="U43" s="70"/>
      <c r="V43" s="69"/>
      <c r="W43" s="72"/>
    </row>
    <row r="44" spans="2:24" ht="10.5" customHeight="1" x14ac:dyDescent="0.15">
      <c r="B44" s="11"/>
      <c r="C44" s="134" t="str">
        <f t="shared" si="0"/>
        <v>44</v>
      </c>
      <c r="D44" s="141" t="str">
        <f t="shared" si="1"/>
        <v>大 分 県</v>
      </c>
      <c r="E44" s="131">
        <f t="shared" si="2"/>
        <v>54.889867841409689</v>
      </c>
      <c r="F44" s="122">
        <v>40</v>
      </c>
      <c r="G44" s="27"/>
      <c r="H44" s="33"/>
      <c r="I44" s="33"/>
      <c r="J44" s="33"/>
      <c r="K44" s="33"/>
      <c r="L44" s="35"/>
      <c r="M44" s="36"/>
      <c r="N44" s="37"/>
      <c r="O44" s="117" t="s">
        <v>49</v>
      </c>
      <c r="P44" s="69" t="s">
        <v>97</v>
      </c>
      <c r="Q44" s="71">
        <v>3008</v>
      </c>
      <c r="R44" s="71">
        <v>5104</v>
      </c>
      <c r="S44" s="128">
        <f t="shared" si="3"/>
        <v>58.934169278996862</v>
      </c>
      <c r="T44" s="125">
        <f t="shared" si="4"/>
        <v>12</v>
      </c>
      <c r="U44" s="70"/>
      <c r="V44" s="69"/>
      <c r="W44" s="77"/>
    </row>
    <row r="45" spans="2:24" ht="10.5" customHeight="1" x14ac:dyDescent="0.15">
      <c r="B45" s="10"/>
      <c r="C45" s="133" t="str">
        <f t="shared" si="0"/>
        <v>46</v>
      </c>
      <c r="D45" s="139" t="str">
        <f t="shared" si="1"/>
        <v>鹿児島県</v>
      </c>
      <c r="E45" s="130">
        <f t="shared" si="2"/>
        <v>54.806491885143572</v>
      </c>
      <c r="F45" s="88">
        <v>41</v>
      </c>
      <c r="G45" s="27"/>
      <c r="H45" s="33"/>
      <c r="I45" s="33"/>
      <c r="J45" s="33"/>
      <c r="K45" s="33"/>
      <c r="L45" s="35"/>
      <c r="M45" s="36"/>
      <c r="N45" s="37"/>
      <c r="O45" s="117" t="s">
        <v>50</v>
      </c>
      <c r="P45" s="69" t="s">
        <v>98</v>
      </c>
      <c r="Q45" s="71">
        <v>458</v>
      </c>
      <c r="R45" s="71">
        <v>815</v>
      </c>
      <c r="S45" s="128">
        <f t="shared" si="3"/>
        <v>56.196319018404907</v>
      </c>
      <c r="T45" s="125">
        <f t="shared" si="4"/>
        <v>28</v>
      </c>
      <c r="U45" s="70"/>
      <c r="V45" s="69"/>
      <c r="W45" s="72"/>
    </row>
    <row r="46" spans="2:24" ht="10.5" customHeight="1" x14ac:dyDescent="0.15">
      <c r="B46" s="34"/>
      <c r="C46" s="133" t="str">
        <f t="shared" si="0"/>
        <v>42</v>
      </c>
      <c r="D46" s="139" t="str">
        <f t="shared" si="1"/>
        <v>長 崎 県</v>
      </c>
      <c r="E46" s="130">
        <f t="shared" si="2"/>
        <v>54.634513941220796</v>
      </c>
      <c r="F46" s="88">
        <v>42</v>
      </c>
      <c r="G46" s="27"/>
      <c r="H46" s="33"/>
      <c r="I46" s="33"/>
      <c r="J46" s="33"/>
      <c r="K46" s="33"/>
      <c r="L46" s="35"/>
      <c r="M46" s="36"/>
      <c r="N46" s="37"/>
      <c r="O46" s="117" t="s">
        <v>51</v>
      </c>
      <c r="P46" s="69" t="s">
        <v>99</v>
      </c>
      <c r="Q46" s="71">
        <v>725</v>
      </c>
      <c r="R46" s="71">
        <v>1327</v>
      </c>
      <c r="S46" s="128">
        <f t="shared" si="3"/>
        <v>54.634513941220796</v>
      </c>
      <c r="T46" s="125">
        <f t="shared" si="4"/>
        <v>42</v>
      </c>
      <c r="U46" s="70"/>
      <c r="V46" s="69"/>
      <c r="W46" s="72"/>
    </row>
    <row r="47" spans="2:24" ht="10.5" customHeight="1" x14ac:dyDescent="0.15">
      <c r="B47" s="34"/>
      <c r="C47" s="133" t="str">
        <f t="shared" si="0"/>
        <v>45</v>
      </c>
      <c r="D47" s="139" t="str">
        <f t="shared" si="1"/>
        <v>宮 崎 県</v>
      </c>
      <c r="E47" s="130">
        <f t="shared" si="2"/>
        <v>54.426840633737186</v>
      </c>
      <c r="F47" s="88">
        <v>43</v>
      </c>
      <c r="G47" s="27"/>
      <c r="H47" s="33"/>
      <c r="I47" s="33"/>
      <c r="J47" s="33"/>
      <c r="K47" s="33"/>
      <c r="L47" s="35"/>
      <c r="M47" s="36"/>
      <c r="N47" s="37"/>
      <c r="O47" s="117" t="s">
        <v>52</v>
      </c>
      <c r="P47" s="69" t="s">
        <v>100</v>
      </c>
      <c r="Q47" s="71">
        <v>972</v>
      </c>
      <c r="R47" s="71">
        <v>1748</v>
      </c>
      <c r="S47" s="128">
        <f t="shared" si="3"/>
        <v>55.606407322654462</v>
      </c>
      <c r="T47" s="125">
        <f t="shared" si="4"/>
        <v>34</v>
      </c>
      <c r="U47" s="70"/>
      <c r="V47" s="69"/>
      <c r="W47" s="74"/>
    </row>
    <row r="48" spans="2:24" ht="10.5" customHeight="1" x14ac:dyDescent="0.15">
      <c r="B48" s="38"/>
      <c r="C48" s="133" t="str">
        <f t="shared" si="0"/>
        <v>35</v>
      </c>
      <c r="D48" s="139" t="str">
        <f t="shared" si="1"/>
        <v>山 口 県</v>
      </c>
      <c r="E48" s="130">
        <f t="shared" si="2"/>
        <v>54.123711340206185</v>
      </c>
      <c r="F48" s="88">
        <v>44</v>
      </c>
      <c r="G48" s="27"/>
      <c r="H48" s="33"/>
      <c r="I48" s="33"/>
      <c r="J48" s="33"/>
      <c r="K48" s="33"/>
      <c r="L48" s="35"/>
      <c r="M48" s="36"/>
      <c r="N48" s="37"/>
      <c r="O48" s="117" t="s">
        <v>53</v>
      </c>
      <c r="P48" s="69" t="s">
        <v>101</v>
      </c>
      <c r="Q48" s="71">
        <v>623</v>
      </c>
      <c r="R48" s="71">
        <v>1135</v>
      </c>
      <c r="S48" s="128">
        <f t="shared" si="3"/>
        <v>54.889867841409689</v>
      </c>
      <c r="T48" s="125">
        <f t="shared" si="4"/>
        <v>40</v>
      </c>
      <c r="U48" s="70"/>
      <c r="V48" s="69"/>
      <c r="W48" s="72"/>
    </row>
    <row r="49" spans="2:23" ht="10.5" customHeight="1" x14ac:dyDescent="0.15">
      <c r="B49" s="11"/>
      <c r="C49" s="133" t="str">
        <f t="shared" si="0"/>
        <v>39</v>
      </c>
      <c r="D49" s="139" t="str">
        <f t="shared" si="1"/>
        <v>高 知 県</v>
      </c>
      <c r="E49" s="130">
        <f t="shared" si="2"/>
        <v>53.724928366762178</v>
      </c>
      <c r="F49" s="88">
        <v>45</v>
      </c>
      <c r="G49" s="27"/>
      <c r="H49" s="33"/>
      <c r="I49" s="33"/>
      <c r="J49" s="33"/>
      <c r="K49" s="33"/>
      <c r="L49" s="35"/>
      <c r="M49" s="36"/>
      <c r="N49" s="37"/>
      <c r="O49" s="117" t="s">
        <v>54</v>
      </c>
      <c r="P49" s="69" t="s">
        <v>102</v>
      </c>
      <c r="Q49" s="71">
        <v>584</v>
      </c>
      <c r="R49" s="71">
        <v>1073</v>
      </c>
      <c r="S49" s="128">
        <f t="shared" si="3"/>
        <v>54.426840633737186</v>
      </c>
      <c r="T49" s="125">
        <f t="shared" si="4"/>
        <v>43</v>
      </c>
      <c r="U49" s="70"/>
      <c r="V49" s="69"/>
      <c r="W49" s="75"/>
    </row>
    <row r="50" spans="2:23" ht="10.5" customHeight="1" x14ac:dyDescent="0.15">
      <c r="B50" s="10"/>
      <c r="C50" s="133" t="str">
        <f t="shared" si="0"/>
        <v>32</v>
      </c>
      <c r="D50" s="139" t="str">
        <f t="shared" si="1"/>
        <v>島 根 県</v>
      </c>
      <c r="E50" s="130">
        <f t="shared" si="2"/>
        <v>53.412462908011868</v>
      </c>
      <c r="F50" s="88">
        <v>46</v>
      </c>
      <c r="G50" s="27"/>
      <c r="H50" s="33"/>
      <c r="I50" s="33"/>
      <c r="J50" s="33"/>
      <c r="K50" s="33"/>
      <c r="L50" s="35"/>
      <c r="M50" s="36"/>
      <c r="N50" s="37"/>
      <c r="O50" s="117" t="s">
        <v>55</v>
      </c>
      <c r="P50" s="69" t="s">
        <v>103</v>
      </c>
      <c r="Q50" s="71">
        <v>878</v>
      </c>
      <c r="R50" s="71">
        <v>1602</v>
      </c>
      <c r="S50" s="128">
        <f t="shared" si="3"/>
        <v>54.806491885143572</v>
      </c>
      <c r="T50" s="125">
        <f t="shared" si="4"/>
        <v>41</v>
      </c>
      <c r="U50" s="70"/>
      <c r="V50" s="69"/>
      <c r="W50" s="73"/>
    </row>
    <row r="51" spans="2:23" ht="10.5" customHeight="1" x14ac:dyDescent="0.15">
      <c r="B51" s="11"/>
      <c r="C51" s="133" t="str">
        <f t="shared" si="0"/>
        <v>05</v>
      </c>
      <c r="D51" s="139" t="str">
        <f t="shared" si="1"/>
        <v>秋 田 県</v>
      </c>
      <c r="E51" s="130">
        <f t="shared" si="2"/>
        <v>53.002070393374744</v>
      </c>
      <c r="F51" s="88">
        <v>47</v>
      </c>
      <c r="G51" s="27"/>
      <c r="H51" s="33"/>
      <c r="I51" s="33"/>
      <c r="J51" s="33"/>
      <c r="K51" s="33"/>
      <c r="L51" s="4"/>
      <c r="M51" s="6"/>
      <c r="N51" s="4"/>
      <c r="O51" s="117" t="s">
        <v>56</v>
      </c>
      <c r="P51" s="69" t="s">
        <v>104</v>
      </c>
      <c r="Q51" s="71">
        <v>886</v>
      </c>
      <c r="R51" s="71">
        <v>1453</v>
      </c>
      <c r="S51" s="128">
        <f t="shared" si="3"/>
        <v>60.977288368891948</v>
      </c>
      <c r="T51" s="125">
        <f t="shared" si="4"/>
        <v>5</v>
      </c>
      <c r="U51" s="70"/>
      <c r="V51" s="69"/>
      <c r="W51" s="75"/>
    </row>
    <row r="52" spans="2:23" ht="10.5" customHeight="1" x14ac:dyDescent="0.15">
      <c r="B52" s="48"/>
      <c r="C52" s="135"/>
      <c r="D52" s="142" t="s">
        <v>151</v>
      </c>
      <c r="E52" s="137">
        <f>S52</f>
        <v>59.502088501747686</v>
      </c>
      <c r="F52" s="89" t="s">
        <v>125</v>
      </c>
      <c r="G52" s="27"/>
      <c r="H52" s="33"/>
      <c r="I52" s="33"/>
      <c r="J52" s="33"/>
      <c r="K52" s="33"/>
      <c r="L52" s="33"/>
      <c r="M52" s="50"/>
      <c r="N52" s="31"/>
      <c r="O52" s="108"/>
      <c r="P52" s="118" t="s">
        <v>57</v>
      </c>
      <c r="Q52" s="119">
        <v>75072</v>
      </c>
      <c r="R52" s="119">
        <v>126167</v>
      </c>
      <c r="S52" s="120">
        <f>+Q52/R52*100</f>
        <v>59.502088501747686</v>
      </c>
      <c r="T52" s="68"/>
      <c r="U52" s="33"/>
      <c r="V52" s="69"/>
      <c r="W52" s="77"/>
    </row>
    <row r="53" spans="2:23" ht="10.5" customHeight="1" x14ac:dyDescent="0.15">
      <c r="B53" s="51"/>
      <c r="C53" s="49"/>
      <c r="D53" s="49"/>
      <c r="E53" s="52"/>
      <c r="F53" s="53"/>
      <c r="G53" s="53"/>
      <c r="H53" s="49"/>
      <c r="I53" s="49"/>
      <c r="J53" s="49"/>
      <c r="K53" s="49"/>
      <c r="L53" s="49"/>
      <c r="M53" s="54"/>
      <c r="N53" s="31"/>
      <c r="O53" s="67"/>
      <c r="P53" s="67"/>
      <c r="Q53" s="126">
        <f>SUM(Q5:Q51)</f>
        <v>75074</v>
      </c>
      <c r="R53" s="126">
        <f>SUM(R5:R51)</f>
        <v>126167</v>
      </c>
      <c r="S53" s="68"/>
      <c r="T53" s="68"/>
    </row>
    <row r="54" spans="2:23" ht="5.25" customHeight="1" x14ac:dyDescent="0.15">
      <c r="B54" s="146" t="s">
        <v>118</v>
      </c>
      <c r="C54" s="147"/>
      <c r="D54" s="33"/>
      <c r="E54" s="40"/>
      <c r="F54" s="55"/>
      <c r="G54" s="55"/>
      <c r="H54" s="153" t="s">
        <v>3</v>
      </c>
      <c r="I54" s="56"/>
      <c r="J54" s="56"/>
      <c r="K54" s="56"/>
      <c r="L54" s="56"/>
      <c r="M54" s="57"/>
      <c r="N54" s="31"/>
      <c r="O54" s="67"/>
      <c r="P54" s="67"/>
      <c r="Q54" s="64"/>
      <c r="R54" s="32"/>
      <c r="S54" s="68"/>
      <c r="T54" s="68"/>
    </row>
    <row r="55" spans="2:23" ht="10.5" customHeight="1" x14ac:dyDescent="0.15">
      <c r="B55" s="148"/>
      <c r="C55" s="149"/>
      <c r="D55" s="33"/>
      <c r="E55" s="40"/>
      <c r="F55" s="55"/>
      <c r="G55" s="55"/>
      <c r="H55" s="154"/>
      <c r="I55" s="90" t="s">
        <v>119</v>
      </c>
      <c r="J55" s="29" t="s">
        <v>4</v>
      </c>
      <c r="K55" s="29"/>
      <c r="L55" s="29"/>
      <c r="M55" s="30"/>
      <c r="N55" s="31"/>
      <c r="O55" s="67"/>
      <c r="P55" s="67"/>
      <c r="Q55" s="64"/>
      <c r="R55" s="32"/>
      <c r="S55" s="68"/>
      <c r="T55" s="68"/>
    </row>
    <row r="56" spans="2:23" ht="10.5" customHeight="1" x14ac:dyDescent="0.15">
      <c r="B56" s="148"/>
      <c r="C56" s="149"/>
      <c r="D56" s="33"/>
      <c r="E56" s="40"/>
      <c r="F56" s="55"/>
      <c r="G56" s="55"/>
      <c r="H56" s="154"/>
      <c r="I56" s="29"/>
      <c r="J56" s="152" t="s">
        <v>146</v>
      </c>
      <c r="K56" s="152"/>
      <c r="L56" s="152"/>
      <c r="M56" s="91"/>
      <c r="N56" s="31"/>
      <c r="O56" s="67"/>
      <c r="P56" s="67"/>
      <c r="Q56" s="64"/>
      <c r="R56" s="32"/>
      <c r="S56" s="68"/>
      <c r="T56" s="68"/>
    </row>
    <row r="57" spans="2:23" ht="10.5" customHeight="1" x14ac:dyDescent="0.15">
      <c r="B57" s="148"/>
      <c r="C57" s="149"/>
      <c r="D57" s="33"/>
      <c r="E57" s="40"/>
      <c r="F57" s="55"/>
      <c r="G57" s="55"/>
      <c r="H57" s="154"/>
      <c r="I57" s="29"/>
      <c r="J57" s="152"/>
      <c r="K57" s="152"/>
      <c r="L57" s="152"/>
      <c r="M57" s="91"/>
      <c r="N57" s="31"/>
      <c r="O57" s="67"/>
      <c r="P57" s="67"/>
      <c r="Q57" s="64"/>
      <c r="R57" s="32"/>
      <c r="S57" s="68"/>
      <c r="T57" s="68"/>
    </row>
    <row r="58" spans="2:23" ht="10.5" customHeight="1" x14ac:dyDescent="0.15">
      <c r="B58" s="148"/>
      <c r="C58" s="149"/>
      <c r="D58" s="33"/>
      <c r="E58" s="40"/>
      <c r="F58" s="55"/>
      <c r="G58" s="55"/>
      <c r="H58" s="154"/>
      <c r="I58" s="29"/>
      <c r="J58" s="152"/>
      <c r="K58" s="152"/>
      <c r="L58" s="152"/>
      <c r="M58" s="91"/>
      <c r="N58" s="31"/>
      <c r="O58" s="64"/>
      <c r="P58" s="64"/>
      <c r="Q58" s="64"/>
      <c r="R58" s="64"/>
      <c r="S58" s="64"/>
      <c r="T58" s="64"/>
    </row>
    <row r="59" spans="2:23" ht="10.5" customHeight="1" x14ac:dyDescent="0.15">
      <c r="B59" s="148"/>
      <c r="C59" s="149"/>
      <c r="D59" s="33"/>
      <c r="E59" s="40"/>
      <c r="F59" s="55"/>
      <c r="G59" s="55"/>
      <c r="H59" s="154"/>
      <c r="I59" s="29"/>
      <c r="J59" s="152"/>
      <c r="K59" s="152"/>
      <c r="L59" s="152"/>
      <c r="M59" s="91"/>
      <c r="N59" s="31"/>
    </row>
    <row r="60" spans="2:23" ht="9" customHeight="1" x14ac:dyDescent="0.15">
      <c r="B60" s="148"/>
      <c r="C60" s="149"/>
      <c r="D60" s="33"/>
      <c r="E60" s="40"/>
      <c r="F60" s="55"/>
      <c r="G60" s="55"/>
      <c r="H60" s="154"/>
      <c r="I60" s="90"/>
      <c r="J60" s="152"/>
      <c r="K60" s="152"/>
      <c r="L60" s="152"/>
      <c r="M60" s="92"/>
      <c r="N60" s="31"/>
    </row>
    <row r="61" spans="2:23" ht="12" customHeight="1" x14ac:dyDescent="0.15">
      <c r="B61" s="148"/>
      <c r="C61" s="149"/>
      <c r="D61" s="33"/>
      <c r="E61" s="40"/>
      <c r="F61" s="55"/>
      <c r="G61" s="55"/>
      <c r="H61" s="154"/>
      <c r="I61" s="90" t="s">
        <v>115</v>
      </c>
      <c r="J61" s="152" t="s">
        <v>150</v>
      </c>
      <c r="K61" s="152"/>
      <c r="L61" s="66" t="s">
        <v>110</v>
      </c>
      <c r="M61" s="91"/>
      <c r="N61" s="31"/>
    </row>
    <row r="62" spans="2:23" ht="10.5" customHeight="1" x14ac:dyDescent="0.15">
      <c r="B62" s="148"/>
      <c r="C62" s="149"/>
      <c r="D62" s="33"/>
      <c r="E62" s="40"/>
      <c r="F62" s="55"/>
      <c r="G62" s="55"/>
      <c r="H62" s="154"/>
      <c r="I62" s="90"/>
      <c r="J62" s="93"/>
      <c r="K62" s="94" t="s">
        <v>114</v>
      </c>
      <c r="L62" s="94" t="s">
        <v>111</v>
      </c>
      <c r="M62" s="91"/>
      <c r="N62" s="31"/>
    </row>
    <row r="63" spans="2:23" ht="10.5" customHeight="1" x14ac:dyDescent="0.15">
      <c r="B63" s="148"/>
      <c r="C63" s="149"/>
      <c r="D63" s="33"/>
      <c r="E63" s="40"/>
      <c r="F63" s="55"/>
      <c r="G63" s="55"/>
      <c r="H63" s="154"/>
      <c r="I63" s="29"/>
      <c r="J63" s="94" t="s">
        <v>1</v>
      </c>
      <c r="K63" s="95">
        <v>623</v>
      </c>
      <c r="L63" s="95">
        <v>1135</v>
      </c>
      <c r="M63" s="30"/>
      <c r="N63" s="31"/>
    </row>
    <row r="64" spans="2:23" ht="10.5" customHeight="1" x14ac:dyDescent="0.15">
      <c r="B64" s="148"/>
      <c r="C64" s="149"/>
      <c r="D64" s="33"/>
      <c r="E64" s="40"/>
      <c r="F64" s="55"/>
      <c r="G64" s="55"/>
      <c r="H64" s="154"/>
      <c r="I64" s="90"/>
      <c r="J64" s="94" t="s">
        <v>117</v>
      </c>
      <c r="K64" s="95">
        <v>75072</v>
      </c>
      <c r="L64" s="95">
        <v>126167</v>
      </c>
      <c r="M64" s="30"/>
      <c r="N64" s="31"/>
    </row>
    <row r="65" spans="2:18" ht="5.25" customHeight="1" x14ac:dyDescent="0.15">
      <c r="B65" s="148"/>
      <c r="C65" s="149"/>
      <c r="D65" s="33"/>
      <c r="E65" s="40"/>
      <c r="F65" s="55"/>
      <c r="G65" s="55"/>
      <c r="H65" s="155"/>
      <c r="I65" s="90"/>
      <c r="J65" s="96"/>
      <c r="K65" s="97"/>
      <c r="L65" s="97"/>
      <c r="M65" s="30"/>
      <c r="N65" s="31"/>
    </row>
    <row r="66" spans="2:18" ht="5.25" customHeight="1" x14ac:dyDescent="0.15">
      <c r="B66" s="148"/>
      <c r="C66" s="149"/>
      <c r="D66" s="33"/>
      <c r="E66" s="40"/>
      <c r="F66" s="55"/>
      <c r="G66" s="55"/>
      <c r="H66" s="153" t="s">
        <v>5</v>
      </c>
      <c r="I66" s="98"/>
      <c r="J66" s="96"/>
      <c r="K66" s="97"/>
      <c r="L66" s="99"/>
      <c r="M66" s="100"/>
      <c r="N66" s="31"/>
    </row>
    <row r="67" spans="2:18" ht="10.5" customHeight="1" x14ac:dyDescent="0.15">
      <c r="B67" s="148"/>
      <c r="C67" s="149"/>
      <c r="D67" s="33"/>
      <c r="E67" s="40"/>
      <c r="F67" s="55"/>
      <c r="G67" s="55"/>
      <c r="H67" s="154"/>
      <c r="I67" s="90" t="s">
        <v>119</v>
      </c>
      <c r="J67" s="143" t="s">
        <v>6</v>
      </c>
      <c r="K67" s="143"/>
      <c r="L67" s="143"/>
      <c r="M67" s="101"/>
      <c r="N67" s="31"/>
    </row>
    <row r="68" spans="2:18" ht="10.5" customHeight="1" x14ac:dyDescent="0.15">
      <c r="B68" s="148"/>
      <c r="C68" s="149"/>
      <c r="D68" s="33"/>
      <c r="E68" s="58"/>
      <c r="F68" s="59"/>
      <c r="G68" s="58"/>
      <c r="H68" s="154"/>
      <c r="I68" s="90" t="s">
        <v>116</v>
      </c>
      <c r="J68" s="157" t="s">
        <v>147</v>
      </c>
      <c r="K68" s="157"/>
      <c r="L68" s="157"/>
      <c r="M68" s="30"/>
      <c r="N68" s="31"/>
    </row>
    <row r="69" spans="2:18" ht="10.5" customHeight="1" x14ac:dyDescent="0.15">
      <c r="B69" s="148"/>
      <c r="C69" s="149"/>
      <c r="D69" s="59"/>
      <c r="E69" s="55"/>
      <c r="F69" s="59"/>
      <c r="G69" s="58"/>
      <c r="H69" s="154"/>
      <c r="I69" s="90" t="s">
        <v>116</v>
      </c>
      <c r="J69" s="157" t="s">
        <v>7</v>
      </c>
      <c r="K69" s="157"/>
      <c r="L69" s="157"/>
      <c r="M69" s="30"/>
      <c r="N69" s="31"/>
    </row>
    <row r="70" spans="2:18" ht="10.5" customHeight="1" x14ac:dyDescent="0.15">
      <c r="B70" s="148"/>
      <c r="C70" s="149"/>
      <c r="D70" s="55"/>
      <c r="E70" s="8"/>
      <c r="F70" s="8"/>
      <c r="G70" s="55"/>
      <c r="H70" s="154"/>
      <c r="I70" s="90" t="s">
        <v>115</v>
      </c>
      <c r="J70" s="157" t="s">
        <v>122</v>
      </c>
      <c r="K70" s="157"/>
      <c r="L70" s="157"/>
      <c r="M70" s="30"/>
      <c r="N70" s="31"/>
    </row>
    <row r="71" spans="2:18" ht="12" customHeight="1" x14ac:dyDescent="0.15">
      <c r="B71" s="148"/>
      <c r="C71" s="149"/>
      <c r="D71" s="59"/>
      <c r="E71" s="59"/>
      <c r="F71" s="9"/>
      <c r="G71" s="58"/>
      <c r="H71" s="154"/>
      <c r="I71" s="90"/>
      <c r="J71" s="157"/>
      <c r="K71" s="157"/>
      <c r="L71" s="157"/>
      <c r="M71" s="30"/>
      <c r="N71" s="31"/>
    </row>
    <row r="72" spans="2:18" ht="10.5" customHeight="1" x14ac:dyDescent="0.15">
      <c r="B72" s="148"/>
      <c r="C72" s="149"/>
      <c r="D72" s="59"/>
      <c r="E72" s="59"/>
      <c r="F72" s="9"/>
      <c r="G72" s="58"/>
      <c r="H72" s="154"/>
      <c r="I72" s="102" t="s">
        <v>8</v>
      </c>
      <c r="J72" s="152" t="s">
        <v>124</v>
      </c>
      <c r="K72" s="152"/>
      <c r="L72" s="152"/>
      <c r="M72" s="103"/>
      <c r="N72" s="31"/>
    </row>
    <row r="73" spans="2:18" ht="12" customHeight="1" x14ac:dyDescent="0.15">
      <c r="B73" s="148"/>
      <c r="C73" s="149"/>
      <c r="D73" s="59"/>
      <c r="E73" s="59"/>
      <c r="F73" s="9"/>
      <c r="G73" s="58"/>
      <c r="H73" s="154"/>
      <c r="I73" s="104"/>
      <c r="J73" s="152"/>
      <c r="K73" s="152"/>
      <c r="L73" s="152"/>
      <c r="M73" s="103"/>
      <c r="N73" s="31"/>
    </row>
    <row r="74" spans="2:18" ht="5.25" customHeight="1" thickBot="1" x14ac:dyDescent="0.2">
      <c r="B74" s="150"/>
      <c r="C74" s="151"/>
      <c r="D74" s="60"/>
      <c r="E74" s="60"/>
      <c r="F74" s="60"/>
      <c r="G74" s="61"/>
      <c r="H74" s="156"/>
      <c r="I74" s="62"/>
      <c r="J74" s="62"/>
      <c r="K74" s="62"/>
      <c r="L74" s="60"/>
      <c r="M74" s="63"/>
      <c r="N74" s="31"/>
    </row>
    <row r="75" spans="2:18" x14ac:dyDescent="0.15">
      <c r="B75" s="87" t="s">
        <v>109</v>
      </c>
      <c r="C75" s="31"/>
      <c r="D75" s="1"/>
      <c r="E75" s="1"/>
      <c r="F75" s="1"/>
      <c r="G75" s="78"/>
      <c r="H75" s="79"/>
      <c r="I75" s="78"/>
      <c r="J75" s="78"/>
      <c r="K75" s="78"/>
      <c r="L75" s="31"/>
      <c r="M75" s="31"/>
      <c r="N75" s="31"/>
    </row>
    <row r="76" spans="2:18" x14ac:dyDescent="0.15">
      <c r="B76" s="33"/>
      <c r="C76" s="33"/>
      <c r="D76" s="1"/>
      <c r="E76" s="1"/>
      <c r="F76" s="1"/>
      <c r="G76" s="27"/>
      <c r="H76" s="28"/>
      <c r="I76" s="27"/>
      <c r="J76" s="27"/>
      <c r="K76" s="27"/>
      <c r="L76" s="33"/>
      <c r="M76" s="33"/>
      <c r="N76" s="31"/>
    </row>
    <row r="77" spans="2:18" x14ac:dyDescent="0.15">
      <c r="B77" s="33"/>
      <c r="C77" s="33"/>
      <c r="D77" s="1"/>
      <c r="E77" s="1"/>
      <c r="F77" s="1"/>
      <c r="G77" s="27"/>
      <c r="H77" s="28"/>
      <c r="I77" s="27"/>
      <c r="J77" s="27"/>
      <c r="K77" s="27"/>
      <c r="L77" s="33"/>
      <c r="M77" s="33"/>
      <c r="N77" s="31"/>
    </row>
    <row r="78" spans="2:18" x14ac:dyDescent="0.15">
      <c r="B78" s="33"/>
      <c r="C78" s="33"/>
      <c r="D78" s="1"/>
      <c r="E78" s="1"/>
      <c r="F78" s="1"/>
      <c r="G78" s="27"/>
      <c r="H78" s="28"/>
      <c r="I78" s="27"/>
      <c r="J78" s="27"/>
      <c r="K78" s="27"/>
      <c r="L78" s="33"/>
      <c r="M78" s="33"/>
      <c r="N78" s="31"/>
    </row>
    <row r="79" spans="2:18" x14ac:dyDescent="0.15">
      <c r="B79" s="33"/>
      <c r="C79" s="33"/>
      <c r="D79" s="1"/>
      <c r="E79" s="1"/>
      <c r="F79" s="1"/>
      <c r="G79" s="27"/>
      <c r="H79" s="28"/>
      <c r="I79" s="27"/>
      <c r="J79" s="27"/>
      <c r="K79" s="27"/>
      <c r="L79" s="33"/>
      <c r="M79" s="33"/>
      <c r="N79" s="31"/>
    </row>
    <row r="80" spans="2:18" x14ac:dyDescent="0.1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  <c r="O80" s="64"/>
      <c r="P80" s="64"/>
      <c r="Q80" s="64"/>
      <c r="R80" s="86" t="s">
        <v>121</v>
      </c>
    </row>
    <row r="81" spans="2:20" x14ac:dyDescent="0.1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O81" s="43"/>
      <c r="P81" s="43"/>
      <c r="R81" s="42"/>
      <c r="S81" s="43"/>
      <c r="T81" s="43" t="s">
        <v>107</v>
      </c>
    </row>
    <row r="82" spans="2:20" x14ac:dyDescent="0.1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O82" s="65"/>
      <c r="P82" s="65"/>
      <c r="R82" s="7"/>
      <c r="S82" s="105" t="s">
        <v>1</v>
      </c>
      <c r="T82" s="105" t="s">
        <v>2</v>
      </c>
    </row>
    <row r="83" spans="2:20" x14ac:dyDescent="0.1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O83" s="68"/>
      <c r="P83" s="68"/>
      <c r="Q83" t="s">
        <v>126</v>
      </c>
      <c r="R83" s="46">
        <v>2000</v>
      </c>
      <c r="S83" s="45">
        <v>63.5</v>
      </c>
      <c r="T83" s="45">
        <v>68.099999999999994</v>
      </c>
    </row>
    <row r="84" spans="2:20" x14ac:dyDescent="0.1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8"/>
      <c r="P84" s="68"/>
      <c r="Q84" t="s">
        <v>127</v>
      </c>
      <c r="R84" s="46">
        <v>2001</v>
      </c>
      <c r="S84" s="47">
        <v>63.2</v>
      </c>
      <c r="T84" s="47">
        <v>67.7</v>
      </c>
    </row>
    <row r="85" spans="2:20" x14ac:dyDescent="0.1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68"/>
      <c r="P85" s="68"/>
      <c r="Q85" t="s">
        <v>128</v>
      </c>
      <c r="R85" s="46">
        <v>2002</v>
      </c>
      <c r="S85" s="47">
        <v>62.9</v>
      </c>
      <c r="T85" s="47">
        <v>67.3</v>
      </c>
    </row>
    <row r="86" spans="2:20" x14ac:dyDescent="0.1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68"/>
      <c r="P86" s="68"/>
      <c r="Q86" t="s">
        <v>129</v>
      </c>
      <c r="R86" s="46">
        <v>2003</v>
      </c>
      <c r="S86" s="47">
        <v>62.6</v>
      </c>
      <c r="T86" s="47">
        <v>66.900000000000006</v>
      </c>
    </row>
    <row r="87" spans="2:20" x14ac:dyDescent="0.1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68"/>
      <c r="P87" s="68"/>
      <c r="Q87" t="s">
        <v>130</v>
      </c>
      <c r="R87" s="46">
        <v>2004</v>
      </c>
      <c r="S87" s="47">
        <v>62.5</v>
      </c>
      <c r="T87" s="47">
        <v>66.599999999999994</v>
      </c>
    </row>
    <row r="88" spans="2:20" x14ac:dyDescent="0.1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68"/>
      <c r="P88" s="68"/>
      <c r="Q88" t="s">
        <v>131</v>
      </c>
      <c r="R88" s="46">
        <v>2005</v>
      </c>
      <c r="S88" s="47">
        <v>62.1</v>
      </c>
      <c r="T88" s="47">
        <v>66.099999999999994</v>
      </c>
    </row>
    <row r="89" spans="2:20" x14ac:dyDescent="0.15"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68"/>
      <c r="P89" s="68"/>
      <c r="Q89" t="s">
        <v>132</v>
      </c>
      <c r="R89" s="46">
        <v>2006</v>
      </c>
      <c r="S89" s="47">
        <v>61.6</v>
      </c>
      <c r="T89" s="47">
        <v>65.5</v>
      </c>
    </row>
    <row r="90" spans="2:20" x14ac:dyDescent="0.15"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68"/>
      <c r="P90" s="68"/>
      <c r="Q90" t="s">
        <v>133</v>
      </c>
      <c r="R90" s="46">
        <v>2007</v>
      </c>
      <c r="S90" s="47">
        <v>61.2</v>
      </c>
      <c r="T90" s="47">
        <v>65</v>
      </c>
    </row>
    <row r="91" spans="2:20" x14ac:dyDescent="0.15"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68"/>
      <c r="P91" s="68"/>
      <c r="Q91" t="s">
        <v>134</v>
      </c>
      <c r="R91" s="46">
        <v>2008</v>
      </c>
      <c r="S91" s="47">
        <v>60.8</v>
      </c>
      <c r="T91" s="47">
        <v>64.5</v>
      </c>
    </row>
    <row r="92" spans="2:20" x14ac:dyDescent="0.15"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68"/>
      <c r="P92" s="68"/>
      <c r="Q92" t="s">
        <v>135</v>
      </c>
      <c r="R92" s="46">
        <v>2009</v>
      </c>
      <c r="S92" s="47">
        <v>60.3</v>
      </c>
      <c r="T92" s="47">
        <v>63.9</v>
      </c>
    </row>
    <row r="93" spans="2:20" x14ac:dyDescent="0.1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68"/>
      <c r="P93" s="68"/>
      <c r="Q93" t="s">
        <v>136</v>
      </c>
      <c r="R93" s="46">
        <v>2010</v>
      </c>
      <c r="S93" s="47">
        <v>60.3</v>
      </c>
      <c r="T93" s="47">
        <v>63.8</v>
      </c>
    </row>
    <row r="94" spans="2:20" x14ac:dyDescent="0.1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68"/>
      <c r="P94" s="68"/>
      <c r="Q94" t="s">
        <v>137</v>
      </c>
      <c r="R94" s="46">
        <v>2011</v>
      </c>
      <c r="S94" s="47">
        <v>60.2</v>
      </c>
      <c r="T94" s="47">
        <v>63.6</v>
      </c>
    </row>
    <row r="95" spans="2:20" x14ac:dyDescent="0.1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68"/>
      <c r="P95" s="68"/>
      <c r="Q95" t="s">
        <v>138</v>
      </c>
      <c r="R95" s="46">
        <v>2012</v>
      </c>
      <c r="S95" s="47">
        <v>59.5</v>
      </c>
      <c r="T95" s="47">
        <v>62.9</v>
      </c>
    </row>
    <row r="96" spans="2:20" x14ac:dyDescent="0.1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Q96" t="s">
        <v>139</v>
      </c>
      <c r="R96" s="46">
        <v>2013</v>
      </c>
      <c r="S96" s="47">
        <v>58.5</v>
      </c>
      <c r="T96" s="47">
        <v>62.1</v>
      </c>
    </row>
    <row r="97" spans="4:20" x14ac:dyDescent="0.1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Q97" t="s">
        <v>140</v>
      </c>
      <c r="R97" s="46">
        <v>2014</v>
      </c>
      <c r="S97" s="124">
        <v>57.6</v>
      </c>
      <c r="T97" s="124">
        <v>61.3</v>
      </c>
    </row>
    <row r="98" spans="4:20" x14ac:dyDescent="0.1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Q98" t="s">
        <v>141</v>
      </c>
      <c r="R98" s="46">
        <v>2015</v>
      </c>
      <c r="S98" s="124">
        <v>56.3</v>
      </c>
      <c r="T98" s="124">
        <v>60</v>
      </c>
    </row>
    <row r="99" spans="4:20" x14ac:dyDescent="0.1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Q99" t="s">
        <v>142</v>
      </c>
      <c r="R99" s="46">
        <v>2016</v>
      </c>
      <c r="S99" s="124">
        <v>56.3</v>
      </c>
      <c r="T99" s="124">
        <v>60.3</v>
      </c>
    </row>
    <row r="100" spans="4:20" x14ac:dyDescent="0.1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Q100" t="s">
        <v>143</v>
      </c>
      <c r="R100" s="46">
        <v>2017</v>
      </c>
      <c r="S100" s="124">
        <v>55.7</v>
      </c>
      <c r="T100" s="124">
        <v>60</v>
      </c>
    </row>
    <row r="101" spans="4:20" x14ac:dyDescent="0.1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Q101" t="s">
        <v>144</v>
      </c>
      <c r="R101" s="46">
        <v>2018</v>
      </c>
      <c r="S101" s="124">
        <v>55.2</v>
      </c>
      <c r="T101" s="124">
        <v>59.7</v>
      </c>
    </row>
    <row r="102" spans="4:20" x14ac:dyDescent="0.1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Q102" t="s">
        <v>145</v>
      </c>
      <c r="R102" s="46" t="s">
        <v>149</v>
      </c>
      <c r="S102" s="124">
        <v>54.9</v>
      </c>
      <c r="T102" s="124">
        <v>59.5</v>
      </c>
    </row>
    <row r="103" spans="4:20" x14ac:dyDescent="0.1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20" x14ac:dyDescent="0.1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20" x14ac:dyDescent="0.1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20" x14ac:dyDescent="0.1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20" x14ac:dyDescent="0.1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20" x14ac:dyDescent="0.1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20" x14ac:dyDescent="0.1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20" x14ac:dyDescent="0.1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20" x14ac:dyDescent="0.1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20" x14ac:dyDescent="0.1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x14ac:dyDescent="0.1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x14ac:dyDescent="0.1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x14ac:dyDescent="0.1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x14ac:dyDescent="0.1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x14ac:dyDescent="0.1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x14ac:dyDescent="0.1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x14ac:dyDescent="0.1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x14ac:dyDescent="0.1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x14ac:dyDescent="0.1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x14ac:dyDescent="0.1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x14ac:dyDescent="0.1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x14ac:dyDescent="0.1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x14ac:dyDescent="0.1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x14ac:dyDescent="0.1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x14ac:dyDescent="0.1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x14ac:dyDescent="0.1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x14ac:dyDescent="0.1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x14ac:dyDescent="0.1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x14ac:dyDescent="0.1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x14ac:dyDescent="0.1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x14ac:dyDescent="0.1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x14ac:dyDescent="0.1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x14ac:dyDescent="0.1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x14ac:dyDescent="0.1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x14ac:dyDescent="0.1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x14ac:dyDescent="0.1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x14ac:dyDescent="0.1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x14ac:dyDescent="0.1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x14ac:dyDescent="0.1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x14ac:dyDescent="0.1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x14ac:dyDescent="0.1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x14ac:dyDescent="0.1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x14ac:dyDescent="0.1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x14ac:dyDescent="0.1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x14ac:dyDescent="0.1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x14ac:dyDescent="0.1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x14ac:dyDescent="0.1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x14ac:dyDescent="0.1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x14ac:dyDescent="0.1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x14ac:dyDescent="0.1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x14ac:dyDescent="0.1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x14ac:dyDescent="0.1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x14ac:dyDescent="0.1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x14ac:dyDescent="0.1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x14ac:dyDescent="0.1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x14ac:dyDescent="0.1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x14ac:dyDescent="0.1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x14ac:dyDescent="0.1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x14ac:dyDescent="0.1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x14ac:dyDescent="0.1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x14ac:dyDescent="0.1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x14ac:dyDescent="0.1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x14ac:dyDescent="0.1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x14ac:dyDescent="0.1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x14ac:dyDescent="0.1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x14ac:dyDescent="0.1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x14ac:dyDescent="0.1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x14ac:dyDescent="0.1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x14ac:dyDescent="0.1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x14ac:dyDescent="0.1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x14ac:dyDescent="0.1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x14ac:dyDescent="0.1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x14ac:dyDescent="0.1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x14ac:dyDescent="0.1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x14ac:dyDescent="0.1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x14ac:dyDescent="0.1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x14ac:dyDescent="0.1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x14ac:dyDescent="0.1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x14ac:dyDescent="0.1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x14ac:dyDescent="0.1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x14ac:dyDescent="0.1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x14ac:dyDescent="0.1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x14ac:dyDescent="0.1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x14ac:dyDescent="0.1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x14ac:dyDescent="0.1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x14ac:dyDescent="0.1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x14ac:dyDescent="0.1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x14ac:dyDescent="0.1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x14ac:dyDescent="0.1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x14ac:dyDescent="0.1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x14ac:dyDescent="0.1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x14ac:dyDescent="0.1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x14ac:dyDescent="0.1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x14ac:dyDescent="0.1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x14ac:dyDescent="0.1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x14ac:dyDescent="0.1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x14ac:dyDescent="0.1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x14ac:dyDescent="0.1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x14ac:dyDescent="0.1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x14ac:dyDescent="0.1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x14ac:dyDescent="0.1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x14ac:dyDescent="0.1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x14ac:dyDescent="0.1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x14ac:dyDescent="0.1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x14ac:dyDescent="0.1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x14ac:dyDescent="0.1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x14ac:dyDescent="0.1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x14ac:dyDescent="0.1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x14ac:dyDescent="0.1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x14ac:dyDescent="0.1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x14ac:dyDescent="0.1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x14ac:dyDescent="0.1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x14ac:dyDescent="0.1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x14ac:dyDescent="0.1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x14ac:dyDescent="0.1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x14ac:dyDescent="0.1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x14ac:dyDescent="0.1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x14ac:dyDescent="0.1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x14ac:dyDescent="0.1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x14ac:dyDescent="0.1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x14ac:dyDescent="0.1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x14ac:dyDescent="0.1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x14ac:dyDescent="0.1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x14ac:dyDescent="0.1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x14ac:dyDescent="0.1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x14ac:dyDescent="0.1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x14ac:dyDescent="0.1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x14ac:dyDescent="0.1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x14ac:dyDescent="0.1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x14ac:dyDescent="0.1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x14ac:dyDescent="0.1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x14ac:dyDescent="0.1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x14ac:dyDescent="0.1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x14ac:dyDescent="0.1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x14ac:dyDescent="0.1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x14ac:dyDescent="0.1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x14ac:dyDescent="0.1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x14ac:dyDescent="0.1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x14ac:dyDescent="0.1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x14ac:dyDescent="0.1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x14ac:dyDescent="0.1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x14ac:dyDescent="0.1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x14ac:dyDescent="0.1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x14ac:dyDescent="0.1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x14ac:dyDescent="0.1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x14ac:dyDescent="0.1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x14ac:dyDescent="0.1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x14ac:dyDescent="0.1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x14ac:dyDescent="0.1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x14ac:dyDescent="0.1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x14ac:dyDescent="0.1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x14ac:dyDescent="0.1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x14ac:dyDescent="0.1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x14ac:dyDescent="0.1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x14ac:dyDescent="0.1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x14ac:dyDescent="0.1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x14ac:dyDescent="0.1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x14ac:dyDescent="0.1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x14ac:dyDescent="0.1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x14ac:dyDescent="0.1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x14ac:dyDescent="0.1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x14ac:dyDescent="0.1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x14ac:dyDescent="0.1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x14ac:dyDescent="0.1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x14ac:dyDescent="0.1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x14ac:dyDescent="0.1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x14ac:dyDescent="0.1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x14ac:dyDescent="0.1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x14ac:dyDescent="0.1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x14ac:dyDescent="0.1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x14ac:dyDescent="0.1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x14ac:dyDescent="0.1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x14ac:dyDescent="0.1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x14ac:dyDescent="0.1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x14ac:dyDescent="0.1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x14ac:dyDescent="0.1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x14ac:dyDescent="0.1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x14ac:dyDescent="0.1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x14ac:dyDescent="0.1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x14ac:dyDescent="0.1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x14ac:dyDescent="0.1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x14ac:dyDescent="0.1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x14ac:dyDescent="0.1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x14ac:dyDescent="0.1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x14ac:dyDescent="0.1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x14ac:dyDescent="0.1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x14ac:dyDescent="0.1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x14ac:dyDescent="0.1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x14ac:dyDescent="0.1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x14ac:dyDescent="0.1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x14ac:dyDescent="0.1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x14ac:dyDescent="0.1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x14ac:dyDescent="0.1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x14ac:dyDescent="0.1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x14ac:dyDescent="0.1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x14ac:dyDescent="0.1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x14ac:dyDescent="0.1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x14ac:dyDescent="0.1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x14ac:dyDescent="0.1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x14ac:dyDescent="0.1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x14ac:dyDescent="0.1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x14ac:dyDescent="0.1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x14ac:dyDescent="0.1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x14ac:dyDescent="0.1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x14ac:dyDescent="0.1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x14ac:dyDescent="0.1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x14ac:dyDescent="0.1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x14ac:dyDescent="0.1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x14ac:dyDescent="0.1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x14ac:dyDescent="0.1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x14ac:dyDescent="0.1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x14ac:dyDescent="0.1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x14ac:dyDescent="0.1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x14ac:dyDescent="0.1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x14ac:dyDescent="0.1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x14ac:dyDescent="0.1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x14ac:dyDescent="0.1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x14ac:dyDescent="0.1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x14ac:dyDescent="0.1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x14ac:dyDescent="0.1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x14ac:dyDescent="0.1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x14ac:dyDescent="0.1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x14ac:dyDescent="0.1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x14ac:dyDescent="0.1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x14ac:dyDescent="0.1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x14ac:dyDescent="0.1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x14ac:dyDescent="0.1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x14ac:dyDescent="0.1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x14ac:dyDescent="0.1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x14ac:dyDescent="0.1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x14ac:dyDescent="0.1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x14ac:dyDescent="0.1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x14ac:dyDescent="0.1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x14ac:dyDescent="0.1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x14ac:dyDescent="0.1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x14ac:dyDescent="0.1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x14ac:dyDescent="0.1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x14ac:dyDescent="0.1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x14ac:dyDescent="0.1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x14ac:dyDescent="0.1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x14ac:dyDescent="0.1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x14ac:dyDescent="0.1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x14ac:dyDescent="0.1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x14ac:dyDescent="0.1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x14ac:dyDescent="0.1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x14ac:dyDescent="0.1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x14ac:dyDescent="0.1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x14ac:dyDescent="0.1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x14ac:dyDescent="0.1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x14ac:dyDescent="0.1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x14ac:dyDescent="0.1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x14ac:dyDescent="0.1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x14ac:dyDescent="0.1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x14ac:dyDescent="0.1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x14ac:dyDescent="0.1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x14ac:dyDescent="0.1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x14ac:dyDescent="0.1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x14ac:dyDescent="0.1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x14ac:dyDescent="0.1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x14ac:dyDescent="0.1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x14ac:dyDescent="0.1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x14ac:dyDescent="0.1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x14ac:dyDescent="0.1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x14ac:dyDescent="0.1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x14ac:dyDescent="0.1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x14ac:dyDescent="0.1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x14ac:dyDescent="0.1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x14ac:dyDescent="0.1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x14ac:dyDescent="0.1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x14ac:dyDescent="0.1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x14ac:dyDescent="0.1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x14ac:dyDescent="0.1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x14ac:dyDescent="0.1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x14ac:dyDescent="0.1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x14ac:dyDescent="0.1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x14ac:dyDescent="0.1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x14ac:dyDescent="0.1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x14ac:dyDescent="0.1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x14ac:dyDescent="0.1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x14ac:dyDescent="0.1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x14ac:dyDescent="0.1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x14ac:dyDescent="0.1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x14ac:dyDescent="0.1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x14ac:dyDescent="0.1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x14ac:dyDescent="0.1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x14ac:dyDescent="0.1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x14ac:dyDescent="0.1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x14ac:dyDescent="0.1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x14ac:dyDescent="0.1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mergeCells count="11"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  <mergeCell ref="J68:L68"/>
    <mergeCell ref="J69:L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5.生産年齢人口割合</vt:lpstr>
      <vt:lpstr>'5.生産年齢人口割合'!Print_Area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2020-06-05T07:13:48Z</cp:lastPrinted>
  <dcterms:created xsi:type="dcterms:W3CDTF">2006-11-20T04:37:14Z</dcterms:created>
  <dcterms:modified xsi:type="dcterms:W3CDTF">2020-06-05T07:14:09Z</dcterms:modified>
</cp:coreProperties>
</file>