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AB934E6-C031-4DD0-A4D0-9020B7E24706}"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<sst xmlns="http://schemas.openxmlformats.org/spreadsheetml/2006/main" count="3086" uniqueCount="1047">
  <si>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</si>
  <si>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</si>
  <si>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</si>
  <si>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</si>
  <si>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</si>
  <si>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</si>
  <si>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</si>
  <si>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</si>
  <si>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</si>
  <si>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</si>
  <si>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</si>
  <si>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</si>
  <si>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</si>
  <si>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</si>
  <si>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</si>
  <si>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</si>
  <si>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</si>
  <si>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</si>
  <si>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</si>
  <si>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</si>
  <si>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</si>
  <si>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</si>
  <si>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</si>
  <si>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</si>
  <si>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</si>
  <si>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</si>
  <si>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</si>
  <si>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</si>
  <si>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</si>
  <si>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</si>
  <si>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</si>
  <si>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</si>
  <si>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</si>
  <si>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</si>
  <si>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</si>
  <si>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</si>
  <si>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</si>
  <si>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</si>
  <si>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</si>
  <si>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</si>
  <si>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</si>
  <si>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</si>
  <si>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</si>
  <si>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</si>
  <si>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</si>
  <si>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</si>
  <si>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</si>
  <si>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</si>
  <si>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</si>
  <si>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</si>
  <si>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</si>
  <si>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</si>
  <si>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</si>
  <si>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</si>
  <si>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</si>
  <si>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</si>
  <si>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</si>
  <si>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</si>
  <si>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</si>
  <si>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</si>
  <si>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</si>
  <si>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</si>
  <si>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</si>
  <si>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</si>
  <si>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</si>
  <si>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</si>
  <si>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</si>
  <si>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</si>
  <si>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</si>
  <si>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</si>
  <si>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</si>
  <si>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</si>
  <si>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</si>
  <si>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</si>
  <si>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</si>
  <si>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</si>
  <si>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</si>
  <si>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</si>
  <si>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</si>
  <si>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</si>
  <si>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</si>
  <si>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</si>
  <si>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</si>
  <si>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</si>
  <si>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</si>
  <si>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</si>
  <si>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</si>
  <si>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</si>
  <si>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</si>
  <si>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</si>
  <si>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</si>
  <si>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</si>
  <si>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</si>
  <si>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</si>
  <si>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</si>
  <si>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</si>
  <si>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</si>
  <si>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</si>
  <si>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</si>
  <si>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</si>
  <si>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</si>
  <si>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</si>
  <si>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</si>
  <si>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</si>
  <si>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</si>
  <si>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</si>
  <si>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</si>
  <si>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</si>
  <si>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</si>
  <si>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</si>
  <si>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</si>
  <si>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</si>
  <si>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</si>
  <si>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</si>
  <si>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</si>
  <si>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</si>
  <si>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</si>
  <si>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</si>
  <si>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</si>
  <si>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</si>
  <si>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</si>
  <si>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</si>
  <si>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</si>
  <si>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</si>
  <si>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</si>
  <si>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</si>
  <si>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</si>
  <si>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</si>
  <si>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</si>
  <si>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</si>
  <si>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</si>
  <si>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</si>
  <si>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</si>
  <si>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</si>
  <si>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</si>
  <si>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</si>
  <si>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</si>
  <si>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</si>
  <si>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</si>
  <si>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</si>
  <si>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</si>
  <si>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</si>
  <si>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</si>
  <si>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</si>
  <si>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</si>
  <si>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</si>
  <si>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</si>
  <si>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</si>
  <si>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</si>
  <si>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</si>
  <si>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</si>
  <si>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</si>
  <si>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</si>
  <si>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</si>
  <si>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</si>
  <si>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</si>
  <si>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</si>
  <si>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</si>
  <si>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</si>
  <si>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</si>
  <si>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</si>
  <si>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</si>
  <si>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</si>
  <si>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</si>
  <si>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</si>
  <si>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</si>
  <si>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</si>
  <si>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</si>
  <si>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</si>
  <si>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</si>
  <si>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</si>
  <si>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</si>
  <si>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</si>
  <si>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</si>
  <si>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</si>
  <si>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</si>
  <si>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</si>
  <si>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</si>
  <si>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</si>
  <si>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</si>
  <si>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</si>
  <si>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</si>
  <si>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</si>
  <si>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</si>
  <si>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</si>
  <si>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</si>
  <si>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</si>
  <si>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</si>
  <si>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</si>
  <si>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</si>
  <si>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</si>
  <si>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</si>
  <si>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</si>
  <si>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</si>
  <si>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</si>
  <si>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</si>
  <si>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</si>
  <si>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</si>
  <si>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</si>
  <si>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</si>
  <si>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</si>
  <si>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</si>
  <si>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</si>
  <si>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</si>
  <si>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</si>
  <si>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</si>
  <si>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</si>
  <si>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</si>
  <si>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</si>
  <si>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</si>
  <si>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</si>
  <si>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</si>
  <si>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</si>
  <si>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</si>
  <si>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</si>
  <si>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</si>
  <si>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</si>
  <si>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</si>
  <si>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</si>
  <si>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</si>
  <si>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</si>
  <si>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</si>
  <si>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</si>
  <si>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</si>
  <si>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</si>
  <si>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</si>
  <si>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</si>
  <si>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</si>
  <si>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</si>
  <si>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</si>
  <si>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</si>
  <si>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</si>
  <si>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</si>
  <si>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</si>
  <si>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</si>
  <si>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</si>
  <si>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</si>
  <si>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</si>
  <si>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</si>
  <si>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</si>
  <si>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</si>
  <si>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</si>
  <si>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</si>
  <si>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</si>
  <si>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</si>
  <si>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</si>
  <si>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</si>
  <si>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</si>
  <si>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</si>
  <si>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</si>
  <si>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</si>
  <si>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</si>
  <si>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</si>
  <si>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</si>
  <si>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</si>
  <si>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</si>
  <si>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</si>
  <si>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</si>
  <si>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</si>
  <si>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</si>
  <si>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</si>
  <si>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</si>
  <si>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</si>
  <si>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</si>
  <si>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</si>
  <si>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</si>
  <si>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</si>
  <si>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</si>
  <si>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</si>
  <si>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</si>
  <si>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</si>
  <si>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</si>
  <si>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</si>
  <si>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</si>
  <si>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</si>
  <si>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</si>
  <si>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</si>
  <si>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</si>
  <si>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</si>
  <si>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</si>
  <si>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</si>
  <si>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</si>
  <si>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</si>
  <si>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</si>
  <si>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</si>
  <si>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</si>
  <si>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</si>
  <si>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</si>
  <si>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</si>
  <si>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</si>
  <si>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</si>
  <si>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</si>
  <si>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</si>
  <si>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</si>
  <si>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</si>
  <si>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</si>
  <si>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</si>
  <si>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</si>
  <si>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</si>
  <si>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</si>
  <si>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</si>
  <si>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</si>
  <si>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</si>
  <si>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</si>
  <si>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</si>
  <si>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</si>
  <si>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</si>
  <si>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</si>
  <si>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</si>
  <si>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</si>
  <si>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</si>
  <si>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</si>
  <si>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</si>
  <si>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</si>
  <si>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</si>
  <si>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</si>
  <si>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</si>
  <si>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</si>
  <si>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</si>
  <si>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</si>
  <si>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</si>
  <si>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</si>
  <si>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</si>
  <si>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</si>
  <si>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</si>
  <si>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</si>
  <si>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</si>
  <si>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</si>
  <si>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</si>
  <si>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</si>
  <si>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</si>
  <si>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</si>
  <si>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</si>
  <si>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</si>
  <si>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</si>
  <si>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</si>
  <si>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</si>
  <si>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</si>
  <si>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</si>
  <si>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</si>
  <si>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</si>
  <si>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</si>
  <si>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</si>
  <si>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</si>
  <si>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</si>
  <si>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</si>
  <si>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</si>
  <si>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</si>
  <si>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</si>
  <si>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</si>
  <si>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</si>
  <si>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</si>
  <si>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</si>
  <si>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</si>
  <si>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</si>
  <si>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</si>
  <si>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</si>
  <si>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</si>
  <si>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</si>
  <si>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</si>
  <si>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</si>
  <si>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</si>
  <si>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</si>
  <si>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</si>
  <si>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</si>
  <si>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</si>
  <si>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</si>
  <si>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</si>
  <si>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</si>
  <si>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</si>
  <si>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</si>
  <si>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</si>
  <si>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</si>
  <si>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</si>
  <si>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</si>
  <si>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</si>
  <si>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</si>
  <si>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</si>
  <si>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</si>
  <si>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</si>
  <si>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</si>
  <si>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</si>
  <si>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</si>
  <si>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</si>
  <si>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</si>
  <si>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</si>
  <si>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</si>
  <si>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</si>
  <si>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</si>
  <si>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</si>
  <si>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</si>
  <si>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</si>
  <si>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</si>
  <si>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</si>
  <si>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</si>
  <si>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</si>
  <si>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</si>
  <si>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</si>
  <si>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</si>
  <si>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</si>
  <si>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</si>
  <si>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</si>
  <si>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</si>
  <si>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</si>
  <si>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</si>
  <si>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</si>
  <si>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</si>
  <si>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</si>
  <si>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</si>
  <si>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</si>
  <si>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</si>
  <si>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</si>
  <si>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</si>
  <si>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</si>
  <si>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</si>
  <si>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</si>
  <si>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</si>
  <si>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</si>
  <si>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</si>
  <si>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</si>
  <si>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</si>
  <si>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</si>
  <si>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</si>
  <si>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</si>
  <si>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</si>
  <si>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</si>
  <si>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</si>
  <si>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</si>
  <si>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</si>
  <si>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</si>
  <si>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</si>
  <si>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</si>
  <si>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</si>
  <si>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</si>
  <si>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</si>
  <si>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</si>
  <si>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</si>
  <si>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</si>
  <si>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</si>
  <si>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</si>
  <si>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</si>
  <si>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</si>
  <si>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</si>
  <si>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</si>
  <si>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</si>
  <si>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</si>
  <si>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</si>
  <si>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</si>
  <si>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</si>
  <si>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</si>
  <si>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</si>
  <si>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</si>
  <si>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</si>
  <si>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</si>
  <si>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</si>
  <si>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</si>
  <si>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</si>
  <si>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</si>
  <si>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</si>
  <si>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</si>
  <si>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</si>
  <si>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</si>
  <si>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</si>
  <si>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</si>
  <si>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</si>
  <si>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</si>
  <si>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</si>
  <si>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</si>
  <si>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</si>
  <si>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</si>
  <si>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</si>
  <si>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</si>
  <si>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</si>
  <si>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</si>
  <si>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</si>
  <si>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</si>
  <si>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</si>
  <si>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</si>
  <si>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</si>
  <si>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</si>
  <si>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</si>
  <si>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</si>
  <si>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</si>
  <si>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</si>
  <si>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</si>
  <si>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</si>
  <si>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</si>
  <si>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</si>
  <si>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</si>
  <si>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</si>
  <si>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</si>
  <si>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</si>
  <si>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</si>
  <si>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</si>
  <si>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</si>
  <si>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</si>
  <si>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</si>
  <si>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</si>
  <si>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</si>
  <si>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</si>
  <si>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</si>
  <si>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</si>
  <si>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</si>
  <si>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</si>
  <si>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</si>
  <si>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</si>
  <si>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</si>
  <si>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</si>
  <si>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</si>
  <si>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</si>
  <si>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</si>
  <si>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</si>
  <si>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</si>
  <si>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</si>
  <si>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</si>
  <si>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</si>
  <si>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</si>
  <si>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</si>
  <si>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</si>
  <si>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</si>
  <si>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</si>
  <si>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</si>
  <si>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</si>
  <si>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</si>
  <si>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</si>
  <si>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</si>
  <si>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</si>
  <si>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</si>
  <si>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</si>
  <si>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</si>
  <si>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</si>
  <si>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</si>
  <si>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</si>
  <si>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</si>
  <si>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</si>
  <si>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</si>
  <si>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</si>
  <si>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</si>
  <si>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</si>
  <si>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</si>
  <si>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</si>
  <si>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</si>
  <si>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</si>
  <si>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</si>
  <si>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</si>
  <si>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</si>
  <si>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</si>
  <si>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</si>
  <si>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</si>
  <si>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</si>
  <si>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</si>
  <si>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</si>
  <si>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</si>
  <si>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</si>
  <si>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</si>
  <si>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</si>
  <si>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</si>
  <si>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</si>
  <si>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</si>
  <si>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</si>
  <si>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</si>
  <si>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</si>
  <si>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</si>
  <si>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</si>
  <si>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</si>
  <si>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</si>
  <si>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</si>
  <si>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</si>
  <si>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</si>
  <si>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</si>
  <si>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</si>
  <si>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</si>
  <si>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</si>
  <si>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</si>
  <si>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</si>
  <si>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</si>
  <si>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</si>
  <si>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</si>
  <si>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</si>
  <si>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</si>
  <si>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</si>
  <si>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</si>
  <si>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</si>
  <si>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</si>
  <si>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</si>
  <si>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</si>
  <si>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</si>
  <si>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</si>
  <si>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</si>
  <si>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</si>
  <si>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</si>
  <si>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</si>
  <si>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</si>
  <si>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</si>
  <si>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</si>
  <si>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</si>
  <si>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</si>
  <si>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</si>
  <si>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</si>
  <si>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</si>
  <si>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</si>
  <si>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</si>
  <si>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</si>
  <si>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</si>
  <si>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</si>
  <si>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</si>
  <si>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</si>
  <si>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</si>
  <si>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</si>
  <si>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</si>
  <si>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</si>
  <si>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</si>
  <si>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</si>
  <si>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</si>
  <si>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</si>
  <si>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</si>
  <si>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</si>
  <si>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</si>
  <si>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</si>
  <si>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</si>
  <si>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</si>
  <si>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</si>
  <si>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</si>
  <si>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</si>
  <si>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</si>
  <si>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</si>
  <si>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</si>
  <si>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</si>
  <si>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</si>
  <si>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</si>
  <si>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</si>
  <si>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</si>
  <si>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</si>
  <si>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</si>
  <si>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</si>
  <si>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</si>
  <si>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</si>
  <si>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</si>
  <si>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</si>
  <si>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</si>
  <si>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</si>
  <si>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</si>
  <si>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</si>
  <si>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</si>
  <si>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</si>
  <si>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</si>
  <si>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</si>
  <si>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</si>
  <si>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</si>
  <si>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</si>
  <si>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</si>
  <si>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</si>
  <si>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</si>
  <si>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</si>
  <si>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</si>
  <si>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</si>
  <si>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</si>
  <si>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</si>
  <si>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</si>
  <si>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</si>
  <si>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</si>
  <si>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</si>
  <si>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</si>
  <si>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</si>
  <si>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</si>
  <si>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</si>
  <si>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</si>
  <si>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</si>
  <si>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</si>
  <si>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</si>
  <si>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</si>
  <si>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</si>
  <si>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</si>
  <si>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</si>
  <si>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</si>
  <si>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</si>
  <si>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</si>
  <si>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</si>
  <si>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</si>
  <si>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</si>
  <si>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</si>
  <si>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</si>
  <si>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</si>
  <si>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</si>
  <si>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</si>
  <si>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</si>
  <si>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</si>
  <si>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</si>
  <si>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</si>
  <si>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</si>
  <si>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</si>
  <si>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</si>
  <si>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</si>
  <si>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</si>
  <si>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</si>
  <si>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</si>
  <si>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</si>
  <si>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</si>
  <si>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</si>
  <si>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</si>
  <si>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</si>
  <si>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</si>
  <si>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</si>
  <si>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</si>
  <si>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</si>
  <si>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</si>
  <si>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</si>
  <si>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</si>
  <si>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</si>
  <si>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</si>
  <si>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</si>
  <si>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</si>
  <si>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</si>
  <si>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</si>
  <si>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</si>
  <si>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</si>
  <si>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</si>
  <si>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</si>
  <si>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</si>
  <si>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</si>
  <si>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</si>
  <si>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</si>
  <si>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</si>
  <si>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</si>
  <si>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</si>
  <si>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</si>
  <si>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</si>
  <si>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</si>
  <si>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</si>
  <si>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</si>
  <si>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</si>
  <si>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</si>
  <si>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</si>
  <si>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</si>
  <si>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</si>
  <si>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</si>
  <si>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</si>
  <si>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</si>
  <si>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</si>
  <si>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</si>
  <si>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</si>
  <si>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</si>
  <si>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</si>
  <si>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</si>
  <si>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</si>
  <si>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</si>
  <si>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</si>
  <si>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</si>
  <si>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</si>
  <si>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</si>
  <si>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</si>
  <si>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</si>
  <si>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</si>
  <si>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</si>
  <si>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</si>
  <si>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</si>
  <si>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</si>
  <si>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</si>
  <si>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</si>
  <si>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</si>
  <si>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</si>
  <si>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</si>
  <si>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</si>
  <si>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</si>
  <si>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</si>
  <si>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</si>
  <si>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</si>
  <si>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</si>
  <si>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</si>
  <si>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</si>
  <si>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</si>
  <si>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</si>
  <si>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</si>
  <si>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</si>
  <si>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</si>
  <si>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</si>
  <si>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</si>
  <si>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</si>
  <si>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</si>
  <si>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</si>
  <si>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</si>
  <si>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</si>
  <si>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</si>
  <si>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</si>
  <si>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</si>
  <si>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</si>
  <si>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</si>
  <si>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</si>
  <si>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</si>
  <si>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</si>
  <si>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</si>
  <si>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</si>
  <si>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</si>
  <si>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</si>
  <si>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</si>
  <si>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</si>
  <si>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</si>
  <si>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</si>
  <si>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</si>
  <si>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</si>
  <si>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</si>
  <si>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</si>
  <si>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</si>
  <si>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</si>
  <si>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</si>
  <si>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</si>
  <si>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</si>
  <si>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</si>
  <si>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</si>
  <si>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</si>
  <si>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</si>
  <si>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</si>
  <si>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</si>
  <si>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</si>
  <si>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</si>
  <si>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</si>
  <si>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</si>
  <si>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</si>
  <si>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</si>
  <si>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</si>
  <si>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</si>
  <si>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</si>
  <si>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</si>
  <si>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</si>
  <si>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</si>
  <si>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</si>
  <si>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</si>
  <si>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</si>
  <si>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</si>
  <si>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</si>
  <si>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</si>
  <si>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</si>
  <si>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</si>
  <si>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</si>
  <si>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</si>
  <si>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</si>
  <si>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</si>
  <si>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</si>
  <si>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</si>
  <si>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</si>
  <si>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</si>
  <si>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</si>
  <si>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</si>
  <si>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</si>
  <si>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</si>
  <si>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</si>
  <si>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</si>
  <si>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</si>
  <si>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</si>
  <si>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</si>
  <si>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</si>
  <si>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</si>
  <si>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</si>
  <si>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</si>
  <si>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</si>
  <si>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</si>
  <si>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</si>
  <si>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</si>
  <si>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</si>
  <si>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</si>
  <si>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</si>
  <si>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</si>
  <si>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</si>
  <si>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</si>
  <si>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</si>
  <si>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</si>
  <si>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</si>
  <si>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</si>
  <si>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</si>
  <si>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</si>
  <si>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</si>
  <si>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</si>
  <si>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</si>
  <si>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</si>
  <si>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</si>
  <si>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</si>
  <si>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</si>
  <si>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</si>
  <si>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</si>
  <si>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</si>
  <si>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</si>
  <si>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</si>
  <si>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</si>
  <si>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</si>
  <si>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</si>
  <si>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</si>
  <si>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</si>
  <si>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</si>
  <si>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</si>
  <si>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</si>
  <si>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</si>
  <si>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</si>
  <si>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</si>
  <si>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</si>
  <si>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</si>
  <si>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</si>
  <si>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</si>
  <si>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</si>
  <si>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</si>
  <si>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</si>
  <si>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</si>
  <si>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</si>
  <si>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</si>
  <si>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</si>
  <si>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</si>
  <si>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</si>
  <si>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</si>
  <si>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</si>
  <si>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</si>
  <si>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</si>
  <si>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</si>
  <si>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</si>
  <si>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</si>
  <si>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</si>
  <si>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</si>
  <si>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</si>
  <si>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</si>
  <si>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</si>
  <si>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</si>
  <si>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</si>
  <si>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</si>
  <si>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</si>
  <si>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</si>
  <si>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</si>
  <si>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</si>
  <si>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</si>
  <si>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</si>
  <si>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</si>
  <si>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</si>
  <si>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</si>
  <si>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</si>
  <si>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</si>
  <si>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</si>
  <si>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</si>
  <si>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</si>
  <si>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</si>
  <si>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</si>
  <si>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</si>
  <si>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</si>
  <si>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</si>
  <si>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</si>
  <si>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</si>
  <si>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</si>
  <si>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</si>
  <si>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</si>
  <si>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</si>
  <si>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</si>
  <si>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</si>
  <si>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</si>
  <si>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</si>
  <si>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</si>
  <si>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</si>
  <si>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</si>
  <si>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</si>
  <si>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</si>
  <si>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</si>
  <si>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</si>
  <si>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</si>
  <si>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</si>
  <si>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</si>
  <si>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</si>
  <si>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</si>
  <si>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</si>
  <si>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</si>
  <si>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</si>
  <si>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</si>
  <si>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</si>
  <si>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</si>
  <si>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</si>
  <si>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</si>
  <si>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</si>
  <si>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</si>
  <si>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</si>
  <si>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</si>
  <si>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</si>
  <si>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</si>
  <si>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</si>
  <si>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</si>
  <si>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</si>
  <si>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</si>
  <si>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</si>
  <si>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</si>
  <si>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</si>
  <si>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</si>
  <si>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</si>
  <si>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</si>
  <si>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</si>
  <si>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</si>
  <si>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</si>
  <si>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</si>
  <si>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</si>
  <si>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</si>
  <si>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</si>
  <si>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</si>
  <si>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</si>
  <si>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</si>
  <si>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</si>
  <si>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</si>
  <si>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</si>
  <si>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</si>
  <si>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</si>
  <si>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</si>
  <si>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</si>
  <si>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</si>
  <si>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</si>
  <si>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</si>
  <si>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</si>
  <si>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</si>
  <si>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</si>
  <si>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</si>
  <si>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</si>
  <si>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</si>
  <si>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</si>
  <si>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</si>
  <si>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</si>
  <si>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</si>
  <si>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</si>
  <si>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</si>
  <si>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</si>
  <si>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</si>
  <si>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</si>
  <si>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</si>
  <si>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</si>
  <si>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</si>
  <si>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</si>
  <si>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</si>
  <si>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</si>
  <si>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</si>
  <si>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</si>
  <si>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</si>
  <si>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</si>
  <si>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</si>
  <si>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</si>
  <si>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</si>
  <si>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</si>
  <si>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</si>
  <si>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</si>
  <si>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重度心身障害児（者）施設恵の聖母の家</t>
    <phoneticPr fontId="3"/>
  </si>
  <si>
    <t>〒875-0211 臼杵市野津町大字都原字下丸尾３６０１－２</t>
    <phoneticPr fontId="3"/>
  </si>
  <si>
    <t>〇</t>
  </si>
  <si>
    <t>社会福祉法人</t>
  </si>
  <si>
    <t>障害者施設等７対１入院基本料</t>
  </si>
  <si>
    <t>ＤＰＣ病院ではない</t>
  </si>
  <si>
    <t>-</t>
    <phoneticPr fontId="3"/>
  </si>
  <si>
    <t>障害者施設等入院基本料　7：1　あゆみのぞみ病棟</t>
  </si>
  <si>
    <t>慢性期機能</t>
  </si>
  <si>
    <t>特殊疾患病棟入院基本料2　ひかり病棟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</si>
</sst>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65">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74</v>
      </c>
      <c r="K99" s="237" t="str">
        <f>IF(OR(COUNTIF(L99:M99,"未確認")&gt;0,COUNTIF(L99:M99,"~*")&gt;0),"※","")</f>
        <v/>
      </c>
      <c r="L99" s="258">
        <v>44</v>
      </c>
      <c r="M99" s="258">
        <v>30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74</v>
      </c>
      <c r="K101" s="237" t="str">
        <f>IF(OR(COUNTIF(L101:M101,"未確認")&gt;0,COUNTIF(L101:M101,"~*")&gt;0),"※","")</f>
        <v/>
      </c>
      <c r="L101" s="258">
        <v>44</v>
      </c>
      <c r="M101" s="258">
        <v>30</v>
      </c>
    </row>
    <row r="102" spans="1:22" s="83" customFormat="1" ht="34.5" customHeight="1">
      <c r="A102" s="244" t="s">
        <v>610</v>
      </c>
      <c r="B102" s="84"/>
      <c r="C102" s="377"/>
      <c r="D102" s="379"/>
      <c r="E102" s="317" t="s">
        <v>612</v>
      </c>
      <c r="F102" s="318"/>
      <c r="G102" s="318"/>
      <c r="H102" s="319"/>
      <c r="I102" s="420"/>
      <c r="J102" s="256">
        <f t="shared" si="0"/>
        <v>74</v>
      </c>
      <c r="K102" s="237" t="str">
        <f t="shared" ref="K102:K111" si="1">IF(OR(COUNTIF(L101:M101,"未確認")&gt;0,COUNTIF(L101:M101,"~*")&gt;0),"※","")</f>
        <v/>
      </c>
      <c r="L102" s="258">
        <v>44</v>
      </c>
      <c r="M102" s="258">
        <v>30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534</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1041</v>
      </c>
      <c r="M131" s="98" t="s">
        <v>639</v>
      </c>
    </row>
    <row r="132" spans="1:22" s="83" customFormat="1" ht="34.5" customHeight="1">
      <c r="A132" s="244" t="s">
        <v>621</v>
      </c>
      <c r="B132" s="84"/>
      <c r="C132" s="295"/>
      <c r="D132" s="297"/>
      <c r="E132" s="320" t="s">
        <v>58</v>
      </c>
      <c r="F132" s="321"/>
      <c r="G132" s="321"/>
      <c r="H132" s="322"/>
      <c r="I132" s="389"/>
      <c r="J132" s="101"/>
      <c r="K132" s="102"/>
      <c r="L132" s="82">
        <v>44</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41</v>
      </c>
      <c r="K166" s="264" t="str">
        <f t="shared" si="3"/>
        <v/>
      </c>
      <c r="L166" s="117">
        <v>41</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30</v>
      </c>
      <c r="K209" s="264" t="str">
        <f t="shared" ref="K209:K240" si="7">IF(OR(COUNTIF(L209:M209,"未確認")&gt;0,COUNTIF(L209:M209,"~*")&gt;0),"※","")</f>
        <v/>
      </c>
      <c r="L209" s="117">
        <v>0</v>
      </c>
      <c r="M209" s="117">
        <v>30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25</v>
      </c>
      <c r="M269" s="147">
        <v>7</v>
      </c>
    </row>
    <row r="270" spans="1:22" s="83" customFormat="1" ht="34.5" customHeight="1">
      <c r="A270" s="249" t="s">
        <v>725</v>
      </c>
      <c r="B270" s="120"/>
      <c r="C270" s="371"/>
      <c r="D270" s="371"/>
      <c r="E270" s="371"/>
      <c r="F270" s="371"/>
      <c r="G270" s="371" t="s">
        <v>148</v>
      </c>
      <c r="H270" s="371"/>
      <c r="I270" s="404"/>
      <c r="J270" s="266">
        <f t="shared" si="9"/>
        <v>3.3</v>
      </c>
      <c r="K270" s="81" t="str">
        <f t="shared" si="8"/>
        <v/>
      </c>
      <c r="L270" s="148">
        <v>2.9</v>
      </c>
      <c r="M270" s="148">
        <v>0.4</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4</v>
      </c>
    </row>
    <row r="274" spans="1:13" s="83" customFormat="1" ht="34.5" customHeight="1">
      <c r="A274" s="249" t="s">
        <v>727</v>
      </c>
      <c r="B274" s="120"/>
      <c r="C274" s="372"/>
      <c r="D274" s="372"/>
      <c r="E274" s="372"/>
      <c r="F274" s="372"/>
      <c r="G274" s="371" t="s">
        <v>148</v>
      </c>
      <c r="H274" s="371"/>
      <c r="I274" s="404"/>
      <c r="J274" s="266">
        <f t="shared" si="9"/>
        <v>3</v>
      </c>
      <c r="K274" s="81" t="str">
        <f t="shared" si="8"/>
        <v/>
      </c>
      <c r="L274" s="148">
        <v>1.8</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221</v>
      </c>
      <c r="K392" s="81" t="str">
        <f t="shared" ref="K392:K397" si="12">IF(OR(COUNTIF(L392:M392,"未確認")&gt;0,COUNTIF(L392:M392,"~*")&gt;0),"※","")</f>
        <v/>
      </c>
      <c r="L392" s="147">
        <v>128</v>
      </c>
      <c r="M392" s="147">
        <v>93</v>
      </c>
    </row>
    <row r="393" spans="1:22" s="83" customFormat="1" ht="34.5" customHeight="1">
      <c r="A393" s="249" t="s">
        <v>773</v>
      </c>
      <c r="B393" s="84"/>
      <c r="C393" s="370"/>
      <c r="D393" s="380"/>
      <c r="E393" s="320" t="s">
        <v>224</v>
      </c>
      <c r="F393" s="321"/>
      <c r="G393" s="321"/>
      <c r="H393" s="322"/>
      <c r="I393" s="343"/>
      <c r="J393" s="140">
        <f t="shared" si="11"/>
        <v>221</v>
      </c>
      <c r="K393" s="81" t="str">
        <f t="shared" si="12"/>
        <v/>
      </c>
      <c r="L393" s="147">
        <v>128</v>
      </c>
      <c r="M393" s="147">
        <v>93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27246</v>
      </c>
      <c r="K396" s="81" t="str">
        <f t="shared" si="12"/>
        <v/>
      </c>
      <c r="L396" s="147">
        <v>15850</v>
      </c>
      <c r="M396" s="147">
        <v>11396</v>
      </c>
    </row>
    <row r="397" spans="1:22" s="83" customFormat="1" ht="34.5" customHeight="1">
      <c r="A397" s="250" t="s">
        <v>777</v>
      </c>
      <c r="B397" s="119"/>
      <c r="C397" s="370"/>
      <c r="D397" s="320" t="s">
        <v>228</v>
      </c>
      <c r="E397" s="321"/>
      <c r="F397" s="321"/>
      <c r="G397" s="321"/>
      <c r="H397" s="322"/>
      <c r="I397" s="344"/>
      <c r="J397" s="140">
        <f t="shared" si="11"/>
        <v>221</v>
      </c>
      <c r="K397" s="81" t="str">
        <f t="shared" si="12"/>
        <v/>
      </c>
      <c r="L397" s="147">
        <v>128</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221</v>
      </c>
      <c r="K405" s="81" t="str">
        <f t="shared" ref="K405:K422" si="14">IF(OR(COUNTIF(L405:M405,"未確認")&gt;0,COUNTIF(L405:M405,"~*")&gt;0),"※","")</f>
        <v/>
      </c>
      <c r="L405" s="147">
        <v>128</v>
      </c>
      <c r="M405" s="147">
        <v>93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220</v>
      </c>
      <c r="K407" s="81" t="str">
        <f t="shared" si="14"/>
        <v/>
      </c>
      <c r="L407" s="147">
        <v>127</v>
      </c>
      <c r="M407" s="147">
        <v>93</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349</v>
      </c>
      <c r="K413" s="81" t="str">
        <f t="shared" si="14"/>
        <v/>
      </c>
      <c r="L413" s="147">
        <v>256</v>
      </c>
      <c r="M413" s="147">
        <v>93</v>
      </c>
    </row>
    <row r="414" spans="1:22" s="83" customFormat="1" ht="34.5" customHeight="1">
      <c r="A414" s="251" t="s">
        <v>787</v>
      </c>
      <c r="B414" s="119"/>
      <c r="C414" s="369"/>
      <c r="D414" s="375" t="s">
        <v>240</v>
      </c>
      <c r="E414" s="377" t="s">
        <v>241</v>
      </c>
      <c r="F414" s="378"/>
      <c r="G414" s="378"/>
      <c r="H414" s="379"/>
      <c r="I414" s="361"/>
      <c r="J414" s="140">
        <f t="shared" si="13"/>
        <v>128</v>
      </c>
      <c r="K414" s="81" t="str">
        <f t="shared" si="14"/>
        <v/>
      </c>
      <c r="L414" s="147">
        <v>128</v>
      </c>
      <c r="M414" s="147">
        <v>0</v>
      </c>
    </row>
    <row r="415" spans="1:22" s="83" customFormat="1" ht="34.5" customHeight="1">
      <c r="A415" s="251" t="s">
        <v>788</v>
      </c>
      <c r="B415" s="119"/>
      <c r="C415" s="369"/>
      <c r="D415" s="369"/>
      <c r="E415" s="320" t="s">
        <v>242</v>
      </c>
      <c r="F415" s="321"/>
      <c r="G415" s="321"/>
      <c r="H415" s="322"/>
      <c r="I415" s="361"/>
      <c r="J415" s="140">
        <f t="shared" si="13"/>
        <v>220</v>
      </c>
      <c r="K415" s="81" t="str">
        <f t="shared" si="14"/>
        <v/>
      </c>
      <c r="L415" s="147">
        <v>127</v>
      </c>
      <c r="M415" s="147">
        <v>93</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221</v>
      </c>
      <c r="K430" s="193" t="str">
        <f>IF(OR(COUNTIF(L430:M430,"未確認")&gt;0,COUNTIF(L430:M430,"~*")&gt;0),"※","")</f>
        <v/>
      </c>
      <c r="L430" s="147">
        <v>128</v>
      </c>
      <c r="M430" s="147">
        <v>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221</v>
      </c>
      <c r="K434" s="193" t="str">
        <f>IF(OR(COUNTIF(L434:M434,"未確認")&gt;0,COUNTIF(L434:M434,"~*")&gt;0),"※","")</f>
        <v/>
      </c>
      <c r="L434" s="147">
        <v>128</v>
      </c>
      <c r="M434" s="147">
        <v>93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39</v>
      </c>
      <c r="K646" s="201" t="str">
        <f t="shared" ref="K646:K660" si="33">IF(OR(COUNTIF(L646:M646,"未確認")&gt;0,COUNTIF(L646:M646,"*")&gt;0),"※","")</f>
        <v/>
      </c>
      <c r="L646" s="117">
        <v>39</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39</v>
      </c>
      <c r="K652" s="201" t="str">
        <f t="shared" si="33"/>
        <v/>
      </c>
      <c r="L652" s="117">
        <v>39</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
      </c>
      <c r="L658" s="117">
        <v>10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41</v>
      </c>
      <c r="K694" s="201" t="str">
        <f>IF(OR(COUNTIF(L694:M694,"未確認")&gt;0,COUNTIF(L694:M694,"*")&gt;0),"※","")</f>
        <v/>
      </c>
      <c r="L694" s="117">
        <v>41</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21</v>
      </c>
      <c r="K695" s="201" t="str">
        <f>IF(OR(COUNTIF(L695:M695,"未確認")&gt;0,COUNTIF(L695:M695,"*")&gt;0),"※","")</f>
        <v/>
      </c>
      <c r="L695" s="117">
        <v>21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39</v>
      </c>
      <c r="K696" s="201" t="str">
        <f>IF(OR(COUNTIF(L696:M696,"未確認")&gt;0,COUNTIF(L696:M696,"*")&gt;0),"※","")</f>
        <v/>
      </c>
      <c r="L696" s="117">
        <v>39</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0E332F-40FD-4D62-95EB-E492F430E8A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2019-12-23T02:12:01Z</dcterms:modified>
</cp:coreProperties>
</file>