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40992449-B91B-4489-AC83-8EC3050B5CC2}"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<sst xmlns="http://schemas.openxmlformats.org/spreadsheetml/2006/main" count="3164" uniqueCount="1053">
  <si>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</si>
  <si>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</si>
  <si>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</si>
  <si>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</si>
  <si>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</si>
  <si>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</si>
  <si>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</si>
  <si>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</si>
  <si>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</si>
  <si>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</si>
  <si>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</si>
  <si>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</si>
  <si>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</si>
  <si>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</si>
  <si>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</si>
  <si>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</si>
  <si>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</si>
  <si>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</si>
  <si>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</si>
  <si>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</si>
  <si>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</si>
  <si>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</si>
  <si>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</si>
  <si>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</si>
  <si>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</si>
  <si>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</si>
  <si>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</si>
  <si>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</si>
  <si>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</si>
  <si>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</si>
  <si>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</si>
  <si>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</si>
  <si>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</si>
  <si>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</si>
  <si>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</si>
  <si>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</si>
  <si>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</si>
  <si>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</si>
  <si>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</si>
  <si>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</si>
  <si>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</si>
  <si>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</si>
  <si>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</si>
  <si>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</si>
  <si>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</si>
  <si>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</si>
  <si>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</si>
  <si>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</si>
  <si>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</si>
  <si>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</si>
  <si>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</si>
  <si>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</si>
  <si>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</si>
  <si>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</si>
  <si>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</si>
  <si>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</si>
  <si>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</si>
  <si>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</si>
  <si>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</si>
  <si>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</si>
  <si>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</si>
  <si>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</si>
  <si>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</si>
  <si>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</si>
  <si>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</si>
  <si>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</si>
  <si>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</si>
  <si>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</si>
  <si>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</si>
  <si>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</si>
  <si>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</si>
  <si>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</si>
  <si>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</si>
  <si>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</si>
  <si>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</si>
  <si>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</si>
  <si>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</si>
  <si>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</si>
  <si>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</si>
  <si>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</si>
  <si>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</si>
  <si>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</si>
  <si>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</si>
  <si>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</si>
  <si>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</si>
  <si>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</si>
  <si>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</si>
  <si>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</si>
  <si>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</si>
  <si>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</si>
  <si>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</si>
  <si>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</si>
  <si>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</si>
  <si>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</si>
  <si>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</si>
  <si>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</si>
  <si>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</si>
  <si>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</si>
  <si>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</si>
  <si>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</si>
  <si>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</si>
  <si>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</si>
  <si>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</si>
  <si>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</si>
  <si>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</si>
  <si>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</si>
  <si>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</si>
  <si>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</si>
  <si>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</si>
  <si>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</si>
  <si>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</si>
  <si>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</si>
  <si>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</si>
  <si>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</si>
  <si>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</si>
  <si>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</si>
  <si>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</si>
  <si>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</si>
  <si>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</si>
  <si>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</si>
  <si>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</si>
  <si>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</si>
  <si>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</si>
  <si>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</si>
  <si>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</si>
  <si>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</si>
  <si>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</si>
  <si>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</si>
  <si>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</si>
  <si>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</si>
  <si>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</si>
  <si>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</si>
  <si>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</si>
  <si>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</si>
  <si>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</si>
  <si>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</si>
  <si>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</si>
  <si>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</si>
  <si>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</si>
  <si>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</si>
  <si>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</si>
  <si>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</si>
  <si>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</si>
  <si>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</si>
  <si>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</si>
  <si>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</si>
  <si>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</si>
  <si>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</si>
  <si>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</si>
  <si>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</si>
  <si>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</si>
  <si>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</si>
  <si>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</si>
  <si>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</si>
  <si>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</si>
  <si>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</si>
  <si>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</si>
  <si>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</si>
  <si>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</si>
  <si>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</si>
  <si>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</si>
  <si>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</si>
  <si>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</si>
  <si>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</si>
  <si>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</si>
  <si>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</si>
  <si>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</si>
  <si>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</si>
  <si>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</si>
  <si>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</si>
  <si>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</si>
  <si>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</si>
  <si>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</si>
  <si>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</si>
  <si>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</si>
  <si>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</si>
  <si>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</si>
  <si>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</si>
  <si>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</si>
  <si>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</si>
  <si>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</si>
  <si>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</si>
  <si>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</si>
  <si>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</si>
  <si>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</si>
  <si>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</si>
  <si>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</si>
  <si>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</si>
  <si>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</si>
  <si>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</si>
  <si>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</si>
  <si>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</si>
  <si>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</si>
  <si>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</si>
  <si>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</si>
  <si>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</si>
  <si>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</si>
  <si>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</si>
  <si>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</si>
  <si>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</si>
  <si>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</si>
  <si>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</si>
  <si>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</si>
  <si>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</si>
  <si>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</si>
  <si>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</si>
  <si>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</si>
  <si>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</si>
  <si>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</si>
  <si>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</si>
  <si>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</si>
  <si>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</si>
  <si>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</si>
  <si>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</si>
  <si>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</si>
  <si>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</si>
  <si>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</si>
  <si>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</si>
  <si>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</si>
  <si>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</si>
  <si>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</si>
  <si>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</si>
  <si>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</si>
  <si>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</si>
  <si>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</si>
  <si>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</si>
  <si>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</si>
  <si>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</si>
  <si>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</si>
  <si>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</si>
  <si>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</si>
  <si>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</si>
  <si>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</si>
  <si>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</si>
  <si>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</si>
  <si>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</si>
  <si>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</si>
  <si>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</si>
  <si>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</si>
  <si>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</si>
  <si>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</si>
  <si>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</si>
  <si>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</si>
  <si>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</si>
  <si>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</si>
  <si>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</si>
  <si>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</si>
  <si>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</si>
  <si>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</si>
  <si>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</si>
  <si>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</si>
  <si>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</si>
  <si>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</si>
  <si>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</si>
  <si>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</si>
  <si>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</si>
  <si>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</si>
  <si>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</si>
  <si>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</si>
  <si>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</si>
  <si>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</si>
  <si>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</si>
  <si>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</si>
  <si>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</si>
  <si>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</si>
  <si>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</si>
  <si>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</si>
  <si>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</si>
  <si>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</si>
  <si>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</si>
  <si>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</si>
  <si>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</si>
  <si>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</si>
  <si>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</si>
  <si>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</si>
  <si>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</si>
  <si>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</si>
  <si>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</si>
  <si>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</si>
  <si>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</si>
  <si>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</si>
  <si>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</si>
  <si>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</si>
  <si>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</si>
  <si>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</si>
  <si>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</si>
  <si>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</si>
  <si>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</si>
  <si>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</si>
  <si>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</si>
  <si>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</si>
  <si>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</si>
  <si>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</si>
  <si>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</si>
  <si>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</si>
  <si>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</si>
  <si>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</si>
  <si>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</si>
  <si>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</si>
  <si>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</si>
  <si>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</si>
  <si>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</si>
  <si>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</si>
  <si>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</si>
  <si>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</si>
  <si>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</si>
  <si>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</si>
  <si>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</si>
  <si>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</si>
  <si>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</si>
  <si>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</si>
  <si>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</si>
  <si>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</si>
  <si>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</si>
  <si>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</si>
  <si>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</si>
  <si>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</si>
  <si>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</si>
  <si>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</si>
  <si>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</si>
  <si>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</si>
  <si>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</si>
  <si>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</si>
  <si>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</si>
  <si>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</si>
  <si>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</si>
  <si>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</si>
  <si>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</si>
  <si>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</si>
  <si>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</si>
  <si>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</si>
  <si>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</si>
  <si>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</si>
  <si>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</si>
  <si>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</si>
  <si>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</si>
  <si>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</si>
  <si>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</si>
  <si>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</si>
  <si>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</si>
  <si>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</si>
  <si>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</si>
  <si>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</si>
  <si>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</si>
  <si>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</si>
  <si>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</si>
  <si>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</si>
  <si>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</si>
  <si>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</si>
  <si>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</si>
  <si>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</si>
  <si>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</si>
  <si>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</si>
  <si>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</si>
  <si>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</si>
  <si>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</si>
  <si>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</si>
  <si>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</si>
  <si>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</si>
  <si>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</si>
  <si>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</si>
  <si>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</si>
  <si>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</si>
  <si>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</si>
  <si>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</si>
  <si>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</si>
  <si>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</si>
  <si>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</si>
  <si>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</si>
  <si>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</si>
  <si>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</si>
  <si>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</si>
  <si>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</si>
  <si>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</si>
  <si>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</si>
  <si>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</si>
  <si>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</si>
  <si>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</si>
  <si>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</si>
  <si>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</si>
  <si>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</si>
  <si>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</si>
  <si>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</si>
  <si>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</si>
  <si>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</si>
  <si>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</si>
  <si>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</si>
  <si>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</si>
  <si>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</si>
  <si>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</si>
  <si>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</si>
  <si>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</si>
  <si>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</si>
  <si>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</si>
  <si>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</si>
  <si>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</si>
  <si>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</si>
  <si>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</si>
  <si>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</si>
  <si>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</si>
  <si>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</si>
  <si>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</si>
  <si>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</si>
  <si>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</si>
  <si>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</si>
  <si>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</si>
  <si>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</si>
  <si>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</si>
  <si>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</si>
  <si>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</si>
  <si>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</si>
  <si>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</si>
  <si>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</si>
  <si>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</si>
  <si>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</si>
  <si>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</si>
  <si>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</si>
  <si>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</si>
  <si>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</si>
  <si>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</si>
  <si>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</si>
  <si>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</si>
  <si>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</si>
  <si>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</si>
  <si>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</si>
  <si>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</si>
  <si>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</si>
  <si>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</si>
  <si>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</si>
  <si>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</si>
  <si>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</si>
  <si>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</si>
  <si>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</si>
  <si>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</si>
  <si>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</si>
  <si>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</si>
  <si>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</si>
  <si>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</si>
  <si>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</si>
  <si>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</si>
  <si>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</si>
  <si>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</si>
  <si>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</si>
  <si>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</si>
  <si>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</si>
  <si>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</si>
  <si>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</si>
  <si>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</si>
  <si>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</si>
  <si>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</si>
  <si>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</si>
  <si>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</si>
  <si>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</si>
  <si>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</si>
  <si>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</si>
  <si>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</si>
  <si>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</si>
  <si>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</si>
  <si>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</si>
  <si>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</si>
  <si>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</si>
  <si>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</si>
  <si>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</si>
  <si>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</si>
  <si>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</si>
  <si>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</si>
  <si>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</si>
  <si>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</si>
  <si>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</si>
  <si>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</si>
  <si>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</si>
  <si>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</si>
  <si>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</si>
  <si>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</si>
  <si>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</si>
  <si>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</si>
  <si>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</si>
  <si>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</si>
  <si>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</si>
  <si>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</si>
  <si>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</si>
  <si>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</si>
  <si>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</si>
  <si>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</si>
  <si>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</si>
  <si>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</si>
  <si>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</si>
  <si>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</si>
  <si>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</si>
  <si>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</si>
  <si>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</si>
  <si>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</si>
  <si>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</si>
  <si>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</si>
  <si>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</si>
  <si>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</si>
  <si>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</si>
  <si>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</si>
  <si>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</si>
  <si>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</si>
  <si>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</si>
  <si>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</si>
  <si>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</si>
  <si>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</si>
  <si>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</si>
  <si>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</si>
  <si>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</si>
  <si>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</si>
  <si>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</si>
  <si>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</si>
  <si>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</si>
  <si>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</si>
  <si>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</si>
  <si>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</si>
  <si>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</si>
  <si>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</si>
  <si>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</si>
  <si>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</si>
  <si>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</si>
  <si>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</si>
  <si>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</si>
  <si>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</si>
  <si>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</si>
  <si>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</si>
  <si>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</si>
  <si>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</si>
  <si>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</si>
  <si>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</si>
  <si>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</si>
  <si>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</si>
  <si>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</si>
  <si>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</si>
  <si>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</si>
  <si>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</si>
  <si>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</si>
  <si>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</si>
  <si>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</si>
  <si>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</si>
  <si>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</si>
  <si>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</si>
  <si>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</si>
  <si>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</si>
  <si>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</si>
  <si>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</si>
  <si>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</si>
  <si>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</si>
  <si>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</si>
  <si>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</si>
  <si>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</si>
  <si>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</si>
  <si>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</si>
  <si>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</si>
  <si>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</si>
  <si>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</si>
  <si>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</si>
  <si>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</si>
  <si>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</si>
  <si>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</si>
  <si>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</si>
  <si>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</si>
  <si>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</si>
  <si>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</si>
  <si>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</si>
  <si>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</si>
  <si>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</si>
  <si>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</si>
  <si>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</si>
  <si>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</si>
  <si>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</si>
  <si>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</si>
  <si>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</si>
  <si>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</si>
  <si>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</si>
  <si>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</si>
  <si>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</si>
  <si>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</si>
  <si>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</si>
  <si>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</si>
  <si>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</si>
  <si>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</si>
  <si>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</si>
  <si>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</si>
  <si>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</si>
  <si>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</si>
  <si>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</si>
  <si>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</si>
  <si>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</si>
  <si>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</si>
  <si>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</si>
  <si>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</si>
  <si>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</si>
  <si>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</si>
  <si>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</si>
  <si>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</si>
  <si>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</si>
  <si>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</si>
  <si>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</si>
  <si>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</si>
  <si>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</si>
  <si>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</si>
  <si>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</si>
  <si>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</si>
  <si>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</si>
  <si>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</si>
  <si>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</si>
  <si>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</si>
  <si>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</si>
  <si>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</si>
  <si>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</si>
  <si>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</si>
  <si>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</si>
  <si>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</si>
  <si>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</si>
  <si>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</si>
  <si>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</si>
  <si>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</si>
  <si>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</si>
  <si>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</si>
  <si>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</si>
  <si>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</si>
  <si>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</si>
  <si>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</si>
  <si>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</si>
  <si>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</si>
  <si>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</si>
  <si>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</si>
  <si>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</si>
  <si>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</si>
  <si>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</si>
  <si>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</si>
  <si>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</si>
  <si>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</si>
  <si>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</si>
  <si>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</si>
  <si>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</si>
  <si>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</si>
  <si>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</si>
  <si>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</si>
  <si>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</si>
  <si>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</si>
  <si>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</si>
  <si>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</si>
  <si>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</si>
  <si>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</si>
  <si>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</si>
  <si>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</si>
  <si>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</si>
  <si>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</si>
  <si>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</si>
  <si>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</si>
  <si>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</si>
  <si>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</si>
  <si>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</si>
  <si>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</si>
  <si>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</si>
  <si>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</si>
  <si>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</si>
  <si>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</si>
  <si>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</si>
  <si>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</si>
  <si>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</si>
  <si>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</si>
  <si>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</si>
  <si>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</si>
  <si>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</si>
  <si>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</si>
  <si>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</si>
  <si>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</si>
  <si>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</si>
  <si>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</si>
  <si>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</si>
  <si>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</si>
  <si>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</si>
  <si>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</si>
  <si>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</si>
  <si>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</si>
  <si>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</si>
  <si>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</si>
  <si>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</si>
  <si>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</si>
  <si>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</si>
  <si>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</si>
  <si>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</si>
  <si>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</si>
  <si>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</si>
  <si>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</si>
  <si>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</si>
  <si>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</si>
  <si>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</si>
  <si>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</si>
  <si>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</si>
  <si>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</si>
  <si>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</si>
  <si>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</si>
  <si>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</si>
  <si>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</si>
  <si>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</si>
  <si>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</si>
  <si>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</si>
  <si>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</si>
  <si>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</si>
  <si>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</si>
  <si>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</si>
  <si>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</si>
  <si>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</si>
  <si>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</si>
  <si>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</si>
  <si>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</si>
  <si>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</si>
  <si>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</si>
  <si>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</si>
  <si>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</si>
  <si>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</si>
  <si>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</si>
  <si>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</si>
  <si>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</si>
  <si>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</si>
  <si>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</si>
  <si>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</si>
  <si>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</si>
  <si>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</si>
  <si>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</si>
  <si>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</si>
  <si>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</si>
  <si>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</si>
  <si>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</si>
  <si>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</si>
  <si>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</si>
  <si>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</si>
  <si>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</si>
  <si>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</si>
  <si>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</si>
  <si>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</si>
  <si>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</si>
  <si>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</si>
  <si>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</si>
  <si>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</si>
  <si>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</si>
  <si>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</si>
  <si>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</si>
  <si>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</si>
  <si>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</si>
  <si>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</si>
  <si>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</si>
  <si>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</si>
  <si>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</si>
  <si>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</si>
  <si>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</si>
  <si>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</si>
  <si>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</si>
  <si>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</si>
  <si>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</si>
  <si>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</si>
  <si>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</si>
  <si>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</si>
  <si>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</si>
  <si>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</si>
  <si>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</si>
  <si>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</si>
  <si>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</si>
  <si>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</si>
  <si>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</si>
  <si>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</si>
  <si>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</si>
  <si>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</si>
  <si>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</si>
  <si>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</si>
  <si>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</si>
  <si>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</si>
  <si>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</si>
  <si>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</si>
  <si>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</si>
  <si>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</si>
  <si>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</si>
  <si>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</si>
  <si>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</si>
  <si>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</si>
  <si>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</si>
  <si>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</si>
  <si>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</si>
  <si>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</si>
  <si>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</si>
  <si>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</si>
  <si>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</si>
  <si>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</si>
  <si>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</si>
  <si>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</si>
  <si>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</si>
  <si>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</si>
  <si>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</si>
  <si>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</si>
  <si>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</si>
  <si>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</si>
  <si>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</si>
  <si>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</si>
  <si>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</si>
  <si>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</si>
  <si>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</si>
  <si>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</si>
  <si>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</si>
  <si>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</si>
  <si>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</si>
  <si>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</si>
  <si>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</si>
  <si>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</si>
  <si>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</si>
  <si>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</si>
  <si>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</si>
  <si>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</si>
  <si>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</si>
  <si>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</si>
  <si>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</si>
  <si>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</si>
  <si>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</si>
  <si>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</si>
  <si>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</si>
  <si>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</si>
  <si>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</si>
  <si>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</si>
  <si>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</si>
  <si>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</si>
  <si>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</si>
  <si>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</si>
  <si>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</si>
  <si>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</si>
  <si>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</si>
  <si>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</si>
  <si>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</si>
  <si>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</si>
  <si>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</si>
  <si>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</si>
  <si>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</si>
  <si>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</si>
  <si>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</si>
  <si>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</si>
  <si>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</si>
  <si>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</si>
  <si>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</si>
  <si>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</si>
  <si>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</si>
  <si>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</si>
  <si>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</si>
  <si>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</si>
  <si>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</si>
  <si>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</si>
  <si>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</si>
  <si>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</si>
  <si>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</si>
  <si>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</si>
  <si>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</si>
  <si>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</si>
  <si>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</si>
  <si>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</si>
  <si>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</si>
  <si>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</si>
  <si>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</si>
  <si>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</si>
  <si>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</si>
  <si>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</si>
  <si>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</si>
  <si>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</si>
  <si>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</si>
  <si>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</si>
  <si>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</si>
  <si>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</si>
  <si>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</si>
  <si>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</si>
  <si>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</si>
  <si>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</si>
  <si>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</si>
  <si>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</si>
  <si>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</si>
  <si>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</si>
  <si>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</si>
  <si>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</si>
  <si>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</si>
  <si>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</si>
  <si>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</si>
  <si>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</si>
  <si>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</si>
  <si>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</si>
  <si>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</si>
  <si>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</si>
  <si>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</si>
  <si>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</si>
  <si>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</si>
  <si>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</si>
  <si>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</si>
  <si>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</si>
  <si>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</si>
  <si>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</si>
  <si>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</si>
  <si>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</si>
  <si>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</si>
  <si>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</si>
  <si>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</si>
  <si>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</si>
  <si>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</si>
  <si>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</si>
  <si>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</si>
  <si>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</si>
  <si>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</si>
  <si>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</si>
  <si>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</si>
  <si>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</si>
  <si>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</si>
  <si>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</si>
  <si>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</si>
  <si>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</si>
  <si>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</si>
  <si>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</si>
  <si>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</si>
  <si>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</si>
  <si>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</si>
  <si>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</si>
  <si>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</si>
  <si>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</si>
  <si>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</si>
  <si>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</si>
  <si>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</si>
  <si>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</si>
  <si>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</si>
  <si>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</si>
  <si>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</si>
  <si>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</si>
  <si>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</si>
  <si>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</si>
  <si>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</si>
  <si>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</si>
  <si>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</si>
  <si>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</si>
  <si>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</si>
  <si>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</si>
  <si>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</si>
  <si>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</si>
  <si>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</si>
  <si>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</si>
  <si>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</si>
  <si>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</si>
  <si>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</si>
  <si>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</si>
  <si>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</si>
  <si>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</si>
  <si>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</si>
  <si>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</si>
  <si>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</si>
  <si>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</si>
  <si>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</si>
  <si>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</si>
  <si>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</si>
  <si>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</si>
  <si>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</si>
  <si>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</si>
  <si>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</si>
  <si>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</si>
  <si>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</si>
  <si>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</si>
  <si>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</si>
  <si>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</si>
  <si>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</si>
  <si>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</si>
  <si>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</si>
  <si>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</si>
  <si>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</si>
  <si>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</si>
  <si>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</si>
  <si>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</si>
  <si>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</si>
  <si>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</si>
  <si>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</si>
  <si>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</si>
  <si>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</si>
  <si>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</si>
  <si>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</si>
  <si>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</si>
  <si>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</si>
  <si>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</si>
  <si>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</si>
  <si>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未確認</t>
    <phoneticPr fontId="10"/>
  </si>
  <si>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</si>
  <si>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</si>
  <si>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</si>
  <si>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</si>
  <si>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</si>
  <si>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</si>
  <si>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</si>
  <si>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</si>
  <si>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</si>
  <si>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</si>
  <si>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</si>
  <si>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</si>
  <si>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</si>
  <si>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</si>
  <si>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</si>
  <si>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</si>
  <si>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</si>
  <si>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</si>
  <si>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</si>
  <si>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</si>
  <si>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</si>
  <si>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</si>
  <si>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</si>
  <si>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</si>
  <si>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</si>
  <si>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</si>
  <si>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</si>
  <si>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</si>
  <si>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</si>
  <si>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</si>
  <si>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</si>
  <si>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</si>
  <si>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</si>
  <si>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</si>
  <si>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</si>
  <si>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</si>
  <si>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</si>
  <si>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</si>
  <si>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</si>
  <si>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</si>
  <si>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</si>
  <si>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</si>
  <si>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</si>
  <si>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</si>
  <si>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</si>
  <si>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</si>
  <si>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</si>
  <si>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</si>
  <si>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</si>
  <si>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</si>
  <si>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</si>
  <si>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</si>
  <si>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</si>
  <si>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</si>
  <si>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</si>
  <si>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</si>
  <si>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</si>
  <si>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</si>
  <si>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</si>
  <si>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大分県勤労者医療生活協同組合　大分協和病院</t>
    <phoneticPr fontId="3"/>
  </si>
  <si>
    <t>〒870-1133 大分市大字宮崎９５３－１</t>
    <phoneticPr fontId="3"/>
  </si>
  <si>
    <t>〇</t>
  </si>
  <si>
    <t>未突合</t>
  </si>
  <si>
    <t>医療生協</t>
  </si>
  <si>
    <t>複数の診療科で活用</t>
  </si>
  <si>
    <t>内科</t>
  </si>
  <si>
    <t>呼吸器内科</t>
  </si>
  <si>
    <t>神経内科</t>
  </si>
  <si>
    <t>特殊疾患入院医療管理料</t>
  </si>
  <si>
    <t>未突合</t>
    <phoneticPr fontId="10"/>
  </si>
  <si>
    <t>ＤＰＣ病院ではない</t>
  </si>
  <si>
    <t>-</t>
    <phoneticPr fontId="3"/>
  </si>
  <si>
    <t>一般病棟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</si>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</sst>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023.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1038</v>
      </c>
      <c r="C2" s="238"/>
      <c r="D2" s="238"/>
      <c r="E2" s="238"/>
      <c r="F2" s="238"/>
      <c r="G2" s="238"/>
      <c r="H2" s="9"/>
      <c r="M2" s="8"/>
      <c r="N2" s="8"/>
      <c r="O2" s="8"/>
      <c r="P2" s="8"/>
      <c r="Q2" s="8"/>
      <c r="R2" s="8"/>
      <c r="S2" s="8"/>
      <c r="T2" s="8"/>
      <c r="U2" s="8"/>
      <c r="V2" s="8"/>
    </row>
    <row r="3" spans="1:22">
      <c r="A3" s="243"/>
      <c r="B3" s="273" t="s">
        <v>1039</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1011</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1012</v>
      </c>
      <c r="J9" s="423"/>
      <c r="K9" s="423"/>
      <c r="L9" s="276" t="s">
        <v>1051</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1040</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987</v>
      </c>
      <c r="B17" s="17"/>
      <c r="C17" s="19"/>
      <c r="D17" s="19"/>
      <c r="E17" s="19"/>
      <c r="F17" s="19"/>
      <c r="G17" s="19"/>
      <c r="H17" s="20"/>
      <c r="I17" s="309" t="s">
        <v>1010</v>
      </c>
      <c r="J17" s="309"/>
      <c r="K17" s="309"/>
      <c r="L17" s="29" t="s">
        <v>1041</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1013</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1014</v>
      </c>
      <c r="J22" s="314"/>
      <c r="K22" s="315"/>
      <c r="L22" s="277" t="s">
        <v>1051</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t="s">
        <v>1040</v>
      </c>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1016</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1015</v>
      </c>
      <c r="J35" s="314"/>
      <c r="K35" s="315"/>
      <c r="L35" s="277" t="s">
        <v>1051</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984</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1014</v>
      </c>
      <c r="J44" s="311"/>
      <c r="K44" s="312"/>
      <c r="L44" s="277" t="s">
        <v>1051</v>
      </c>
    </row>
    <row r="45" spans="1:22" s="21" customFormat="1" ht="34.5" customHeight="1">
      <c r="A45" s="278" t="s">
        <v>985</v>
      </c>
      <c r="B45" s="17"/>
      <c r="C45" s="19"/>
      <c r="D45" s="19"/>
      <c r="E45" s="19"/>
      <c r="F45" s="19"/>
      <c r="G45" s="19"/>
      <c r="H45" s="20"/>
      <c r="I45" s="305" t="s">
        <v>2</v>
      </c>
      <c r="J45" s="306"/>
      <c r="K45" s="307"/>
      <c r="L45" s="25"/>
    </row>
    <row r="46" spans="1:22" s="21" customFormat="1" ht="34.5" customHeight="1">
      <c r="A46" s="278" t="s">
        <v>985</v>
      </c>
      <c r="B46" s="24"/>
      <c r="C46" s="19"/>
      <c r="D46" s="19"/>
      <c r="E46" s="19"/>
      <c r="F46" s="19"/>
      <c r="G46" s="19"/>
      <c r="H46" s="20"/>
      <c r="I46" s="305" t="s">
        <v>3</v>
      </c>
      <c r="J46" s="306"/>
      <c r="K46" s="307"/>
      <c r="L46" s="25"/>
    </row>
    <row r="47" spans="1:22" s="21" customFormat="1" ht="34.5" customHeight="1">
      <c r="A47" s="278" t="s">
        <v>985</v>
      </c>
      <c r="B47" s="24"/>
      <c r="C47" s="19"/>
      <c r="D47" s="19"/>
      <c r="E47" s="19"/>
      <c r="F47" s="19"/>
      <c r="G47" s="19"/>
      <c r="H47" s="20"/>
      <c r="I47" s="305" t="s">
        <v>4</v>
      </c>
      <c r="J47" s="306"/>
      <c r="K47" s="307"/>
      <c r="L47" s="29"/>
    </row>
    <row r="48" spans="1:22" s="21" customFormat="1" ht="34.5" customHeight="1">
      <c r="A48" s="278" t="s">
        <v>985</v>
      </c>
      <c r="B48" s="17"/>
      <c r="C48" s="19"/>
      <c r="D48" s="19"/>
      <c r="E48" s="19"/>
      <c r="F48" s="19"/>
      <c r="G48" s="19"/>
      <c r="H48" s="20"/>
      <c r="I48" s="305" t="s">
        <v>5</v>
      </c>
      <c r="J48" s="306"/>
      <c r="K48" s="307"/>
      <c r="L48" s="28"/>
    </row>
    <row r="49" spans="1:12" s="21" customFormat="1" ht="34.5" customHeight="1">
      <c r="A49" s="278" t="s">
        <v>985</v>
      </c>
      <c r="B49" s="17"/>
      <c r="C49" s="19"/>
      <c r="D49" s="19"/>
      <c r="E49" s="19"/>
      <c r="F49" s="19"/>
      <c r="G49" s="19"/>
      <c r="H49" s="20"/>
      <c r="I49" s="305" t="s">
        <v>554</v>
      </c>
      <c r="J49" s="306"/>
      <c r="K49" s="307"/>
      <c r="L49" s="29"/>
    </row>
    <row r="50" spans="1:12" s="21" customFormat="1" ht="34.5" customHeight="1">
      <c r="A50" s="278" t="s">
        <v>985</v>
      </c>
      <c r="B50" s="17"/>
      <c r="C50" s="19"/>
      <c r="D50" s="19"/>
      <c r="E50" s="19"/>
      <c r="F50" s="19"/>
      <c r="G50" s="19"/>
      <c r="H50" s="20"/>
      <c r="I50" s="305" t="s">
        <v>553</v>
      </c>
      <c r="J50" s="306"/>
      <c r="K50" s="307"/>
      <c r="L50" s="29"/>
    </row>
    <row r="51" spans="1:12" s="33" customFormat="1" ht="34.5" customHeight="1">
      <c r="A51" s="278" t="s">
        <v>985</v>
      </c>
      <c r="B51" s="17"/>
      <c r="C51" s="19"/>
      <c r="D51" s="19"/>
      <c r="E51" s="19"/>
      <c r="F51" s="19"/>
      <c r="G51" s="19"/>
      <c r="H51" s="20"/>
      <c r="I51" s="305" t="s">
        <v>8</v>
      </c>
      <c r="J51" s="306"/>
      <c r="K51" s="307"/>
      <c r="L51" s="29"/>
    </row>
    <row r="52" spans="1:12" s="21" customFormat="1" ht="34.5" customHeight="1">
      <c r="A52" s="278" t="s">
        <v>985</v>
      </c>
      <c r="B52" s="17"/>
      <c r="C52" s="19"/>
      <c r="D52" s="19"/>
      <c r="E52" s="19"/>
      <c r="F52" s="19"/>
      <c r="G52" s="19"/>
      <c r="H52" s="20"/>
      <c r="I52" s="308" t="s">
        <v>552</v>
      </c>
      <c r="J52" s="308"/>
      <c r="K52" s="308"/>
      <c r="L52" s="29" t="s">
        <v>1040</v>
      </c>
    </row>
    <row r="53" spans="1:12" s="21" customFormat="1" ht="34.5" customHeight="1">
      <c r="A53" s="278" t="s">
        <v>985</v>
      </c>
      <c r="B53" s="17"/>
      <c r="C53" s="19"/>
      <c r="D53" s="19"/>
      <c r="E53" s="19"/>
      <c r="F53" s="19"/>
      <c r="G53" s="19"/>
      <c r="H53" s="20"/>
      <c r="I53" s="308" t="s">
        <v>986</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981</v>
      </c>
      <c r="K71" s="422"/>
      <c r="L71" s="422"/>
    </row>
    <row r="72" spans="1:12" s="21" customFormat="1">
      <c r="A72" s="243"/>
      <c r="B72" s="1"/>
      <c r="C72" s="422" t="s">
        <v>22</v>
      </c>
      <c r="D72" s="422"/>
      <c r="E72" s="422"/>
      <c r="F72" s="422"/>
      <c r="G72" s="422"/>
      <c r="H72" s="422" t="s">
        <v>980</v>
      </c>
      <c r="I72" s="422"/>
      <c r="J72" s="422" t="s">
        <v>272</v>
      </c>
      <c r="K72" s="422"/>
      <c r="L72" s="422"/>
    </row>
    <row r="73" spans="1:12" s="21" customFormat="1">
      <c r="A73" s="243"/>
      <c r="B73" s="1"/>
      <c r="C73" s="422" t="s">
        <v>24</v>
      </c>
      <c r="D73" s="422"/>
      <c r="E73" s="422"/>
      <c r="F73" s="422"/>
      <c r="G73" s="422"/>
      <c r="H73" s="422" t="s">
        <v>216</v>
      </c>
      <c r="I73" s="422"/>
      <c r="J73" s="422" t="s">
        <v>982</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983</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1017</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1051</v>
      </c>
    </row>
    <row r="90" spans="1:22" s="21" customFormat="1">
      <c r="A90" s="243"/>
      <c r="B90" s="1"/>
      <c r="C90" s="3"/>
      <c r="D90" s="3"/>
      <c r="E90" s="3"/>
      <c r="F90" s="3"/>
      <c r="G90" s="3"/>
      <c r="H90" s="286"/>
      <c r="I90" s="67" t="s">
        <v>36</v>
      </c>
      <c r="J90" s="68"/>
      <c r="K90" s="69"/>
      <c r="L90" s="262" t="s">
        <v>1052</v>
      </c>
    </row>
    <row r="91" spans="1:22" s="21" customFormat="1" ht="54" customHeight="1">
      <c r="A91" s="244" t="s">
        <v>609</v>
      </c>
      <c r="B91" s="1"/>
      <c r="C91" s="319" t="s">
        <v>37</v>
      </c>
      <c r="D91" s="320"/>
      <c r="E91" s="320"/>
      <c r="F91" s="320"/>
      <c r="G91" s="320"/>
      <c r="H91" s="321"/>
      <c r="I91" s="293" t="s">
        <v>38</v>
      </c>
      <c r="J91" s="260" t="s">
        <v>1042</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1051</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1052</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40</v>
      </c>
      <c r="K99" s="237" t="str">
        <f>IF(OR(COUNTIF(L99:L99,"未確認")&gt;0,COUNTIF(L99:L99,"~*")&gt;0),"※","")</f>
        <v/>
      </c>
      <c r="L99" s="258">
        <v>40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40</v>
      </c>
      <c r="K101" s="237" t="str">
        <f>IF(OR(COUNTIF(L101:L101,"未確認")&gt;0,COUNTIF(L101:L101,"~*")&gt;0),"※","")</f>
        <v/>
      </c>
      <c r="L101" s="258">
        <v>40</v>
      </c>
    </row>
    <row r="102" spans="1:22" s="83" customFormat="1" ht="34.5" customHeight="1">
      <c r="A102" s="244" t="s">
        <v>610</v>
      </c>
      <c r="B102" s="84"/>
      <c r="C102" s="376"/>
      <c r="D102" s="378"/>
      <c r="E102" s="316" t="s">
        <v>612</v>
      </c>
      <c r="F102" s="317"/>
      <c r="G102" s="317"/>
      <c r="H102" s="318"/>
      <c r="I102" s="419"/>
      <c r="J102" s="256">
        <f t="shared" si="0"/>
        <v>40</v>
      </c>
      <c r="K102" s="237" t="str">
        <f t="shared" ref="K102:K111" si="1">IF(OR(COUNTIF(L101:L101,"未確認")&gt;0,COUNTIF(L101:L101,"~*")&gt;0),"※","")</f>
        <v/>
      </c>
      <c r="L102" s="258">
        <v>40</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1051</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1052</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1043</v>
      </c>
    </row>
    <row r="121" spans="1:22" s="83" customFormat="1" ht="40.5" customHeight="1">
      <c r="A121" s="244" t="s">
        <v>618</v>
      </c>
      <c r="B121" s="1"/>
      <c r="C121" s="294"/>
      <c r="D121" s="296"/>
      <c r="E121" s="333" t="s">
        <v>53</v>
      </c>
      <c r="F121" s="334"/>
      <c r="G121" s="334"/>
      <c r="H121" s="335"/>
      <c r="I121" s="353"/>
      <c r="J121" s="101"/>
      <c r="K121" s="102"/>
      <c r="L121" s="98" t="s">
        <v>1044</v>
      </c>
    </row>
    <row r="122" spans="1:22" s="83" customFormat="1" ht="40.5" customHeight="1">
      <c r="A122" s="244" t="s">
        <v>619</v>
      </c>
      <c r="B122" s="1"/>
      <c r="C122" s="294"/>
      <c r="D122" s="296"/>
      <c r="E122" s="395"/>
      <c r="F122" s="417"/>
      <c r="G122" s="417"/>
      <c r="H122" s="396"/>
      <c r="I122" s="353"/>
      <c r="J122" s="101"/>
      <c r="K122" s="102"/>
      <c r="L122" s="98" t="s">
        <v>1045</v>
      </c>
    </row>
    <row r="123" spans="1:22" s="83" customFormat="1" ht="40.5" customHeight="1">
      <c r="A123" s="244" t="s">
        <v>620</v>
      </c>
      <c r="B123" s="1"/>
      <c r="C123" s="288"/>
      <c r="D123" s="289"/>
      <c r="E123" s="376"/>
      <c r="F123" s="377"/>
      <c r="G123" s="377"/>
      <c r="H123" s="378"/>
      <c r="I123" s="340"/>
      <c r="J123" s="105"/>
      <c r="K123" s="106"/>
      <c r="L123" s="98" t="s">
        <v>1046</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1051</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1052</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563</v>
      </c>
    </row>
    <row r="132" spans="1:22" s="83" customFormat="1" ht="34.5" customHeight="1">
      <c r="A132" s="244" t="s">
        <v>621</v>
      </c>
      <c r="B132" s="84"/>
      <c r="C132" s="294"/>
      <c r="D132" s="296"/>
      <c r="E132" s="319" t="s">
        <v>58</v>
      </c>
      <c r="F132" s="320"/>
      <c r="G132" s="320"/>
      <c r="H132" s="321"/>
      <c r="I132" s="388"/>
      <c r="J132" s="101"/>
      <c r="K132" s="102"/>
      <c r="L132" s="82">
        <v>40</v>
      </c>
    </row>
    <row r="133" spans="1:22" s="83" customFormat="1" ht="67.5" customHeight="1">
      <c r="A133" s="244" t="s">
        <v>622</v>
      </c>
      <c r="B133" s="84"/>
      <c r="C133" s="333" t="s">
        <v>59</v>
      </c>
      <c r="D133" s="334"/>
      <c r="E133" s="334"/>
      <c r="F133" s="334"/>
      <c r="G133" s="334"/>
      <c r="H133" s="335"/>
      <c r="I133" s="388"/>
      <c r="J133" s="101"/>
      <c r="K133" s="102"/>
      <c r="L133" s="259" t="s">
        <v>1047</v>
      </c>
    </row>
    <row r="134" spans="1:22" s="83" customFormat="1" ht="34.5" customHeight="1">
      <c r="A134" s="244" t="s">
        <v>622</v>
      </c>
      <c r="B134" s="84"/>
      <c r="C134" s="111"/>
      <c r="D134" s="112"/>
      <c r="E134" s="319" t="s">
        <v>60</v>
      </c>
      <c r="F134" s="320"/>
      <c r="G134" s="320"/>
      <c r="H134" s="321"/>
      <c r="I134" s="388"/>
      <c r="J134" s="101"/>
      <c r="K134" s="102"/>
      <c r="L134" s="82">
        <v>22</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1018</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1051</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1052</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t="s">
        <v>1048</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t="s">
        <v>1048</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t="s">
        <v>1048</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t="s">
        <v>1048</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t="s">
        <v>1048</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t="s">
        <v>1048</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t="s">
        <v>1048</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t="s">
        <v>1048</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t="s">
        <v>1048</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t="s">
        <v>1048</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t="s">
        <v>1048</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t="s">
        <v>1048</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t="s">
        <v>1048</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t="s">
        <v>1048</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t="s">
        <v>1048</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t="s">
        <v>1048</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t="s">
        <v>1048</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t="s">
        <v>1048</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t="s">
        <v>1048</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t="s">
        <v>1048</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t="s">
        <v>1048</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t="s">
        <v>1048</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t="s">
        <v>1048</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t="s">
        <v>1048</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t="s">
        <v>1048</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t="s">
        <v>1048</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t="s">
        <v>1048</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t="s">
        <v>1048</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t="s">
        <v>1048</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t="s">
        <v>1048</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t="s">
        <v>1048</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t="s">
        <v>1048</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t="s">
        <v>1048</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t="s">
        <v>1048</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t="s">
        <v>1048</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t="s">
        <v>1048</v>
      </c>
    </row>
    <row r="181" spans="1:12" s="118" customFormat="1" ht="34.5" customHeight="1">
      <c r="A181" s="246" t="s">
        <v>683</v>
      </c>
      <c r="B181" s="115"/>
      <c r="C181" s="316" t="s">
        <v>989</v>
      </c>
      <c r="D181" s="317"/>
      <c r="E181" s="317"/>
      <c r="F181" s="317"/>
      <c r="G181" s="317"/>
      <c r="H181" s="318"/>
      <c r="I181" s="412"/>
      <c r="J181" s="263">
        <f t="shared" si="4"/>
        <v>0</v>
      </c>
      <c r="K181" s="264" t="str">
        <f t="shared" si="5"/>
        <v/>
      </c>
      <c r="L181" s="117" t="s">
        <v>1048</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t="s">
        <v>1048</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t="s">
        <v>1048</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t="s">
        <v>1048</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t="s">
        <v>1048</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t="s">
        <v>1048</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t="s">
        <v>1048</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t="s">
        <v>1048</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t="s">
        <v>1048</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t="s">
        <v>1048</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t="s">
        <v>1048</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t="s">
        <v>1048</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t="s">
        <v>1048</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t="s">
        <v>1048</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t="s">
        <v>1048</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t="s">
        <v>1048</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t="s">
        <v>1048</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t="s">
        <v>1048</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t="s">
        <v>1048</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t="s">
        <v>1048</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t="s">
        <v>1048</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t="s">
        <v>1048</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t="s">
        <v>1048</v>
      </c>
    </row>
    <row r="204" spans="1:12" s="118" customFormat="1" ht="34.5" customHeight="1">
      <c r="A204" s="246" t="s">
        <v>706</v>
      </c>
      <c r="B204" s="119"/>
      <c r="C204" s="316" t="s">
        <v>988</v>
      </c>
      <c r="D204" s="317"/>
      <c r="E204" s="317"/>
      <c r="F204" s="317"/>
      <c r="G204" s="317"/>
      <c r="H204" s="318"/>
      <c r="I204" s="412"/>
      <c r="J204" s="263">
        <f t="shared" si="4"/>
        <v>0</v>
      </c>
      <c r="K204" s="264" t="str">
        <f t="shared" si="5"/>
        <v/>
      </c>
      <c r="L204" s="117" t="s">
        <v>1048</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t="s">
        <v>1048</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t="s">
        <v>1048</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t="s">
        <v>1048</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t="s">
        <v>1048</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t="s">
        <v>1048</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t="s">
        <v>1048</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t="s">
        <v>1048</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t="s">
        <v>1048</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t="s">
        <v>1048</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t="s">
        <v>1048</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t="s">
        <v>1048</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t="s">
        <v>1048</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t="s">
        <v>1048</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t="s">
        <v>1048</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t="s">
        <v>1048</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t="s">
        <v>1048</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1051</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1052</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1049</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1051</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1052</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1051</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1052</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1051</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1052</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1051</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1052</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3</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2.46</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19</v>
      </c>
      <c r="K269" s="81" t="str">
        <f t="shared" si="8"/>
        <v/>
      </c>
      <c r="L269" s="147">
        <v>19</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7</v>
      </c>
      <c r="K271" s="81" t="str">
        <f t="shared" si="8"/>
        <v/>
      </c>
      <c r="L271" s="147">
        <v>7</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4</v>
      </c>
      <c r="K273" s="81" t="str">
        <f t="shared" si="8"/>
        <v/>
      </c>
      <c r="L273" s="147">
        <v>4</v>
      </c>
    </row>
    <row r="274" spans="1:12" s="83" customFormat="1" ht="34.5" customHeight="1">
      <c r="A274" s="249" t="s">
        <v>727</v>
      </c>
      <c r="B274" s="120"/>
      <c r="C274" s="371"/>
      <c r="D274" s="371"/>
      <c r="E274" s="371"/>
      <c r="F274" s="371"/>
      <c r="G274" s="370" t="s">
        <v>148</v>
      </c>
      <c r="H274" s="370"/>
      <c r="I274" s="403"/>
      <c r="J274" s="266">
        <f t="shared" si="9"/>
        <v>0.68</v>
      </c>
      <c r="K274" s="81" t="str">
        <f t="shared" si="8"/>
        <v/>
      </c>
      <c r="L274" s="148">
        <v>0.68</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0</v>
      </c>
      <c r="K285" s="81" t="str">
        <f t="shared" si="8"/>
        <v/>
      </c>
      <c r="L285" s="141"/>
    </row>
    <row r="286" spans="1:12" s="83" customFormat="1" ht="34.5" customHeight="1">
      <c r="A286" s="244" t="s">
        <v>733</v>
      </c>
      <c r="B286" s="84"/>
      <c r="C286" s="373"/>
      <c r="D286" s="373"/>
      <c r="E286" s="373"/>
      <c r="F286" s="373"/>
      <c r="G286" s="370" t="s">
        <v>148</v>
      </c>
      <c r="H286" s="370"/>
      <c r="I286" s="403"/>
      <c r="J286" s="266">
        <v>0.09</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5</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1</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2</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2</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0.8</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1</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1051</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1052</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1051</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1052</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1</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1051</v>
      </c>
    </row>
    <row r="368" spans="1:22" s="118" customFormat="1" ht="20.25" customHeight="1">
      <c r="A368" s="243"/>
      <c r="B368" s="1"/>
      <c r="C368" s="3"/>
      <c r="D368" s="3"/>
      <c r="E368" s="3"/>
      <c r="F368" s="3"/>
      <c r="G368" s="3"/>
      <c r="H368" s="286"/>
      <c r="I368" s="67" t="s">
        <v>36</v>
      </c>
      <c r="J368" s="170"/>
      <c r="K368" s="79"/>
      <c r="L368" s="137" t="s">
        <v>1052</v>
      </c>
    </row>
    <row r="369" spans="1:12" s="118" customFormat="1" ht="34.5" customHeight="1">
      <c r="A369" s="243"/>
      <c r="B369" s="115"/>
      <c r="C369" s="322" t="s">
        <v>211</v>
      </c>
      <c r="D369" s="323"/>
      <c r="E369" s="323"/>
      <c r="F369" s="323"/>
      <c r="G369" s="323"/>
      <c r="H369" s="324"/>
      <c r="I369" s="388" t="s">
        <v>1019</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979</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1051</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1052</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1020</v>
      </c>
      <c r="J392" s="140">
        <f t="shared" ref="J392:J397" si="10">IF(SUM(L392:L392)=0,IF(COUNTIF(L392:L392,"未確認")&gt;0,"未確認",IF(COUNTIF(L392:L392,"~*")&gt;0,"*",SUM(L392:L392))),SUM(L392:L392))</f>
        <v>164</v>
      </c>
      <c r="K392" s="81" t="str">
        <f t="shared" ref="K392:K397" si="11">IF(OR(COUNTIF(L392:L392,"未確認")&gt;0,COUNTIF(L392:L392,"~*")&gt;0),"※","")</f>
        <v/>
      </c>
      <c r="L392" s="147">
        <v>164</v>
      </c>
    </row>
    <row r="393" spans="1:22" s="83" customFormat="1" ht="34.5" customHeight="1">
      <c r="A393" s="249" t="s">
        <v>773</v>
      </c>
      <c r="B393" s="84"/>
      <c r="C393" s="369"/>
      <c r="D393" s="379"/>
      <c r="E393" s="319" t="s">
        <v>224</v>
      </c>
      <c r="F393" s="320"/>
      <c r="G393" s="320"/>
      <c r="H393" s="321"/>
      <c r="I393" s="342"/>
      <c r="J393" s="140">
        <f t="shared" si="10"/>
        <v>106</v>
      </c>
      <c r="K393" s="81" t="str">
        <f t="shared" si="11"/>
        <v/>
      </c>
      <c r="L393" s="147">
        <v>106</v>
      </c>
    </row>
    <row r="394" spans="1:22" s="83" customFormat="1" ht="34.5" customHeight="1">
      <c r="A394" s="250" t="s">
        <v>774</v>
      </c>
      <c r="B394" s="84"/>
      <c r="C394" s="369"/>
      <c r="D394" s="380"/>
      <c r="E394" s="319" t="s">
        <v>225</v>
      </c>
      <c r="F394" s="320"/>
      <c r="G394" s="320"/>
      <c r="H394" s="321"/>
      <c r="I394" s="342"/>
      <c r="J394" s="140">
        <f t="shared" si="10"/>
        <v>10</v>
      </c>
      <c r="K394" s="81" t="str">
        <f t="shared" si="11"/>
        <v/>
      </c>
      <c r="L394" s="147">
        <v>10</v>
      </c>
    </row>
    <row r="395" spans="1:22" s="83" customFormat="1" ht="34.5" customHeight="1">
      <c r="A395" s="250" t="s">
        <v>775</v>
      </c>
      <c r="B395" s="84"/>
      <c r="C395" s="369"/>
      <c r="D395" s="381"/>
      <c r="E395" s="319" t="s">
        <v>226</v>
      </c>
      <c r="F395" s="320"/>
      <c r="G395" s="320"/>
      <c r="H395" s="321"/>
      <c r="I395" s="342"/>
      <c r="J395" s="140">
        <f t="shared" si="10"/>
        <v>48</v>
      </c>
      <c r="K395" s="81" t="str">
        <f t="shared" si="11"/>
        <v/>
      </c>
      <c r="L395" s="147">
        <v>48</v>
      </c>
    </row>
    <row r="396" spans="1:22" s="83" customFormat="1" ht="34.5" customHeight="1">
      <c r="A396" s="250" t="s">
        <v>776</v>
      </c>
      <c r="B396" s="1"/>
      <c r="C396" s="369"/>
      <c r="D396" s="319" t="s">
        <v>227</v>
      </c>
      <c r="E396" s="320"/>
      <c r="F396" s="320"/>
      <c r="G396" s="320"/>
      <c r="H396" s="321"/>
      <c r="I396" s="342"/>
      <c r="J396" s="140">
        <f t="shared" si="10"/>
        <v>13078</v>
      </c>
      <c r="K396" s="81" t="str">
        <f t="shared" si="11"/>
        <v/>
      </c>
      <c r="L396" s="147">
        <v>13078</v>
      </c>
    </row>
    <row r="397" spans="1:22" s="83" customFormat="1" ht="34.5" customHeight="1">
      <c r="A397" s="250" t="s">
        <v>777</v>
      </c>
      <c r="B397" s="119"/>
      <c r="C397" s="369"/>
      <c r="D397" s="319" t="s">
        <v>228</v>
      </c>
      <c r="E397" s="320"/>
      <c r="F397" s="320"/>
      <c r="G397" s="320"/>
      <c r="H397" s="321"/>
      <c r="I397" s="343"/>
      <c r="J397" s="140">
        <f t="shared" si="10"/>
        <v>164</v>
      </c>
      <c r="K397" s="81" t="str">
        <f t="shared" si="11"/>
        <v/>
      </c>
      <c r="L397" s="147">
        <v>164</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1051</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1052</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1021</v>
      </c>
      <c r="J405" s="140">
        <f t="shared" ref="J405:J422" si="12">IF(SUM(L405:L405)=0,IF(COUNTIF(L405:L405,"未確認")&gt;0,"未確認",IF(COUNTIF(L405:L405,"~*")&gt;0,"*",SUM(L405:L405))),SUM(L405:L405))</f>
        <v>165</v>
      </c>
      <c r="K405" s="81" t="str">
        <f t="shared" ref="K405:K422" si="13">IF(OR(COUNTIF(L405:L405,"未確認")&gt;0,COUNTIF(L405:L405,"~*")&gt;0),"※","")</f>
        <v/>
      </c>
      <c r="L405" s="147">
        <v>165</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10</v>
      </c>
      <c r="K407" s="81" t="str">
        <f t="shared" si="13"/>
        <v/>
      </c>
      <c r="L407" s="147">
        <v>10</v>
      </c>
    </row>
    <row r="408" spans="1:22" s="83" customFormat="1" ht="34.5" customHeight="1">
      <c r="A408" s="251" t="s">
        <v>781</v>
      </c>
      <c r="B408" s="119"/>
      <c r="C408" s="368"/>
      <c r="D408" s="368"/>
      <c r="E408" s="319" t="s">
        <v>236</v>
      </c>
      <c r="F408" s="320"/>
      <c r="G408" s="320"/>
      <c r="H408" s="321"/>
      <c r="I408" s="360"/>
      <c r="J408" s="140">
        <f t="shared" si="12"/>
        <v>17</v>
      </c>
      <c r="K408" s="81" t="str">
        <f t="shared" si="13"/>
        <v/>
      </c>
      <c r="L408" s="147">
        <v>17</v>
      </c>
    </row>
    <row r="409" spans="1:22" s="83" customFormat="1" ht="34.5" customHeight="1">
      <c r="A409" s="251" t="s">
        <v>782</v>
      </c>
      <c r="B409" s="119"/>
      <c r="C409" s="368"/>
      <c r="D409" s="368"/>
      <c r="E409" s="316" t="s">
        <v>990</v>
      </c>
      <c r="F409" s="317"/>
      <c r="G409" s="317"/>
      <c r="H409" s="318"/>
      <c r="I409" s="360"/>
      <c r="J409" s="140">
        <f t="shared" si="12"/>
        <v>1</v>
      </c>
      <c r="K409" s="81" t="str">
        <f t="shared" si="13"/>
        <v/>
      </c>
      <c r="L409" s="147">
        <v>1</v>
      </c>
    </row>
    <row r="410" spans="1:22" s="83" customFormat="1" ht="34.5" customHeight="1">
      <c r="A410" s="251" t="s">
        <v>783</v>
      </c>
      <c r="B410" s="119"/>
      <c r="C410" s="368"/>
      <c r="D410" s="368"/>
      <c r="E410" s="316" t="s">
        <v>991</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137</v>
      </c>
      <c r="K412" s="81" t="str">
        <f t="shared" si="13"/>
        <v/>
      </c>
      <c r="L412" s="147">
        <v>137</v>
      </c>
    </row>
    <row r="413" spans="1:22" s="83" customFormat="1" ht="34.5" customHeight="1">
      <c r="A413" s="251" t="s">
        <v>786</v>
      </c>
      <c r="B413" s="119"/>
      <c r="C413" s="368"/>
      <c r="D413" s="319" t="s">
        <v>251</v>
      </c>
      <c r="E413" s="320"/>
      <c r="F413" s="320"/>
      <c r="G413" s="320"/>
      <c r="H413" s="321"/>
      <c r="I413" s="360"/>
      <c r="J413" s="140">
        <f t="shared" si="12"/>
        <v>164</v>
      </c>
      <c r="K413" s="81" t="str">
        <f t="shared" si="13"/>
        <v/>
      </c>
      <c r="L413" s="147">
        <v>164</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0</v>
      </c>
      <c r="K415" s="81" t="str">
        <f t="shared" si="13"/>
        <v/>
      </c>
      <c r="L415" s="147">
        <v>0</v>
      </c>
    </row>
    <row r="416" spans="1:22" s="83" customFormat="1" ht="34.5" customHeight="1">
      <c r="A416" s="251" t="s">
        <v>789</v>
      </c>
      <c r="B416" s="119"/>
      <c r="C416" s="368"/>
      <c r="D416" s="368"/>
      <c r="E416" s="319" t="s">
        <v>243</v>
      </c>
      <c r="F416" s="320"/>
      <c r="G416" s="320"/>
      <c r="H416" s="321"/>
      <c r="I416" s="360"/>
      <c r="J416" s="140">
        <f t="shared" si="12"/>
        <v>23</v>
      </c>
      <c r="K416" s="81" t="str">
        <f t="shared" si="13"/>
        <v/>
      </c>
      <c r="L416" s="147">
        <v>23</v>
      </c>
    </row>
    <row r="417" spans="1:22" s="83" customFormat="1" ht="34.5" customHeight="1">
      <c r="A417" s="251" t="s">
        <v>790</v>
      </c>
      <c r="B417" s="119"/>
      <c r="C417" s="368"/>
      <c r="D417" s="368"/>
      <c r="E417" s="319" t="s">
        <v>244</v>
      </c>
      <c r="F417" s="320"/>
      <c r="G417" s="320"/>
      <c r="H417" s="321"/>
      <c r="I417" s="360"/>
      <c r="J417" s="140">
        <f t="shared" si="12"/>
        <v>2</v>
      </c>
      <c r="K417" s="81" t="str">
        <f t="shared" si="13"/>
        <v/>
      </c>
      <c r="L417" s="147">
        <v>2</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0</v>
      </c>
      <c r="K420" s="81" t="str">
        <f t="shared" si="13"/>
        <v/>
      </c>
      <c r="L420" s="147">
        <v>0</v>
      </c>
    </row>
    <row r="421" spans="1:22" s="83" customFormat="1" ht="34.5" customHeight="1">
      <c r="A421" s="251" t="s">
        <v>794</v>
      </c>
      <c r="B421" s="119"/>
      <c r="C421" s="368"/>
      <c r="D421" s="368"/>
      <c r="E421" s="319" t="s">
        <v>247</v>
      </c>
      <c r="F421" s="320"/>
      <c r="G421" s="320"/>
      <c r="H421" s="321"/>
      <c r="I421" s="360"/>
      <c r="J421" s="140">
        <f t="shared" si="12"/>
        <v>5</v>
      </c>
      <c r="K421" s="81" t="str">
        <f t="shared" si="13"/>
        <v/>
      </c>
      <c r="L421" s="147">
        <v>5</v>
      </c>
    </row>
    <row r="422" spans="1:22" s="83" customFormat="1" ht="34.5" customHeight="1">
      <c r="A422" s="251" t="s">
        <v>795</v>
      </c>
      <c r="B422" s="119"/>
      <c r="C422" s="368"/>
      <c r="D422" s="368"/>
      <c r="E422" s="319" t="s">
        <v>166</v>
      </c>
      <c r="F422" s="320"/>
      <c r="G422" s="320"/>
      <c r="H422" s="321"/>
      <c r="I422" s="361"/>
      <c r="J422" s="140">
        <f t="shared" si="12"/>
        <v>134</v>
      </c>
      <c r="K422" s="81" t="str">
        <f t="shared" si="13"/>
        <v/>
      </c>
      <c r="L422" s="147">
        <v>134</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1051</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1052</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1022</v>
      </c>
      <c r="J430" s="192">
        <f>IF(SUM(L430:L430)=0,IF(COUNTIF(L430:L430,"未確認")&gt;0,"未確認",IF(COUNTIF(L430:L430,"~*")&gt;0,"*",SUM(L430:L430))),SUM(L430:L430))</f>
        <v>164</v>
      </c>
      <c r="K430" s="193" t="str">
        <f>IF(OR(COUNTIF(L430:L430,"未確認")&gt;0,COUNTIF(L430:L430,"~*")&gt;0),"※","")</f>
        <v/>
      </c>
      <c r="L430" s="147">
        <v>164</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58</v>
      </c>
      <c r="K431" s="193" t="str">
        <f>IF(OR(COUNTIF(L431:L431,"未確認")&gt;0,COUNTIF(L431:L431,"~*")&gt;0),"※","")</f>
        <v/>
      </c>
      <c r="L431" s="147">
        <v>58</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4</v>
      </c>
      <c r="K432" s="193" t="str">
        <f>IF(OR(COUNTIF(L432:L432,"未確認")&gt;0,COUNTIF(L432:L432,"~*")&gt;0),"※","")</f>
        <v/>
      </c>
      <c r="L432" s="147">
        <v>4</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80</v>
      </c>
      <c r="K433" s="193" t="str">
        <f>IF(OR(COUNTIF(L433:L433,"未確認")&gt;0,COUNTIF(L433:L433,"~*")&gt;0),"※","")</f>
        <v/>
      </c>
      <c r="L433" s="147">
        <v>80</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22</v>
      </c>
      <c r="K434" s="193" t="str">
        <f>IF(OR(COUNTIF(L434:L434,"未確認")&gt;0,COUNTIF(L434:L434,"~*")&gt;0),"※","")</f>
        <v/>
      </c>
      <c r="L434" s="147">
        <v>22</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1051</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1052</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1023</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979</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1051</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1052</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t="str">
        <f>IF(SUM(L468:L468)=0,IF(COUNTIF(L468:L468,"未確認")&gt;0,"未確認",IF(COUNTIF(L468:L468,"*")&gt;0,"*",SUM(L468:L468))),SUM(L468:L468))</f>
        <v>*</v>
      </c>
      <c r="K468" s="201" t="str">
        <f t="shared" ref="K468:K475" si="15">IF(OR(COUNTIF(L468:L468,"未確認")&gt;0,COUNTIF(L468:L468,"*")&gt;0),"※","")</f>
        <v>※</v>
      </c>
      <c r="L468" s="117" t="s">
        <v>1048</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t="str">
        <f t="shared" ref="J469:J480" si="16">IF(SUM(L469:L469)=0,IF(COUNTIF(L469:L469,"未確認")&gt;0,"未確認",IF(COUNTIF(L469:L469,"~*")&gt;0,"*",SUM(L469:L469))),SUM(L469:L469))</f>
        <v>未確認</v>
      </c>
      <c r="K469" s="201" t="str">
        <f t="shared" si="15"/>
        <v>※</v>
      </c>
      <c r="L469" s="117" t="s">
        <v>978</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t="str">
        <f t="shared" si="16"/>
        <v>未確認</v>
      </c>
      <c r="K470" s="201" t="str">
        <f t="shared" si="15"/>
        <v>※</v>
      </c>
      <c r="L470" s="117" t="s">
        <v>978</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t="str">
        <f t="shared" si="16"/>
        <v>未確認</v>
      </c>
      <c r="K471" s="201" t="str">
        <f t="shared" si="15"/>
        <v>※</v>
      </c>
      <c r="L471" s="117" t="s">
        <v>978</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t="str">
        <f t="shared" si="16"/>
        <v>未確認</v>
      </c>
      <c r="K472" s="201" t="str">
        <f t="shared" si="15"/>
        <v>※</v>
      </c>
      <c r="L472" s="117" t="s">
        <v>978</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t="str">
        <f t="shared" si="16"/>
        <v>未確認</v>
      </c>
      <c r="K473" s="201" t="str">
        <f t="shared" si="15"/>
        <v>※</v>
      </c>
      <c r="L473" s="117" t="s">
        <v>978</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t="str">
        <f t="shared" si="16"/>
        <v>未確認</v>
      </c>
      <c r="K474" s="201" t="str">
        <f t="shared" si="15"/>
        <v>※</v>
      </c>
      <c r="L474" s="117" t="s">
        <v>978</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t="str">
        <f t="shared" si="16"/>
        <v>未確認</v>
      </c>
      <c r="K475" s="201" t="str">
        <f t="shared" si="15"/>
        <v>※</v>
      </c>
      <c r="L475" s="117" t="s">
        <v>978</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t="str">
        <f t="shared" si="16"/>
        <v>未確認</v>
      </c>
      <c r="K476" s="201" t="str">
        <f>IF(OR(COUNTIF(L476:L476,"未確認")&gt;0,COUNTIF(L476:L476,"~")&gt;0),"※","")</f>
        <v>※</v>
      </c>
      <c r="L476" s="117" t="s">
        <v>978</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t="str">
        <f t="shared" si="16"/>
        <v>未確認</v>
      </c>
      <c r="K477" s="201" t="str">
        <f t="shared" ref="K477:K496" si="17">IF(OR(COUNTIF(L477:L477,"未確認")&gt;0,COUNTIF(L477:L477,"*")&gt;0),"※","")</f>
        <v>※</v>
      </c>
      <c r="L477" s="117" t="s">
        <v>978</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t="str">
        <f t="shared" si="16"/>
        <v>未確認</v>
      </c>
      <c r="K478" s="201" t="str">
        <f t="shared" si="17"/>
        <v>※</v>
      </c>
      <c r="L478" s="117" t="s">
        <v>978</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t="str">
        <f t="shared" si="16"/>
        <v>未確認</v>
      </c>
      <c r="K479" s="201" t="str">
        <f t="shared" si="17"/>
        <v>※</v>
      </c>
      <c r="L479" s="117" t="s">
        <v>978</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t="str">
        <f t="shared" si="16"/>
        <v>未確認</v>
      </c>
      <c r="K480" s="201" t="str">
        <f t="shared" si="17"/>
        <v>※</v>
      </c>
      <c r="L480" s="117" t="s">
        <v>978</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t="str">
        <f>IF(SUM(L481:L481)=0,IF(COUNTIF(L481:L481,"未確認")&gt;0,"未確認",IF(COUNTIF(L481:L481,"*")&gt;0,"*",SUM(L481:L481))),SUM(L481:L481))</f>
        <v>*</v>
      </c>
      <c r="K481" s="201" t="str">
        <f t="shared" si="17"/>
        <v>※</v>
      </c>
      <c r="L481" s="117" t="s">
        <v>1048</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t="str">
        <f t="shared" ref="J482:J496" si="18">IF(SUM(L482:L482)=0,IF(COUNTIF(L482:L482,"未確認")&gt;0,"未確認",IF(COUNTIF(L482:L482,"~*")&gt;0,"*",SUM(L482:L482))),SUM(L482:L482))</f>
        <v>未確認</v>
      </c>
      <c r="K482" s="201" t="str">
        <f t="shared" si="17"/>
        <v>※</v>
      </c>
      <c r="L482" s="117" t="s">
        <v>978</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t="str">
        <f t="shared" si="18"/>
        <v>未確認</v>
      </c>
      <c r="K483" s="201" t="str">
        <f t="shared" si="17"/>
        <v>※</v>
      </c>
      <c r="L483" s="117" t="s">
        <v>978</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t="str">
        <f t="shared" si="18"/>
        <v>未確認</v>
      </c>
      <c r="K484" s="201" t="str">
        <f t="shared" si="17"/>
        <v>※</v>
      </c>
      <c r="L484" s="117" t="s">
        <v>978</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t="str">
        <f t="shared" si="18"/>
        <v>未確認</v>
      </c>
      <c r="K485" s="201" t="str">
        <f t="shared" si="17"/>
        <v>※</v>
      </c>
      <c r="L485" s="117" t="s">
        <v>978</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t="str">
        <f t="shared" si="18"/>
        <v>未確認</v>
      </c>
      <c r="K486" s="201" t="str">
        <f t="shared" si="17"/>
        <v>※</v>
      </c>
      <c r="L486" s="117" t="s">
        <v>978</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t="str">
        <f t="shared" si="18"/>
        <v>未確認</v>
      </c>
      <c r="K487" s="201" t="str">
        <f t="shared" si="17"/>
        <v>※</v>
      </c>
      <c r="L487" s="117" t="s">
        <v>978</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t="str">
        <f t="shared" si="18"/>
        <v>未確認</v>
      </c>
      <c r="K488" s="201" t="str">
        <f t="shared" si="17"/>
        <v>※</v>
      </c>
      <c r="L488" s="117" t="s">
        <v>978</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t="str">
        <f t="shared" si="18"/>
        <v>未確認</v>
      </c>
      <c r="K489" s="201" t="str">
        <f t="shared" si="17"/>
        <v>※</v>
      </c>
      <c r="L489" s="117" t="s">
        <v>978</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t="str">
        <f t="shared" si="18"/>
        <v>未確認</v>
      </c>
      <c r="K490" s="201" t="str">
        <f t="shared" si="17"/>
        <v>※</v>
      </c>
      <c r="L490" s="117" t="s">
        <v>978</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t="str">
        <f t="shared" si="18"/>
        <v>未確認</v>
      </c>
      <c r="K491" s="201" t="str">
        <f t="shared" si="17"/>
        <v>※</v>
      </c>
      <c r="L491" s="117" t="s">
        <v>978</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t="str">
        <f t="shared" si="18"/>
        <v>未確認</v>
      </c>
      <c r="K492" s="201" t="str">
        <f t="shared" si="17"/>
        <v>※</v>
      </c>
      <c r="L492" s="117" t="s">
        <v>978</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t="str">
        <f t="shared" si="18"/>
        <v>未確認</v>
      </c>
      <c r="K493" s="201" t="str">
        <f t="shared" si="17"/>
        <v>※</v>
      </c>
      <c r="L493" s="117" t="s">
        <v>978</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v>
      </c>
      <c r="L494" s="117" t="s">
        <v>1048</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v>
      </c>
      <c r="L495" s="117" t="s">
        <v>1048</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v>
      </c>
      <c r="L496" s="117" t="s">
        <v>1048</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1051</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1052</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v>
      </c>
      <c r="L504" s="117" t="s">
        <v>1048</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v>
      </c>
      <c r="L505" s="117" t="s">
        <v>1048</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v>
      </c>
      <c r="L506" s="117" t="s">
        <v>1048</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v>
      </c>
      <c r="L507" s="117" t="s">
        <v>1048</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v>
      </c>
      <c r="L508" s="117" t="s">
        <v>1048</v>
      </c>
      <c r="M508" s="8"/>
      <c r="N508" s="8"/>
      <c r="O508" s="8"/>
      <c r="P508" s="8"/>
      <c r="Q508" s="8"/>
      <c r="R508" s="8"/>
      <c r="S508" s="8"/>
      <c r="T508" s="8"/>
      <c r="U508" s="8"/>
      <c r="V508" s="8"/>
    </row>
    <row r="509" spans="1:22" s="118" customFormat="1" ht="84" customHeight="1">
      <c r="A509" s="252" t="s">
        <v>841</v>
      </c>
      <c r="B509" s="204"/>
      <c r="C509" s="316" t="s">
        <v>1034</v>
      </c>
      <c r="D509" s="317"/>
      <c r="E509" s="317"/>
      <c r="F509" s="317"/>
      <c r="G509" s="317"/>
      <c r="H509" s="318"/>
      <c r="I509" s="122" t="s">
        <v>319</v>
      </c>
      <c r="J509" s="116">
        <f t="shared" si="19"/>
        <v>0</v>
      </c>
      <c r="K509" s="201" t="str">
        <f t="shared" si="20"/>
        <v>※</v>
      </c>
      <c r="L509" s="117" t="s">
        <v>1048</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v>
      </c>
      <c r="L510" s="117" t="s">
        <v>1048</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v>
      </c>
      <c r="L511" s="117" t="s">
        <v>1048</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1051</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1052</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v>
      </c>
      <c r="L516" s="117" t="s">
        <v>1048</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v>
      </c>
      <c r="L517" s="117" t="s">
        <v>1048</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1051</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1052</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v>
      </c>
      <c r="L522" s="117" t="s">
        <v>1048</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1051</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1052</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1051</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1052</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v>
      </c>
      <c r="L532" s="117" t="s">
        <v>1048</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v>
      </c>
      <c r="L533" s="117" t="s">
        <v>1048</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v>
      </c>
      <c r="L534" s="117" t="s">
        <v>1048</v>
      </c>
    </row>
    <row r="535" spans="1:22" s="115" customFormat="1" ht="42.75" customHeight="1">
      <c r="A535" s="252" t="s">
        <v>850</v>
      </c>
      <c r="B535" s="204"/>
      <c r="C535" s="319" t="s">
        <v>342</v>
      </c>
      <c r="D535" s="320"/>
      <c r="E535" s="320"/>
      <c r="F535" s="320"/>
      <c r="G535" s="320"/>
      <c r="H535" s="321"/>
      <c r="I535" s="345"/>
      <c r="J535" s="116">
        <f t="shared" si="21"/>
        <v>0</v>
      </c>
      <c r="K535" s="201" t="str">
        <f t="shared" si="22"/>
        <v>※</v>
      </c>
      <c r="L535" s="117" t="s">
        <v>1048</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v>
      </c>
      <c r="L536" s="117" t="s">
        <v>1048</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v>
      </c>
      <c r="L537" s="117" t="s">
        <v>1048</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1051</v>
      </c>
    </row>
    <row r="544" spans="1:22" s="1" customFormat="1" ht="20.25" customHeight="1">
      <c r="A544" s="243"/>
      <c r="C544" s="62"/>
      <c r="D544" s="3"/>
      <c r="E544" s="3"/>
      <c r="F544" s="3"/>
      <c r="G544" s="3"/>
      <c r="H544" s="286"/>
      <c r="I544" s="67" t="s">
        <v>36</v>
      </c>
      <c r="J544" s="68"/>
      <c r="K544" s="186"/>
      <c r="L544" s="70" t="s">
        <v>1052</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v>
      </c>
      <c r="L545" s="117" t="s">
        <v>1048</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v>
      </c>
      <c r="L546" s="117" t="s">
        <v>1048</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v>
      </c>
      <c r="L547" s="117" t="s">
        <v>1048</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v>
      </c>
      <c r="L548" s="117" t="s">
        <v>1048</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v>
      </c>
      <c r="L549" s="117" t="s">
        <v>1048</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v>
      </c>
      <c r="L550" s="117" t="s">
        <v>1048</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v>
      </c>
      <c r="L551" s="117" t="s">
        <v>1048</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v>
      </c>
      <c r="L552" s="117" t="s">
        <v>1048</v>
      </c>
    </row>
    <row r="553" spans="1:12" s="115" customFormat="1" ht="70" customHeight="1">
      <c r="A553" s="252" t="s">
        <v>861</v>
      </c>
      <c r="B553" s="119"/>
      <c r="C553" s="316" t="s">
        <v>992</v>
      </c>
      <c r="D553" s="317"/>
      <c r="E553" s="317"/>
      <c r="F553" s="317"/>
      <c r="G553" s="317"/>
      <c r="H553" s="318"/>
      <c r="I553" s="138" t="s">
        <v>365</v>
      </c>
      <c r="J553" s="116">
        <f t="shared" si="23"/>
        <v>0</v>
      </c>
      <c r="K553" s="201" t="str">
        <f t="shared" si="24"/>
        <v>※</v>
      </c>
      <c r="L553" s="117" t="s">
        <v>1048</v>
      </c>
    </row>
    <row r="554" spans="1:12" s="115" customFormat="1" ht="56">
      <c r="A554" s="252" t="s">
        <v>862</v>
      </c>
      <c r="B554" s="119"/>
      <c r="C554" s="319" t="s">
        <v>366</v>
      </c>
      <c r="D554" s="320"/>
      <c r="E554" s="320"/>
      <c r="F554" s="320"/>
      <c r="G554" s="320"/>
      <c r="H554" s="321"/>
      <c r="I554" s="138" t="s">
        <v>367</v>
      </c>
      <c r="J554" s="116">
        <f t="shared" si="23"/>
        <v>0</v>
      </c>
      <c r="K554" s="201" t="str">
        <f t="shared" si="24"/>
        <v>※</v>
      </c>
      <c r="L554" s="117" t="s">
        <v>1048</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v>
      </c>
      <c r="L555" s="117" t="s">
        <v>1048</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v>
      </c>
      <c r="L556" s="117" t="s">
        <v>1048</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v>
      </c>
      <c r="L557" s="117" t="s">
        <v>1048</v>
      </c>
    </row>
    <row r="558" spans="1:12" s="115" customFormat="1" ht="113.5" customHeight="1">
      <c r="A558" s="251" t="s">
        <v>868</v>
      </c>
      <c r="B558" s="119"/>
      <c r="C558" s="316" t="s">
        <v>866</v>
      </c>
      <c r="D558" s="317"/>
      <c r="E558" s="317"/>
      <c r="F558" s="317"/>
      <c r="G558" s="317"/>
      <c r="H558" s="318"/>
      <c r="I558" s="295" t="s">
        <v>867</v>
      </c>
      <c r="J558" s="223"/>
      <c r="K558" s="242"/>
      <c r="L558" s="211" t="s">
        <v>1050</v>
      </c>
    </row>
    <row r="559" spans="1:12" s="91" customFormat="1" ht="65.150000000000006" customHeight="1">
      <c r="A559" s="243"/>
      <c r="B559" s="119"/>
      <c r="C559" s="322" t="s">
        <v>1024</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993</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994</v>
      </c>
      <c r="E566" s="341"/>
      <c r="F566" s="341"/>
      <c r="G566" s="341"/>
      <c r="H566" s="331"/>
      <c r="I566" s="342"/>
      <c r="J566" s="213"/>
      <c r="K566" s="214"/>
      <c r="L566" s="211" t="s">
        <v>533</v>
      </c>
    </row>
    <row r="567" spans="1:12" s="91" customFormat="1" ht="42.75" customHeight="1">
      <c r="A567" s="243"/>
      <c r="B567" s="119"/>
      <c r="C567" s="322" t="s">
        <v>1025</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993</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994</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993</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994</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1051</v>
      </c>
    </row>
    <row r="589" spans="1:22" s="1" customFormat="1" ht="20.25" customHeight="1">
      <c r="A589" s="243"/>
      <c r="C589" s="62"/>
      <c r="D589" s="3"/>
      <c r="E589" s="3"/>
      <c r="F589" s="3"/>
      <c r="G589" s="3"/>
      <c r="H589" s="286"/>
      <c r="I589" s="67" t="s">
        <v>36</v>
      </c>
      <c r="J589" s="68"/>
      <c r="K589" s="186"/>
      <c r="L589" s="70" t="s">
        <v>1052</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v>
      </c>
      <c r="L590" s="117" t="s">
        <v>1048</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v>
      </c>
      <c r="L591" s="117" t="s">
        <v>1048</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v>
      </c>
      <c r="L592" s="117" t="s">
        <v>1048</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v>
      </c>
      <c r="L593" s="117" t="s">
        <v>1048</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v>
      </c>
      <c r="L594" s="117" t="s">
        <v>1048</v>
      </c>
    </row>
    <row r="595" spans="1:12" s="115" customFormat="1" ht="35.15" customHeight="1">
      <c r="A595" s="251" t="s">
        <v>895</v>
      </c>
      <c r="B595" s="84"/>
      <c r="C595" s="322" t="s">
        <v>995</v>
      </c>
      <c r="D595" s="323"/>
      <c r="E595" s="323"/>
      <c r="F595" s="323"/>
      <c r="G595" s="323"/>
      <c r="H595" s="324"/>
      <c r="I595" s="339" t="s">
        <v>397</v>
      </c>
      <c r="J595" s="140">
        <v>97</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t="s">
        <v>540</v>
      </c>
      <c r="K596" s="201" t="str">
        <f>IF(OR(COUNTIF(L596:L596,"未確認")&gt;0,COUNTIF(L596:L596,"~*")&gt;0),"※","")</f>
        <v/>
      </c>
      <c r="L596" s="216"/>
    </row>
    <row r="597" spans="1:12" s="115" customFormat="1" ht="35.15" customHeight="1">
      <c r="A597" s="251" t="s">
        <v>897</v>
      </c>
      <c r="B597" s="84"/>
      <c r="C597" s="322" t="s">
        <v>996</v>
      </c>
      <c r="D597" s="323"/>
      <c r="E597" s="323"/>
      <c r="F597" s="323"/>
      <c r="G597" s="323"/>
      <c r="H597" s="324"/>
      <c r="I597" s="325" t="s">
        <v>400</v>
      </c>
      <c r="J597" s="140">
        <v>73</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12</v>
      </c>
      <c r="K598" s="201" t="str">
        <f>IF(OR(COUNTIF(L598:L598,"未確認")&gt;0,COUNTIF(L598:L598,"~*")&gt;0),"※","")</f>
        <v/>
      </c>
      <c r="L598" s="216"/>
    </row>
    <row r="599" spans="1:12" s="115" customFormat="1" ht="42" customHeight="1">
      <c r="A599" s="251" t="s">
        <v>899</v>
      </c>
      <c r="B599" s="84"/>
      <c r="C599" s="316" t="s">
        <v>997</v>
      </c>
      <c r="D599" s="317"/>
      <c r="E599" s="317"/>
      <c r="F599" s="317"/>
      <c r="G599" s="317"/>
      <c r="H599" s="318"/>
      <c r="I599" s="122" t="s">
        <v>402</v>
      </c>
      <c r="J599" s="116">
        <v>12</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v>
      </c>
      <c r="L600" s="117" t="s">
        <v>1048</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v>
      </c>
      <c r="L601" s="117" t="s">
        <v>1048</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v>
      </c>
      <c r="L602" s="117" t="s">
        <v>1048</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v>
      </c>
      <c r="L603" s="117" t="s">
        <v>1048</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v>
      </c>
      <c r="L604" s="117" t="s">
        <v>1048</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v>
      </c>
      <c r="L605" s="117" t="s">
        <v>1048</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1051</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1052</v>
      </c>
      <c r="M612" s="8"/>
      <c r="N612" s="8"/>
      <c r="O612" s="8"/>
      <c r="P612" s="8"/>
      <c r="Q612" s="8"/>
      <c r="R612" s="8"/>
      <c r="S612" s="8"/>
      <c r="T612" s="8"/>
      <c r="U612" s="8"/>
      <c r="V612" s="8"/>
    </row>
    <row r="613" spans="1:22" s="118" customFormat="1" ht="71.25" customHeight="1">
      <c r="A613" s="252" t="s">
        <v>906</v>
      </c>
      <c r="B613" s="115"/>
      <c r="C613" s="316" t="s">
        <v>998</v>
      </c>
      <c r="D613" s="317"/>
      <c r="E613" s="317"/>
      <c r="F613" s="317"/>
      <c r="G613" s="317"/>
      <c r="H613" s="318"/>
      <c r="I613" s="336" t="s">
        <v>1035</v>
      </c>
      <c r="J613" s="116">
        <f t="shared" ref="J613:J623" si="27">IF(SUM(L613:L613)=0,IF(COUNTIF(L613:L613,"未確認")&gt;0,"未確認",IF(COUNTIF(L613:L613,"~*")&gt;0,"*",SUM(L613:L613))),SUM(L613:L613))</f>
        <v>0</v>
      </c>
      <c r="K613" s="201" t="str">
        <f t="shared" ref="K613:K623" si="28">IF(OR(COUNTIF(L613:L613,"未確認")&gt;0,COUNTIF(L613:L613,"*")&gt;0),"※","")</f>
        <v>※</v>
      </c>
      <c r="L613" s="117" t="s">
        <v>1048</v>
      </c>
    </row>
    <row r="614" spans="1:22" s="118" customFormat="1" ht="71.25" customHeight="1">
      <c r="A614" s="252" t="s">
        <v>907</v>
      </c>
      <c r="B614" s="115"/>
      <c r="C614" s="316" t="s">
        <v>999</v>
      </c>
      <c r="D614" s="317"/>
      <c r="E614" s="317"/>
      <c r="F614" s="317"/>
      <c r="G614" s="317"/>
      <c r="H614" s="318"/>
      <c r="I614" s="337"/>
      <c r="J614" s="116">
        <f t="shared" si="27"/>
        <v>0</v>
      </c>
      <c r="K614" s="201" t="str">
        <f t="shared" si="28"/>
        <v>※</v>
      </c>
      <c r="L614" s="117" t="s">
        <v>1048</v>
      </c>
    </row>
    <row r="615" spans="1:22" s="118" customFormat="1" ht="71.25" customHeight="1">
      <c r="A615" s="252" t="s">
        <v>908</v>
      </c>
      <c r="B615" s="115"/>
      <c r="C615" s="316" t="s">
        <v>975</v>
      </c>
      <c r="D615" s="317"/>
      <c r="E615" s="317"/>
      <c r="F615" s="317"/>
      <c r="G615" s="317"/>
      <c r="H615" s="318"/>
      <c r="I615" s="338"/>
      <c r="J615" s="116">
        <f t="shared" si="27"/>
        <v>0</v>
      </c>
      <c r="K615" s="201" t="str">
        <f t="shared" si="28"/>
        <v>※</v>
      </c>
      <c r="L615" s="117" t="s">
        <v>1048</v>
      </c>
    </row>
    <row r="616" spans="1:22" s="118" customFormat="1" ht="70" customHeight="1">
      <c r="A616" s="252" t="s">
        <v>909</v>
      </c>
      <c r="B616" s="115"/>
      <c r="C616" s="316" t="s">
        <v>976</v>
      </c>
      <c r="D616" s="317"/>
      <c r="E616" s="317"/>
      <c r="F616" s="317"/>
      <c r="G616" s="317"/>
      <c r="H616" s="318"/>
      <c r="I616" s="298" t="s">
        <v>1036</v>
      </c>
      <c r="J616" s="116">
        <f t="shared" si="27"/>
        <v>0</v>
      </c>
      <c r="K616" s="201" t="str">
        <f t="shared" si="28"/>
        <v>※</v>
      </c>
      <c r="L616" s="117" t="s">
        <v>1048</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v>
      </c>
      <c r="L617" s="117" t="s">
        <v>1048</v>
      </c>
    </row>
    <row r="618" spans="1:22" s="118" customFormat="1" ht="100.4" customHeight="1">
      <c r="A618" s="252" t="s">
        <v>911</v>
      </c>
      <c r="B618" s="115"/>
      <c r="C618" s="316" t="s">
        <v>1001</v>
      </c>
      <c r="D618" s="317"/>
      <c r="E618" s="317"/>
      <c r="F618" s="317"/>
      <c r="G618" s="317"/>
      <c r="H618" s="318"/>
      <c r="I618" s="138" t="s">
        <v>1029</v>
      </c>
      <c r="J618" s="116">
        <f t="shared" si="27"/>
        <v>0</v>
      </c>
      <c r="K618" s="201" t="str">
        <f t="shared" si="28"/>
        <v>※</v>
      </c>
      <c r="L618" s="117" t="s">
        <v>1048</v>
      </c>
    </row>
    <row r="619" spans="1:22" s="118" customFormat="1" ht="84" customHeight="1">
      <c r="A619" s="252" t="s">
        <v>912</v>
      </c>
      <c r="B619" s="119"/>
      <c r="C619" s="316" t="s">
        <v>1026</v>
      </c>
      <c r="D619" s="317"/>
      <c r="E619" s="317"/>
      <c r="F619" s="317"/>
      <c r="G619" s="317"/>
      <c r="H619" s="318"/>
      <c r="I619" s="138" t="s">
        <v>1030</v>
      </c>
      <c r="J619" s="116">
        <f t="shared" si="27"/>
        <v>0</v>
      </c>
      <c r="K619" s="201" t="str">
        <f t="shared" si="28"/>
        <v>※</v>
      </c>
      <c r="L619" s="117" t="s">
        <v>1048</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v>
      </c>
      <c r="L620" s="117" t="s">
        <v>1048</v>
      </c>
    </row>
    <row r="621" spans="1:22" s="118" customFormat="1" ht="84" customHeight="1">
      <c r="A621" s="252" t="s">
        <v>914</v>
      </c>
      <c r="B621" s="119"/>
      <c r="C621" s="316" t="s">
        <v>1000</v>
      </c>
      <c r="D621" s="317"/>
      <c r="E621" s="317"/>
      <c r="F621" s="317"/>
      <c r="G621" s="317"/>
      <c r="H621" s="318"/>
      <c r="I621" s="122" t="s">
        <v>426</v>
      </c>
      <c r="J621" s="116">
        <f t="shared" si="27"/>
        <v>0</v>
      </c>
      <c r="K621" s="201" t="str">
        <f t="shared" si="28"/>
        <v>※</v>
      </c>
      <c r="L621" s="117" t="s">
        <v>1048</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v>
      </c>
      <c r="L622" s="117" t="s">
        <v>1048</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v>
      </c>
      <c r="L623" s="117" t="s">
        <v>1048</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1051</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1052</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v>
      </c>
      <c r="L631" s="117" t="s">
        <v>1048</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v>
      </c>
      <c r="L632" s="117" t="s">
        <v>1048</v>
      </c>
    </row>
    <row r="633" spans="1:22" s="118" customFormat="1" ht="56">
      <c r="A633" s="252" t="s">
        <v>919</v>
      </c>
      <c r="B633" s="119"/>
      <c r="C633" s="319" t="s">
        <v>436</v>
      </c>
      <c r="D633" s="320"/>
      <c r="E633" s="320"/>
      <c r="F633" s="320"/>
      <c r="G633" s="320"/>
      <c r="H633" s="321"/>
      <c r="I633" s="122" t="s">
        <v>437</v>
      </c>
      <c r="J633" s="116">
        <f t="shared" si="29"/>
        <v>0</v>
      </c>
      <c r="K633" s="201" t="str">
        <f t="shared" si="30"/>
        <v>※</v>
      </c>
      <c r="L633" s="117" t="s">
        <v>1048</v>
      </c>
    </row>
    <row r="634" spans="1:22" s="118" customFormat="1" ht="56.15" customHeight="1">
      <c r="A634" s="252" t="s">
        <v>920</v>
      </c>
      <c r="B634" s="119"/>
      <c r="C634" s="316" t="s">
        <v>1027</v>
      </c>
      <c r="D634" s="317"/>
      <c r="E634" s="317"/>
      <c r="F634" s="317"/>
      <c r="G634" s="317"/>
      <c r="H634" s="318"/>
      <c r="I634" s="122" t="s">
        <v>439</v>
      </c>
      <c r="J634" s="116">
        <f t="shared" si="29"/>
        <v>0</v>
      </c>
      <c r="K634" s="201" t="str">
        <f t="shared" si="30"/>
        <v>※</v>
      </c>
      <c r="L634" s="117" t="s">
        <v>1048</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v>
      </c>
      <c r="L635" s="117" t="s">
        <v>1048</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v>
      </c>
      <c r="L636" s="117" t="s">
        <v>1048</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v>
      </c>
      <c r="L637" s="117" t="s">
        <v>1048</v>
      </c>
    </row>
    <row r="638" spans="1:22" s="118" customFormat="1" ht="84" customHeight="1">
      <c r="A638" s="252" t="s">
        <v>924</v>
      </c>
      <c r="B638" s="119"/>
      <c r="C638" s="316" t="s">
        <v>1002</v>
      </c>
      <c r="D638" s="317"/>
      <c r="E638" s="317"/>
      <c r="F638" s="317"/>
      <c r="G638" s="317"/>
      <c r="H638" s="318"/>
      <c r="I638" s="122" t="s">
        <v>447</v>
      </c>
      <c r="J638" s="116">
        <f t="shared" si="29"/>
        <v>0</v>
      </c>
      <c r="K638" s="201" t="str">
        <f t="shared" si="30"/>
        <v>※</v>
      </c>
      <c r="L638" s="117" t="s">
        <v>1048</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1051</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1052</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v>
      </c>
      <c r="L646" s="117" t="s">
        <v>1048</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v>
      </c>
      <c r="L647" s="117" t="s">
        <v>1048</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v>
      </c>
      <c r="L648" s="117" t="s">
        <v>1048</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v>
      </c>
      <c r="L649" s="117" t="s">
        <v>1048</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v>
      </c>
      <c r="L650" s="117" t="s">
        <v>1048</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v>
      </c>
      <c r="L651" s="117" t="s">
        <v>1048</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v>
      </c>
      <c r="L652" s="117" t="s">
        <v>1048</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v>
      </c>
      <c r="L653" s="117" t="s">
        <v>1048</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v>
      </c>
      <c r="L654" s="117" t="s">
        <v>1048</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v>
      </c>
      <c r="L655" s="117" t="s">
        <v>1048</v>
      </c>
    </row>
    <row r="656" spans="1:22" s="118" customFormat="1" ht="72" customHeight="1">
      <c r="A656" s="252" t="s">
        <v>935</v>
      </c>
      <c r="B656" s="84"/>
      <c r="C656" s="316" t="s">
        <v>977</v>
      </c>
      <c r="D656" s="317"/>
      <c r="E656" s="317"/>
      <c r="F656" s="317"/>
      <c r="G656" s="317"/>
      <c r="H656" s="318"/>
      <c r="I656" s="138" t="s">
        <v>1037</v>
      </c>
      <c r="J656" s="116">
        <f t="shared" si="31"/>
        <v>0</v>
      </c>
      <c r="K656" s="201" t="str">
        <f t="shared" si="32"/>
        <v>※</v>
      </c>
      <c r="L656" s="117" t="s">
        <v>1048</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v>
      </c>
      <c r="L657" s="117" t="s">
        <v>1048</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v>
      </c>
      <c r="L658" s="117" t="s">
        <v>1048</v>
      </c>
    </row>
    <row r="659" spans="1:22" s="118" customFormat="1" ht="70" customHeight="1">
      <c r="A659" s="252" t="s">
        <v>947</v>
      </c>
      <c r="B659" s="84"/>
      <c r="C659" s="316" t="s">
        <v>1003</v>
      </c>
      <c r="D659" s="317"/>
      <c r="E659" s="317"/>
      <c r="F659" s="317"/>
      <c r="G659" s="317"/>
      <c r="H659" s="318"/>
      <c r="I659" s="122" t="s">
        <v>476</v>
      </c>
      <c r="J659" s="116">
        <f t="shared" si="31"/>
        <v>0</v>
      </c>
      <c r="K659" s="201" t="str">
        <f t="shared" si="32"/>
        <v>※</v>
      </c>
      <c r="L659" s="117" t="s">
        <v>1048</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v>
      </c>
      <c r="L660" s="117" t="s">
        <v>1048</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1051</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1052</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1031</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1004</v>
      </c>
      <c r="H672" s="331"/>
      <c r="I672" s="327"/>
      <c r="J672" s="223"/>
      <c r="K672" s="224"/>
      <c r="L672" s="300" t="s">
        <v>533</v>
      </c>
    </row>
    <row r="673" spans="1:22" s="115" customFormat="1" ht="80.150000000000006" customHeight="1">
      <c r="A673" s="251" t="s">
        <v>956</v>
      </c>
      <c r="B673" s="84"/>
      <c r="C673" s="322" t="s">
        <v>1028</v>
      </c>
      <c r="D673" s="323"/>
      <c r="E673" s="323"/>
      <c r="F673" s="323"/>
      <c r="G673" s="323"/>
      <c r="H673" s="324"/>
      <c r="I673" s="325" t="s">
        <v>1032</v>
      </c>
      <c r="J673" s="223"/>
      <c r="K673" s="224"/>
      <c r="L673" s="300" t="s">
        <v>533</v>
      </c>
    </row>
    <row r="674" spans="1:22" s="115" customFormat="1" ht="34.5" customHeight="1">
      <c r="A674" s="251" t="s">
        <v>957</v>
      </c>
      <c r="B674" s="84"/>
      <c r="C674" s="288"/>
      <c r="D674" s="290"/>
      <c r="E674" s="316" t="s">
        <v>1005</v>
      </c>
      <c r="F674" s="317"/>
      <c r="G674" s="317"/>
      <c r="H674" s="318"/>
      <c r="I674" s="332"/>
      <c r="J674" s="223"/>
      <c r="K674" s="224"/>
      <c r="L674" s="300" t="s">
        <v>533</v>
      </c>
    </row>
    <row r="675" spans="1:22" s="83" customFormat="1" ht="56.15" customHeight="1">
      <c r="A675" s="251" t="s">
        <v>958</v>
      </c>
      <c r="B675" s="84"/>
      <c r="C675" s="316" t="s">
        <v>1006</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1051</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1052</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1033</v>
      </c>
      <c r="J683" s="205">
        <f>IF(SUM(L683:L683)=0,IF(COUNTIF(L683:L683,"未確認")&gt;0,"未確認",IF(COUNTIF(L683:L683,"~*")&gt;0,"*",SUM(L683:L683))),SUM(L683:L683))</f>
        <v>0</v>
      </c>
      <c r="K683" s="201" t="str">
        <f>IF(OR(COUNTIF(L683:L683,"未確認")&gt;0,COUNTIF(L683:L683,"*")&gt;0),"※","")</f>
        <v>※</v>
      </c>
      <c r="L683" s="117" t="s">
        <v>1048</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v>
      </c>
      <c r="L684" s="117" t="s">
        <v>1048</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v>
      </c>
      <c r="L685" s="117" t="s">
        <v>1048</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1051</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1052</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v>
      </c>
      <c r="L693" s="117" t="s">
        <v>1048</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v>
      </c>
      <c r="L694" s="117" t="s">
        <v>1048</v>
      </c>
    </row>
    <row r="695" spans="1:22" s="118" customFormat="1" ht="70" customHeight="1">
      <c r="A695" s="252" t="s">
        <v>965</v>
      </c>
      <c r="B695" s="119"/>
      <c r="C695" s="316" t="s">
        <v>1007</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v>
      </c>
      <c r="L695" s="117" t="s">
        <v>1048</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v>
      </c>
      <c r="L696" s="117" t="s">
        <v>1048</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v>
      </c>
      <c r="L697" s="117" t="s">
        <v>1048</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1051</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1052</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v>
      </c>
      <c r="L706" s="117" t="s">
        <v>1048</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v>
      </c>
      <c r="L707" s="117" t="s">
        <v>1048</v>
      </c>
    </row>
    <row r="708" spans="1:23" s="118" customFormat="1" ht="70" customHeight="1">
      <c r="A708" s="252" t="s">
        <v>970</v>
      </c>
      <c r="B708" s="119"/>
      <c r="C708" s="316" t="s">
        <v>1008</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v>
      </c>
      <c r="L708" s="117" t="s">
        <v>1048</v>
      </c>
    </row>
    <row r="709" spans="1:23" s="118" customFormat="1" ht="70" customHeight="1">
      <c r="A709" s="252" t="s">
        <v>971</v>
      </c>
      <c r="B709" s="119"/>
      <c r="C709" s="316" t="s">
        <v>1009</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v>
      </c>
      <c r="L709" s="117" t="s">
        <v>1048</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979</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C1988CD1-8085-4128-BB48-0FAD5FDF2583}"/>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2019-12-23T02:12:32Z</dcterms:modified>
</cp:coreProperties>
</file>