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FB1FC79-1620-4F4D-9D7C-0AA0267C638E}"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<sst xmlns="http://schemas.openxmlformats.org/spreadsheetml/2006/main" count="2983" uniqueCount="1047">
  <si>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</si>
  <si>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</si>
  <si>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</si>
  <si>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</si>
  <si>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</si>
  <si>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</si>
  <si>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</si>
  <si>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</si>
  <si>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</si>
  <si>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</si>
  <si>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</si>
  <si>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</si>
  <si>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</si>
  <si>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</si>
  <si>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</si>
  <si>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</si>
  <si>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</si>
  <si>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</si>
  <si>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</si>
  <si>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</si>
  <si>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</si>
  <si>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</si>
  <si>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</si>
  <si>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</si>
  <si>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</si>
  <si>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</si>
  <si>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</si>
  <si>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</si>
  <si>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</si>
  <si>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</si>
  <si>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</si>
  <si>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</si>
  <si>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</si>
  <si>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</si>
  <si>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</si>
  <si>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</si>
  <si>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</si>
  <si>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</si>
  <si>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</si>
  <si>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</si>
  <si>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</si>
  <si>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</si>
  <si>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</si>
  <si>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</si>
  <si>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</si>
  <si>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</si>
  <si>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</si>
  <si>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</si>
  <si>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</si>
  <si>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</si>
  <si>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</si>
  <si>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</si>
  <si>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</si>
  <si>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</si>
  <si>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</si>
  <si>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</si>
  <si>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</si>
  <si>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</si>
  <si>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</si>
  <si>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</si>
  <si>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</si>
  <si>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</si>
  <si>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</si>
  <si>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</si>
  <si>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</si>
  <si>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</si>
  <si>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</si>
  <si>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</si>
  <si>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</si>
  <si>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</si>
  <si>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</si>
  <si>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</si>
  <si>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</si>
  <si>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</si>
  <si>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</si>
  <si>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</si>
  <si>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</si>
  <si>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</si>
  <si>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</si>
  <si>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</si>
  <si>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</si>
  <si>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</si>
  <si>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</si>
  <si>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</si>
  <si>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</si>
  <si>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</si>
  <si>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</si>
  <si>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</si>
  <si>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</si>
  <si>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</si>
  <si>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</si>
  <si>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</si>
  <si>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</si>
  <si>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</si>
  <si>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</si>
  <si>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</si>
  <si>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</si>
  <si>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</si>
  <si>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</si>
  <si>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</si>
  <si>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</si>
  <si>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</si>
  <si>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</si>
  <si>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</si>
  <si>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</si>
  <si>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</si>
  <si>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</si>
  <si>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</si>
  <si>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</si>
  <si>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</si>
  <si>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</si>
  <si>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</si>
  <si>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</si>
  <si>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</si>
  <si>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</si>
  <si>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</si>
  <si>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</si>
  <si>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</si>
  <si>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</si>
  <si>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</si>
  <si>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</si>
  <si>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</si>
  <si>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</si>
  <si>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</si>
  <si>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</si>
  <si>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</si>
  <si>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</si>
  <si>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</si>
  <si>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</si>
  <si>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</si>
  <si>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</si>
  <si>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</si>
  <si>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</si>
  <si>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</si>
  <si>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</si>
  <si>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</si>
  <si>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</si>
  <si>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</si>
  <si>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</si>
  <si>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</si>
  <si>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</si>
  <si>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</si>
  <si>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</si>
  <si>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</si>
  <si>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</si>
  <si>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</si>
  <si>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</si>
  <si>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</si>
  <si>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</si>
  <si>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</si>
  <si>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</si>
  <si>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</si>
  <si>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</si>
  <si>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</si>
  <si>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</si>
  <si>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</si>
  <si>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</si>
  <si>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</si>
  <si>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</si>
  <si>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</si>
  <si>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</si>
  <si>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</si>
  <si>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</si>
  <si>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</si>
  <si>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</si>
  <si>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</si>
  <si>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</si>
  <si>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</si>
  <si>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</si>
  <si>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</si>
  <si>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</si>
  <si>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</si>
  <si>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</si>
  <si>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</si>
  <si>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</si>
  <si>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</si>
  <si>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</si>
  <si>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</si>
  <si>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</si>
  <si>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</si>
  <si>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</si>
  <si>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</si>
  <si>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</si>
  <si>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</si>
  <si>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</si>
  <si>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</si>
  <si>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</si>
  <si>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</si>
  <si>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</si>
  <si>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</si>
  <si>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</si>
  <si>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</si>
  <si>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</si>
  <si>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</si>
  <si>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</si>
  <si>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</si>
  <si>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</si>
  <si>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</si>
  <si>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</si>
  <si>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</si>
  <si>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</si>
  <si>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</si>
  <si>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</si>
  <si>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</si>
  <si>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</si>
  <si>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</si>
  <si>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</si>
  <si>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</si>
  <si>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</si>
  <si>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</si>
  <si>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</si>
  <si>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</si>
  <si>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</si>
  <si>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</si>
  <si>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</si>
  <si>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</si>
  <si>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</si>
  <si>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</si>
  <si>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</si>
  <si>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</si>
  <si>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</si>
  <si>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</si>
  <si>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</si>
  <si>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</si>
  <si>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</si>
  <si>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</si>
  <si>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</si>
  <si>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</si>
  <si>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</si>
  <si>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</si>
  <si>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</si>
  <si>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</si>
  <si>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</si>
  <si>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</si>
  <si>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</si>
  <si>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</si>
  <si>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</si>
  <si>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</si>
  <si>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</si>
  <si>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</si>
  <si>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</si>
  <si>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</si>
  <si>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</si>
  <si>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</si>
  <si>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</si>
  <si>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</si>
  <si>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</si>
  <si>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</si>
  <si>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</si>
  <si>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</si>
  <si>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</si>
  <si>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</si>
  <si>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</si>
  <si>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</si>
  <si>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</si>
  <si>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</si>
  <si>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</si>
  <si>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</si>
  <si>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</si>
  <si>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</si>
  <si>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</si>
  <si>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</si>
  <si>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</si>
  <si>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</si>
  <si>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</si>
  <si>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</si>
  <si>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</si>
  <si>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</si>
  <si>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</si>
  <si>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</si>
  <si>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</si>
  <si>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</si>
  <si>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</si>
  <si>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</si>
  <si>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</si>
  <si>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</si>
  <si>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</si>
  <si>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</si>
  <si>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</si>
  <si>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</si>
  <si>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</si>
  <si>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</si>
  <si>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</si>
  <si>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</si>
  <si>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</si>
  <si>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</si>
  <si>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</si>
  <si>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</si>
  <si>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</si>
  <si>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</si>
  <si>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</si>
  <si>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</si>
  <si>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</si>
  <si>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</si>
  <si>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</si>
  <si>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</si>
  <si>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</si>
  <si>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</si>
  <si>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</si>
  <si>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</si>
  <si>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</si>
  <si>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</si>
  <si>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</si>
  <si>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</si>
  <si>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</si>
  <si>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</si>
  <si>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</si>
  <si>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</si>
  <si>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</si>
  <si>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</si>
  <si>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</si>
  <si>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</si>
  <si>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</si>
  <si>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</si>
  <si>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</si>
  <si>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</si>
  <si>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</si>
  <si>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</si>
  <si>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</si>
  <si>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</si>
  <si>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</si>
  <si>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</si>
  <si>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</si>
  <si>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</si>
  <si>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</si>
  <si>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</si>
  <si>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</si>
  <si>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</si>
  <si>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</si>
  <si>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</si>
  <si>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</si>
  <si>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</si>
  <si>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</si>
  <si>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</si>
  <si>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</si>
  <si>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</si>
  <si>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</si>
  <si>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</si>
  <si>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</si>
  <si>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</si>
  <si>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</si>
  <si>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</si>
  <si>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</si>
  <si>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</si>
  <si>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</si>
  <si>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</si>
  <si>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</si>
  <si>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</si>
  <si>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</si>
  <si>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</si>
  <si>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</si>
  <si>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</si>
  <si>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</si>
  <si>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</si>
  <si>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</si>
  <si>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</si>
  <si>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</si>
  <si>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</si>
  <si>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</si>
  <si>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</si>
  <si>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</si>
  <si>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</si>
  <si>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</si>
  <si>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</si>
  <si>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</si>
  <si>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</si>
  <si>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</si>
  <si>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</si>
  <si>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</si>
  <si>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</si>
  <si>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</si>
  <si>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</si>
  <si>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</si>
  <si>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</si>
  <si>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</si>
  <si>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</si>
  <si>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</si>
  <si>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</si>
  <si>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</si>
  <si>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</si>
  <si>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</si>
  <si>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</si>
  <si>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</si>
  <si>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</si>
  <si>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</si>
  <si>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</si>
  <si>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</si>
  <si>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</si>
  <si>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</si>
  <si>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</si>
  <si>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</si>
  <si>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</si>
  <si>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</si>
  <si>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</si>
  <si>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</si>
  <si>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</si>
  <si>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</si>
  <si>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</si>
  <si>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</si>
  <si>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</si>
  <si>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</si>
  <si>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</si>
  <si>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</si>
  <si>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</si>
  <si>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</si>
  <si>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</si>
  <si>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</si>
  <si>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</si>
  <si>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</si>
  <si>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</si>
  <si>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</si>
  <si>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</si>
  <si>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</si>
  <si>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</si>
  <si>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</si>
  <si>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</si>
  <si>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</si>
  <si>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</si>
  <si>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</si>
  <si>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</si>
  <si>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</si>
  <si>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</si>
  <si>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</si>
  <si>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</si>
  <si>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</si>
  <si>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</si>
  <si>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</si>
  <si>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</si>
  <si>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</si>
  <si>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</si>
  <si>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</si>
  <si>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</si>
  <si>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</si>
  <si>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</si>
  <si>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</si>
  <si>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</si>
  <si>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</si>
  <si>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</si>
  <si>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</si>
  <si>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</si>
  <si>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</si>
  <si>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</si>
  <si>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</si>
  <si>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</si>
  <si>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</si>
  <si>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</si>
  <si>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</si>
  <si>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</si>
  <si>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</si>
  <si>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</si>
  <si>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</si>
  <si>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</si>
  <si>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</si>
  <si>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</si>
  <si>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</si>
  <si>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</si>
  <si>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</si>
  <si>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</si>
  <si>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</si>
  <si>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</si>
  <si>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</si>
  <si>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</si>
  <si>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</si>
  <si>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</si>
  <si>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</si>
  <si>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</si>
  <si>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</si>
  <si>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</si>
  <si>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</si>
  <si>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</si>
  <si>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</si>
  <si>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</si>
  <si>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</si>
  <si>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</si>
  <si>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</si>
  <si>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</si>
  <si>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</si>
  <si>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</si>
  <si>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</si>
  <si>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</si>
  <si>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</si>
  <si>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</si>
  <si>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</si>
  <si>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</si>
  <si>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</si>
  <si>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</si>
  <si>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</si>
  <si>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</si>
  <si>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</si>
  <si>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</si>
  <si>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</si>
  <si>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</si>
  <si>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</si>
  <si>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</si>
  <si>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</si>
  <si>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</si>
  <si>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</si>
  <si>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</si>
  <si>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</si>
  <si>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</si>
  <si>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</si>
  <si>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</si>
  <si>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</si>
  <si>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</si>
  <si>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</si>
  <si>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</si>
  <si>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</si>
  <si>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</si>
  <si>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</si>
  <si>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</si>
  <si>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</si>
  <si>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</si>
  <si>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</si>
  <si>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</si>
  <si>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</si>
  <si>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</si>
  <si>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</si>
  <si>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</si>
  <si>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</si>
  <si>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</si>
  <si>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</si>
  <si>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</si>
  <si>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</si>
  <si>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</si>
  <si>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</si>
  <si>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</si>
  <si>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</si>
  <si>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</si>
  <si>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</si>
  <si>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</si>
  <si>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</si>
  <si>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</si>
  <si>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</si>
  <si>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</si>
  <si>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</si>
  <si>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</si>
  <si>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</si>
  <si>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</si>
  <si>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</si>
  <si>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</si>
  <si>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</si>
  <si>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</si>
  <si>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</si>
  <si>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</si>
  <si>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</si>
  <si>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</si>
  <si>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</si>
  <si>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</si>
  <si>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</si>
  <si>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</si>
  <si>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</si>
  <si>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</si>
  <si>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</si>
  <si>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</si>
  <si>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</si>
  <si>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</si>
  <si>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</si>
  <si>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</si>
  <si>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</si>
  <si>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</si>
  <si>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</si>
  <si>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</si>
  <si>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</si>
  <si>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</si>
  <si>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</si>
  <si>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</si>
  <si>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</si>
  <si>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</si>
  <si>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</si>
  <si>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</si>
  <si>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</si>
  <si>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</si>
  <si>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</si>
  <si>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</si>
  <si>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</si>
  <si>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</si>
  <si>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</si>
  <si>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</si>
  <si>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</si>
  <si>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</si>
  <si>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</si>
  <si>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</si>
  <si>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</si>
  <si>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</si>
  <si>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</si>
  <si>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</si>
  <si>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</si>
  <si>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</si>
  <si>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</si>
  <si>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</si>
  <si>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</si>
  <si>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</si>
  <si>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</si>
  <si>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</si>
  <si>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</si>
  <si>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</si>
  <si>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</si>
  <si>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</si>
  <si>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</si>
  <si>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</si>
  <si>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</si>
  <si>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</si>
  <si>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</si>
  <si>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</si>
  <si>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</si>
  <si>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</si>
  <si>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</si>
  <si>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</si>
  <si>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</si>
  <si>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</si>
  <si>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</si>
  <si>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</si>
  <si>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</si>
  <si>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</si>
  <si>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</si>
  <si>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</si>
  <si>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</si>
  <si>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</si>
  <si>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</si>
  <si>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</si>
  <si>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</si>
  <si>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</si>
  <si>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</si>
  <si>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</si>
  <si>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</si>
  <si>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</si>
  <si>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</si>
  <si>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</si>
  <si>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</si>
  <si>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</si>
  <si>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</si>
  <si>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</si>
  <si>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</si>
  <si>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</si>
  <si>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</si>
  <si>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</si>
  <si>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</si>
  <si>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</si>
  <si>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</si>
  <si>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</si>
  <si>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</si>
  <si>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</si>
  <si>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</si>
  <si>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</si>
  <si>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</si>
  <si>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</si>
  <si>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</si>
  <si>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</si>
  <si>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</si>
  <si>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</si>
  <si>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</si>
  <si>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</si>
  <si>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</si>
  <si>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</si>
  <si>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</si>
  <si>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</si>
  <si>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</si>
  <si>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</si>
  <si>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</si>
  <si>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</si>
  <si>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</si>
  <si>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</si>
  <si>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</si>
  <si>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</si>
  <si>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</si>
  <si>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</si>
  <si>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</si>
  <si>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</si>
  <si>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</si>
  <si>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</si>
  <si>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</si>
  <si>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</si>
  <si>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</si>
  <si>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</si>
  <si>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</si>
  <si>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</si>
  <si>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</si>
  <si>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</si>
  <si>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</si>
  <si>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</si>
  <si>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</si>
  <si>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</si>
  <si>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</si>
  <si>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</si>
  <si>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</si>
  <si>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</si>
  <si>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</si>
  <si>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</si>
  <si>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</si>
  <si>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</si>
  <si>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</si>
  <si>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</si>
  <si>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</si>
  <si>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</si>
  <si>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</si>
  <si>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</si>
  <si>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</si>
  <si>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</si>
  <si>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</si>
  <si>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</si>
  <si>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</si>
  <si>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</si>
  <si>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</si>
  <si>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</si>
  <si>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</si>
  <si>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</si>
  <si>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</si>
  <si>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</si>
  <si>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</si>
  <si>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</si>
  <si>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</si>
  <si>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</si>
  <si>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</si>
  <si>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</si>
  <si>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</si>
  <si>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</si>
  <si>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</si>
  <si>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</si>
  <si>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</si>
  <si>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</si>
  <si>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</si>
  <si>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</si>
  <si>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</si>
  <si>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</si>
  <si>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</si>
  <si>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</si>
  <si>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</si>
  <si>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</si>
  <si>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</si>
  <si>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</si>
  <si>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</si>
  <si>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</si>
  <si>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</si>
  <si>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</si>
  <si>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</si>
  <si>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</si>
  <si>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</si>
  <si>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</si>
  <si>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</si>
  <si>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</si>
  <si>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</si>
  <si>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</si>
  <si>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</si>
  <si>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</si>
  <si>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</si>
  <si>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</si>
  <si>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</si>
  <si>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</si>
  <si>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</si>
  <si>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</si>
  <si>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</si>
  <si>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</si>
  <si>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</si>
  <si>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</si>
  <si>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</si>
  <si>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</si>
  <si>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</si>
  <si>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</si>
  <si>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</si>
  <si>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</si>
  <si>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</si>
  <si>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</si>
  <si>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</si>
  <si>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</si>
  <si>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</si>
  <si>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</si>
  <si>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</si>
  <si>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</si>
  <si>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</si>
  <si>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</si>
  <si>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</si>
  <si>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</si>
  <si>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</si>
  <si>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</si>
  <si>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</si>
  <si>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</si>
  <si>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</si>
  <si>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</si>
  <si>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</si>
  <si>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</si>
  <si>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</si>
  <si>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</si>
  <si>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</si>
  <si>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</si>
  <si>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</si>
  <si>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</si>
  <si>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</si>
  <si>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</si>
  <si>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</si>
  <si>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</si>
  <si>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</si>
  <si>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</si>
  <si>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</si>
  <si>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</si>
  <si>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</si>
  <si>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</si>
  <si>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</si>
  <si>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</si>
  <si>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</si>
  <si>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</si>
  <si>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</si>
  <si>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</si>
  <si>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</si>
  <si>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</si>
  <si>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</si>
  <si>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</si>
  <si>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</si>
  <si>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</si>
  <si>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</si>
  <si>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</si>
  <si>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</si>
  <si>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</si>
  <si>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</si>
  <si>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</si>
  <si>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</si>
  <si>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</si>
  <si>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</si>
  <si>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</si>
  <si>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</si>
  <si>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</si>
  <si>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</si>
  <si>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</si>
  <si>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</si>
  <si>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</si>
  <si>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</si>
  <si>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</si>
  <si>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</si>
  <si>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</si>
  <si>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</si>
  <si>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</si>
  <si>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</si>
  <si>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</si>
  <si>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</si>
  <si>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</si>
  <si>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</si>
  <si>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</si>
  <si>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</si>
  <si>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</si>
  <si>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</si>
  <si>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</si>
  <si>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</si>
  <si>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</si>
  <si>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</si>
  <si>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</si>
  <si>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</si>
  <si>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</si>
  <si>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</si>
  <si>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</si>
  <si>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</si>
  <si>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</si>
  <si>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</si>
  <si>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</si>
  <si>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</si>
  <si>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</si>
  <si>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</si>
  <si>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</si>
  <si>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</si>
  <si>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</si>
  <si>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</si>
  <si>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</si>
  <si>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</si>
  <si>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</si>
  <si>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</si>
  <si>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</si>
  <si>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</si>
  <si>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</si>
  <si>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</si>
  <si>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</si>
  <si>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</si>
  <si>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</si>
  <si>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</si>
  <si>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</si>
  <si>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</si>
  <si>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</si>
  <si>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</si>
  <si>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</si>
  <si>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</si>
  <si>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</si>
  <si>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</si>
  <si>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</si>
  <si>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</si>
  <si>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</si>
  <si>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</si>
  <si>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</si>
  <si>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</si>
  <si>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</si>
  <si>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</si>
  <si>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</si>
  <si>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</si>
  <si>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</si>
  <si>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</si>
  <si>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</si>
  <si>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</si>
  <si>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</si>
  <si>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</si>
  <si>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</si>
  <si>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</si>
  <si>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</si>
  <si>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</si>
  <si>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</si>
  <si>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</si>
  <si>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</si>
  <si>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</si>
  <si>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</si>
  <si>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</si>
  <si>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</si>
  <si>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</si>
  <si>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</si>
  <si>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</si>
  <si>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</si>
  <si>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</si>
  <si>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</si>
  <si>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</si>
  <si>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</si>
  <si>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</si>
  <si>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</si>
  <si>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</si>
  <si>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</si>
  <si>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</si>
  <si>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</si>
  <si>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</si>
  <si>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</si>
  <si>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</si>
  <si>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</si>
  <si>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</si>
  <si>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</si>
  <si>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</si>
  <si>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</si>
  <si>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</si>
  <si>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</si>
  <si>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</si>
  <si>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</si>
  <si>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</si>
  <si>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</si>
  <si>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</si>
  <si>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</si>
  <si>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</si>
  <si>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</si>
  <si>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</si>
  <si>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</si>
  <si>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</si>
  <si>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</si>
  <si>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</si>
  <si>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</si>
  <si>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</si>
  <si>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</si>
  <si>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</si>
  <si>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</si>
  <si>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</si>
  <si>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</si>
  <si>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</si>
  <si>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</si>
  <si>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</si>
  <si>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</si>
  <si>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</si>
  <si>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</si>
  <si>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</si>
  <si>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</si>
  <si>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</si>
  <si>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</si>
  <si>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</si>
  <si>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</si>
  <si>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</si>
  <si>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</si>
  <si>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</si>
  <si>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</si>
  <si>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</si>
  <si>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</si>
  <si>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</si>
  <si>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</si>
  <si>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</si>
  <si>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</si>
  <si>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</si>
  <si>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</si>
  <si>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</si>
  <si>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</si>
  <si>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</si>
  <si>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</si>
  <si>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</si>
  <si>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</si>
  <si>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</si>
  <si>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</si>
  <si>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</si>
  <si>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</si>
  <si>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</si>
  <si>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</si>
  <si>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</si>
  <si>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</si>
  <si>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</si>
  <si>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</si>
  <si>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</si>
  <si>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</si>
  <si>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</si>
  <si>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</si>
  <si>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</si>
  <si>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</si>
  <si>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</si>
  <si>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</si>
  <si>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</si>
  <si>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</si>
  <si>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</si>
  <si>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</si>
  <si>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</si>
  <si>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</si>
  <si>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</si>
  <si>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</si>
  <si>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</si>
  <si>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</si>
  <si>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</si>
  <si>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</si>
  <si>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</si>
  <si>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</si>
  <si>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</si>
  <si>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</si>
  <si>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</si>
  <si>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</si>
  <si>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</si>
  <si>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</si>
  <si>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</si>
  <si>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</si>
  <si>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</si>
  <si>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</si>
  <si>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</si>
  <si>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</si>
  <si>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</si>
  <si>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</si>
  <si>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</si>
  <si>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</si>
  <si>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</si>
  <si>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</si>
  <si>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</si>
  <si>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</si>
  <si>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</si>
  <si>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</si>
  <si>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</si>
  <si>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</si>
  <si>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</si>
  <si>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医療法人慈善会　膳所病院</t>
    <phoneticPr fontId="3"/>
  </si>
  <si>
    <t>〒870-0026 大分市金池町１丁目１１－３</t>
    <phoneticPr fontId="3"/>
  </si>
  <si>
    <t>〇</t>
  </si>
  <si>
    <t>医療法人</t>
  </si>
  <si>
    <t>外科</t>
  </si>
  <si>
    <t>特殊疾患入院医療管理料</t>
  </si>
  <si>
    <t>ＤＰＣ病院ではない</t>
  </si>
  <si>
    <t>看護必要度Ⅰ</t>
    <phoneticPr fontId="3"/>
  </si>
  <si>
    <t>３Ｆ・４Ｆ・５Ｆ病棟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</si>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</sst>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08.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48</v>
      </c>
      <c r="K99" s="237" t="str">
        <f>IF(OR(COUNTIF(L99:L99,"未確認")&gt;0,COUNTIF(L99:L99,"~*")&gt;0),"※","")</f>
        <v/>
      </c>
      <c r="L99" s="258">
        <v>48</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48</v>
      </c>
      <c r="K101" s="237" t="str">
        <f>IF(OR(COUNTIF(L101:L101,"未確認")&gt;0,COUNTIF(L101:L101,"~*")&gt;0),"※","")</f>
        <v/>
      </c>
      <c r="L101" s="258">
        <v>48</v>
      </c>
    </row>
    <row r="102" spans="1:22" s="83" customFormat="1" ht="34.5" customHeight="1">
      <c r="A102" s="244" t="s">
        <v>610</v>
      </c>
      <c r="B102" s="84"/>
      <c r="C102" s="376"/>
      <c r="D102" s="378"/>
      <c r="E102" s="316" t="s">
        <v>612</v>
      </c>
      <c r="F102" s="317"/>
      <c r="G102" s="317"/>
      <c r="H102" s="318"/>
      <c r="I102" s="419"/>
      <c r="J102" s="256">
        <f t="shared" si="0"/>
        <v>48</v>
      </c>
      <c r="K102" s="237" t="str">
        <f t="shared" ref="K102:K111" si="1">IF(OR(COUNTIF(L101:L101,"未確認")&gt;0,COUNTIF(L101:L101,"~*")&gt;0),"※","")</f>
        <v/>
      </c>
      <c r="L102" s="258">
        <v>48</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558</v>
      </c>
    </row>
    <row r="132" spans="1:22" s="83" customFormat="1" ht="34.5" customHeight="1">
      <c r="A132" s="244" t="s">
        <v>621</v>
      </c>
      <c r="B132" s="84"/>
      <c r="C132" s="294"/>
      <c r="D132" s="296"/>
      <c r="E132" s="319" t="s">
        <v>58</v>
      </c>
      <c r="F132" s="320"/>
      <c r="G132" s="320"/>
      <c r="H132" s="321"/>
      <c r="I132" s="388"/>
      <c r="J132" s="101"/>
      <c r="K132" s="102"/>
      <c r="L132" s="82">
        <v>48</v>
      </c>
    </row>
    <row r="133" spans="1:22" s="83" customFormat="1" ht="67.5" customHeight="1">
      <c r="A133" s="244" t="s">
        <v>622</v>
      </c>
      <c r="B133" s="84"/>
      <c r="C133" s="333" t="s">
        <v>59</v>
      </c>
      <c r="D133" s="334"/>
      <c r="E133" s="334"/>
      <c r="F133" s="334"/>
      <c r="G133" s="334"/>
      <c r="H133" s="335"/>
      <c r="I133" s="388"/>
      <c r="J133" s="101"/>
      <c r="K133" s="102"/>
      <c r="L133" s="259" t="s">
        <v>1042</v>
      </c>
    </row>
    <row r="134" spans="1:22" s="83" customFormat="1" ht="34.5" customHeight="1">
      <c r="A134" s="244" t="s">
        <v>622</v>
      </c>
      <c r="B134" s="84"/>
      <c r="C134" s="111"/>
      <c r="D134" s="112"/>
      <c r="E134" s="319" t="s">
        <v>60</v>
      </c>
      <c r="F134" s="320"/>
      <c r="G134" s="320"/>
      <c r="H134" s="321"/>
      <c r="I134" s="388"/>
      <c r="J134" s="101"/>
      <c r="K134" s="102"/>
      <c r="L134" s="82">
        <v>8</v>
      </c>
    </row>
    <row r="135" spans="1:22" s="83" customFormat="1" ht="67.5" customHeight="1">
      <c r="A135" s="244" t="s">
        <v>623</v>
      </c>
      <c r="B135" s="84"/>
      <c r="C135" s="333" t="s">
        <v>59</v>
      </c>
      <c r="D135" s="334"/>
      <c r="E135" s="334"/>
      <c r="F135" s="334"/>
      <c r="G135" s="334"/>
      <c r="H135" s="335"/>
      <c r="I135" s="388"/>
      <c r="J135" s="101"/>
      <c r="K135" s="102"/>
      <c r="L135" s="259" t="s">
        <v>1042</v>
      </c>
    </row>
    <row r="136" spans="1:22" s="83" customFormat="1" ht="34.5" customHeight="1">
      <c r="A136" s="244" t="s">
        <v>623</v>
      </c>
      <c r="B136" s="84"/>
      <c r="C136" s="113"/>
      <c r="D136" s="114"/>
      <c r="E136" s="319" t="s">
        <v>60</v>
      </c>
      <c r="F136" s="320"/>
      <c r="G136" s="320"/>
      <c r="H136" s="321"/>
      <c r="I136" s="388"/>
      <c r="J136" s="101"/>
      <c r="K136" s="102"/>
      <c r="L136" s="82">
        <v>8</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65</v>
      </c>
      <c r="K148" s="264" t="str">
        <f t="shared" si="3"/>
        <v/>
      </c>
      <c r="L148" s="117">
        <v>65</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t="str">
        <f t="shared" si="2"/>
        <v>*</v>
      </c>
      <c r="K156" s="264" t="str">
        <f t="shared" si="3"/>
        <v>※</v>
      </c>
      <c r="L156" s="117" t="s">
        <v>541</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t="str">
        <f t="shared" si="4"/>
        <v>*</v>
      </c>
      <c r="K188" s="264" t="str">
        <f t="shared" si="5"/>
        <v>※</v>
      </c>
      <c r="L188" s="117" t="s">
        <v>541</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0.7</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17</v>
      </c>
      <c r="K269" s="81" t="str">
        <f t="shared" si="8"/>
        <v/>
      </c>
      <c r="L269" s="147">
        <v>17</v>
      </c>
    </row>
    <row r="270" spans="1:22" s="83" customFormat="1" ht="34.5" customHeight="1">
      <c r="A270" s="249" t="s">
        <v>725</v>
      </c>
      <c r="B270" s="120"/>
      <c r="C270" s="370"/>
      <c r="D270" s="370"/>
      <c r="E270" s="370"/>
      <c r="F270" s="370"/>
      <c r="G270" s="370" t="s">
        <v>148</v>
      </c>
      <c r="H270" s="370"/>
      <c r="I270" s="403"/>
      <c r="J270" s="266">
        <f t="shared" si="9"/>
        <v>0.4</v>
      </c>
      <c r="K270" s="81" t="str">
        <f t="shared" si="8"/>
        <v/>
      </c>
      <c r="L270" s="148">
        <v>0.4</v>
      </c>
    </row>
    <row r="271" spans="1:22" s="83" customFormat="1" ht="34.5" customHeight="1">
      <c r="A271" s="249" t="s">
        <v>726</v>
      </c>
      <c r="B271" s="120"/>
      <c r="C271" s="370" t="s">
        <v>151</v>
      </c>
      <c r="D271" s="371"/>
      <c r="E271" s="371"/>
      <c r="F271" s="371"/>
      <c r="G271" s="370" t="s">
        <v>146</v>
      </c>
      <c r="H271" s="370"/>
      <c r="I271" s="403"/>
      <c r="J271" s="266">
        <f t="shared" si="9"/>
        <v>6</v>
      </c>
      <c r="K271" s="81" t="str">
        <f t="shared" si="8"/>
        <v/>
      </c>
      <c r="L271" s="147">
        <v>6</v>
      </c>
    </row>
    <row r="272" spans="1:22" s="83" customFormat="1" ht="34.5" customHeight="1">
      <c r="A272" s="249" t="s">
        <v>726</v>
      </c>
      <c r="B272" s="120"/>
      <c r="C272" s="371"/>
      <c r="D272" s="371"/>
      <c r="E272" s="371"/>
      <c r="F272" s="371"/>
      <c r="G272" s="370" t="s">
        <v>148</v>
      </c>
      <c r="H272" s="370"/>
      <c r="I272" s="403"/>
      <c r="J272" s="266">
        <f t="shared" si="9"/>
        <v>0.6</v>
      </c>
      <c r="K272" s="81" t="str">
        <f t="shared" si="8"/>
        <v/>
      </c>
      <c r="L272" s="148">
        <v>0.6</v>
      </c>
    </row>
    <row r="273" spans="1:12" s="83" customFormat="1" ht="34.5" customHeight="1">
      <c r="A273" s="249" t="s">
        <v>727</v>
      </c>
      <c r="B273" s="120"/>
      <c r="C273" s="370" t="s">
        <v>152</v>
      </c>
      <c r="D273" s="371"/>
      <c r="E273" s="371"/>
      <c r="F273" s="371"/>
      <c r="G273" s="370" t="s">
        <v>146</v>
      </c>
      <c r="H273" s="370"/>
      <c r="I273" s="403"/>
      <c r="J273" s="266">
        <f t="shared" si="9"/>
        <v>6</v>
      </c>
      <c r="K273" s="81" t="str">
        <f t="shared" si="8"/>
        <v/>
      </c>
      <c r="L273" s="147">
        <v>6</v>
      </c>
    </row>
    <row r="274" spans="1:12" s="83" customFormat="1" ht="34.5" customHeight="1">
      <c r="A274" s="249" t="s">
        <v>727</v>
      </c>
      <c r="B274" s="120"/>
      <c r="C274" s="371"/>
      <c r="D274" s="371"/>
      <c r="E274" s="371"/>
      <c r="F274" s="371"/>
      <c r="G274" s="370" t="s">
        <v>148</v>
      </c>
      <c r="H274" s="370"/>
      <c r="I274" s="403"/>
      <c r="J274" s="266">
        <f t="shared" si="9"/>
        <v>0.9</v>
      </c>
      <c r="K274" s="81" t="str">
        <f t="shared" si="8"/>
        <v/>
      </c>
      <c r="L274" s="148">
        <v>0.9</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4</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0.3</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715</v>
      </c>
      <c r="K392" s="81" t="str">
        <f t="shared" ref="K392:K397" si="11">IF(OR(COUNTIF(L392:L392,"未確認")&gt;0,COUNTIF(L392:L392,"~*")&gt;0),"※","")</f>
        <v/>
      </c>
      <c r="L392" s="147">
        <v>715</v>
      </c>
    </row>
    <row r="393" spans="1:22" s="83" customFormat="1" ht="34.5" customHeight="1">
      <c r="A393" s="249" t="s">
        <v>773</v>
      </c>
      <c r="B393" s="84"/>
      <c r="C393" s="369"/>
      <c r="D393" s="379"/>
      <c r="E393" s="319" t="s">
        <v>224</v>
      </c>
      <c r="F393" s="320"/>
      <c r="G393" s="320"/>
      <c r="H393" s="321"/>
      <c r="I393" s="342"/>
      <c r="J393" s="140">
        <f t="shared" si="10"/>
        <v>484</v>
      </c>
      <c r="K393" s="81" t="str">
        <f t="shared" si="11"/>
        <v/>
      </c>
      <c r="L393" s="147">
        <v>484</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231</v>
      </c>
      <c r="K395" s="81" t="str">
        <f t="shared" si="11"/>
        <v/>
      </c>
      <c r="L395" s="147">
        <v>231</v>
      </c>
    </row>
    <row r="396" spans="1:22" s="83" customFormat="1" ht="34.5" customHeight="1">
      <c r="A396" s="250" t="s">
        <v>776</v>
      </c>
      <c r="B396" s="1"/>
      <c r="C396" s="369"/>
      <c r="D396" s="319" t="s">
        <v>227</v>
      </c>
      <c r="E396" s="320"/>
      <c r="F396" s="320"/>
      <c r="G396" s="320"/>
      <c r="H396" s="321"/>
      <c r="I396" s="342"/>
      <c r="J396" s="140">
        <f t="shared" si="10"/>
        <v>14544</v>
      </c>
      <c r="K396" s="81" t="str">
        <f t="shared" si="11"/>
        <v/>
      </c>
      <c r="L396" s="147">
        <v>14544</v>
      </c>
    </row>
    <row r="397" spans="1:22" s="83" customFormat="1" ht="34.5" customHeight="1">
      <c r="A397" s="250" t="s">
        <v>777</v>
      </c>
      <c r="B397" s="119"/>
      <c r="C397" s="369"/>
      <c r="D397" s="319" t="s">
        <v>228</v>
      </c>
      <c r="E397" s="320"/>
      <c r="F397" s="320"/>
      <c r="G397" s="320"/>
      <c r="H397" s="321"/>
      <c r="I397" s="343"/>
      <c r="J397" s="140">
        <f t="shared" si="10"/>
        <v>719</v>
      </c>
      <c r="K397" s="81" t="str">
        <f t="shared" si="11"/>
        <v/>
      </c>
      <c r="L397" s="147">
        <v>719</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715</v>
      </c>
      <c r="K405" s="81" t="str">
        <f t="shared" ref="K405:K422" si="13">IF(OR(COUNTIF(L405:L405,"未確認")&gt;0,COUNTIF(L405:L405,"~*")&gt;0),"※","")</f>
        <v/>
      </c>
      <c r="L405" s="147">
        <v>715</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588</v>
      </c>
      <c r="K407" s="81" t="str">
        <f t="shared" si="13"/>
        <v/>
      </c>
      <c r="L407" s="147">
        <v>588</v>
      </c>
    </row>
    <row r="408" spans="1:22" s="83" customFormat="1" ht="34.5" customHeight="1">
      <c r="A408" s="251" t="s">
        <v>781</v>
      </c>
      <c r="B408" s="119"/>
      <c r="C408" s="368"/>
      <c r="D408" s="368"/>
      <c r="E408" s="319" t="s">
        <v>236</v>
      </c>
      <c r="F408" s="320"/>
      <c r="G408" s="320"/>
      <c r="H408" s="321"/>
      <c r="I408" s="360"/>
      <c r="J408" s="140">
        <f t="shared" si="12"/>
        <v>76</v>
      </c>
      <c r="K408" s="81" t="str">
        <f t="shared" si="13"/>
        <v/>
      </c>
      <c r="L408" s="147">
        <v>76</v>
      </c>
    </row>
    <row r="409" spans="1:22" s="83" customFormat="1" ht="34.5" customHeight="1">
      <c r="A409" s="251" t="s">
        <v>782</v>
      </c>
      <c r="B409" s="119"/>
      <c r="C409" s="368"/>
      <c r="D409" s="368"/>
      <c r="E409" s="316" t="s">
        <v>989</v>
      </c>
      <c r="F409" s="317"/>
      <c r="G409" s="317"/>
      <c r="H409" s="318"/>
      <c r="I409" s="360"/>
      <c r="J409" s="140">
        <f t="shared" si="12"/>
        <v>51</v>
      </c>
      <c r="K409" s="81" t="str">
        <f t="shared" si="13"/>
        <v/>
      </c>
      <c r="L409" s="147">
        <v>51</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719</v>
      </c>
      <c r="K413" s="81" t="str">
        <f t="shared" si="13"/>
        <v/>
      </c>
      <c r="L413" s="147">
        <v>719</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581</v>
      </c>
      <c r="K415" s="81" t="str">
        <f t="shared" si="13"/>
        <v/>
      </c>
      <c r="L415" s="147">
        <v>581</v>
      </c>
    </row>
    <row r="416" spans="1:22" s="83" customFormat="1" ht="34.5" customHeight="1">
      <c r="A416" s="251" t="s">
        <v>789</v>
      </c>
      <c r="B416" s="119"/>
      <c r="C416" s="368"/>
      <c r="D416" s="368"/>
      <c r="E416" s="319" t="s">
        <v>243</v>
      </c>
      <c r="F416" s="320"/>
      <c r="G416" s="320"/>
      <c r="H416" s="321"/>
      <c r="I416" s="360"/>
      <c r="J416" s="140">
        <f t="shared" si="12"/>
        <v>36</v>
      </c>
      <c r="K416" s="81" t="str">
        <f t="shared" si="13"/>
        <v/>
      </c>
      <c r="L416" s="147">
        <v>36</v>
      </c>
    </row>
    <row r="417" spans="1:22" s="83" customFormat="1" ht="34.5" customHeight="1">
      <c r="A417" s="251" t="s">
        <v>790</v>
      </c>
      <c r="B417" s="119"/>
      <c r="C417" s="368"/>
      <c r="D417" s="368"/>
      <c r="E417" s="319" t="s">
        <v>244</v>
      </c>
      <c r="F417" s="320"/>
      <c r="G417" s="320"/>
      <c r="H417" s="321"/>
      <c r="I417" s="360"/>
      <c r="J417" s="140">
        <f t="shared" si="12"/>
        <v>44</v>
      </c>
      <c r="K417" s="81" t="str">
        <f t="shared" si="13"/>
        <v/>
      </c>
      <c r="L417" s="147">
        <v>44</v>
      </c>
    </row>
    <row r="418" spans="1:22" s="83" customFormat="1" ht="34.5" customHeight="1">
      <c r="A418" s="251" t="s">
        <v>791</v>
      </c>
      <c r="B418" s="119"/>
      <c r="C418" s="368"/>
      <c r="D418" s="368"/>
      <c r="E418" s="319" t="s">
        <v>245</v>
      </c>
      <c r="F418" s="320"/>
      <c r="G418" s="320"/>
      <c r="H418" s="321"/>
      <c r="I418" s="360"/>
      <c r="J418" s="140">
        <f t="shared" si="12"/>
        <v>6</v>
      </c>
      <c r="K418" s="81" t="str">
        <f t="shared" si="13"/>
        <v/>
      </c>
      <c r="L418" s="147">
        <v>6</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23</v>
      </c>
      <c r="K420" s="81" t="str">
        <f t="shared" si="13"/>
        <v/>
      </c>
      <c r="L420" s="147">
        <v>23</v>
      </c>
    </row>
    <row r="421" spans="1:22" s="83" customFormat="1" ht="34.5" customHeight="1">
      <c r="A421" s="251" t="s">
        <v>794</v>
      </c>
      <c r="B421" s="119"/>
      <c r="C421" s="368"/>
      <c r="D421" s="368"/>
      <c r="E421" s="319" t="s">
        <v>247</v>
      </c>
      <c r="F421" s="320"/>
      <c r="G421" s="320"/>
      <c r="H421" s="321"/>
      <c r="I421" s="360"/>
      <c r="J421" s="140">
        <f t="shared" si="12"/>
        <v>29</v>
      </c>
      <c r="K421" s="81" t="str">
        <f t="shared" si="13"/>
        <v/>
      </c>
      <c r="L421" s="147">
        <v>29</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719</v>
      </c>
      <c r="K430" s="193" t="str">
        <f>IF(OR(COUNTIF(L430:L430,"未確認")&gt;0,COUNTIF(L430:L430,"~*")&gt;0),"※","")</f>
        <v/>
      </c>
      <c r="L430" s="147">
        <v>719</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10</v>
      </c>
      <c r="K431" s="193" t="str">
        <f>IF(OR(COUNTIF(L431:L431,"未確認")&gt;0,COUNTIF(L431:L431,"~*")&gt;0),"※","")</f>
        <v/>
      </c>
      <c r="L431" s="147">
        <v>10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16</v>
      </c>
      <c r="K432" s="193" t="str">
        <f>IF(OR(COUNTIF(L432:L432,"未確認")&gt;0,COUNTIF(L432:L432,"~*")&gt;0),"※","")</f>
        <v/>
      </c>
      <c r="L432" s="147">
        <v>16</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693</v>
      </c>
      <c r="K433" s="193" t="str">
        <f>IF(OR(COUNTIF(L433:L433,"未確認")&gt;0,COUNTIF(L433:L433,"~*")&gt;0),"※","")</f>
        <v/>
      </c>
      <c r="L433" s="147">
        <v>693</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22</v>
      </c>
      <c r="K468" s="201" t="str">
        <f t="shared" ref="K468:K475" si="15">IF(OR(COUNTIF(L468:L468,"未確認")&gt;0,COUNTIF(L468:L468,"*")&gt;0),"※","")</f>
        <v/>
      </c>
      <c r="L468" s="117">
        <v>22</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19</v>
      </c>
      <c r="K477" s="201" t="str">
        <f t="shared" ref="K477:K496" si="17">IF(OR(COUNTIF(L477:L477,"未確認")&gt;0,COUNTIF(L477:L477,"*")&gt;0),"※","")</f>
        <v/>
      </c>
      <c r="L477" s="117">
        <v>19</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t="str">
        <f t="shared" si="18"/>
        <v>*</v>
      </c>
      <c r="K490" s="201" t="str">
        <f t="shared" si="17"/>
        <v>※</v>
      </c>
      <c r="L490" s="117" t="s">
        <v>541</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t="str">
        <f t="shared" si="18"/>
        <v>*</v>
      </c>
      <c r="K496" s="201" t="str">
        <f t="shared" si="17"/>
        <v>※</v>
      </c>
      <c r="L496" s="117" t="s">
        <v>541</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t="str">
        <f t="shared" ref="J504:J511" si="19">IF(SUM(L504:L504)=0,IF(COUNTIF(L504:L504,"未確認")&gt;0,"未確認",IF(COUNTIF(L504:L504,"~*")&gt;0,"*",SUM(L504:L504))),SUM(L504:L504))</f>
        <v>*</v>
      </c>
      <c r="K504" s="201" t="str">
        <f t="shared" ref="K504:K511" si="20">IF(OR(COUNTIF(L504:L504,"未確認")&gt;0,COUNTIF(L504:L504,"*")&gt;0),"※","")</f>
        <v>※</v>
      </c>
      <c r="L504" s="117" t="s">
        <v>541</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13</v>
      </c>
      <c r="K505" s="201" t="str">
        <f t="shared" si="20"/>
        <v/>
      </c>
      <c r="L505" s="117">
        <v>13</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t="str">
        <f t="shared" si="19"/>
        <v>*</v>
      </c>
      <c r="K510" s="201" t="str">
        <f t="shared" si="20"/>
        <v>※</v>
      </c>
      <c r="L510" s="117" t="s">
        <v>541</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50.5</v>
      </c>
    </row>
    <row r="561" spans="1:12" s="91" customFormat="1" ht="34.5" customHeight="1">
      <c r="A561" s="251" t="s">
        <v>871</v>
      </c>
      <c r="B561" s="119"/>
      <c r="C561" s="209"/>
      <c r="D561" s="330" t="s">
        <v>377</v>
      </c>
      <c r="E561" s="341"/>
      <c r="F561" s="341"/>
      <c r="G561" s="341"/>
      <c r="H561" s="331"/>
      <c r="I561" s="342"/>
      <c r="J561" s="207"/>
      <c r="K561" s="210"/>
      <c r="L561" s="211">
        <v>31.7</v>
      </c>
    </row>
    <row r="562" spans="1:12" s="91" customFormat="1" ht="34.5" customHeight="1">
      <c r="A562" s="251" t="s">
        <v>872</v>
      </c>
      <c r="B562" s="119"/>
      <c r="C562" s="209"/>
      <c r="D562" s="330" t="s">
        <v>992</v>
      </c>
      <c r="E562" s="341"/>
      <c r="F562" s="341"/>
      <c r="G562" s="341"/>
      <c r="H562" s="331"/>
      <c r="I562" s="342"/>
      <c r="J562" s="207"/>
      <c r="K562" s="210"/>
      <c r="L562" s="211">
        <v>27.4</v>
      </c>
    </row>
    <row r="563" spans="1:12" s="91" customFormat="1" ht="34.5" customHeight="1">
      <c r="A563" s="251" t="s">
        <v>873</v>
      </c>
      <c r="B563" s="119"/>
      <c r="C563" s="209"/>
      <c r="D563" s="330" t="s">
        <v>379</v>
      </c>
      <c r="E563" s="341"/>
      <c r="F563" s="341"/>
      <c r="G563" s="341"/>
      <c r="H563" s="331"/>
      <c r="I563" s="342"/>
      <c r="J563" s="207"/>
      <c r="K563" s="210"/>
      <c r="L563" s="211">
        <v>3.1</v>
      </c>
    </row>
    <row r="564" spans="1:12" s="91" customFormat="1" ht="34.5" customHeight="1">
      <c r="A564" s="251" t="s">
        <v>874</v>
      </c>
      <c r="B564" s="119"/>
      <c r="C564" s="209"/>
      <c r="D564" s="330" t="s">
        <v>380</v>
      </c>
      <c r="E564" s="341"/>
      <c r="F564" s="341"/>
      <c r="G564" s="341"/>
      <c r="H564" s="331"/>
      <c r="I564" s="342"/>
      <c r="J564" s="207"/>
      <c r="K564" s="210"/>
      <c r="L564" s="211">
        <v>3.8</v>
      </c>
    </row>
    <row r="565" spans="1:12" s="91" customFormat="1" ht="34.5" customHeight="1">
      <c r="A565" s="251" t="s">
        <v>875</v>
      </c>
      <c r="B565" s="119"/>
      <c r="C565" s="280"/>
      <c r="D565" s="330" t="s">
        <v>869</v>
      </c>
      <c r="E565" s="341"/>
      <c r="F565" s="341"/>
      <c r="G565" s="341"/>
      <c r="H565" s="331"/>
      <c r="I565" s="342"/>
      <c r="J565" s="207"/>
      <c r="K565" s="210"/>
      <c r="L565" s="211">
        <v>1.4</v>
      </c>
    </row>
    <row r="566" spans="1:12" s="91" customFormat="1" ht="34.5" customHeight="1">
      <c r="A566" s="251" t="s">
        <v>876</v>
      </c>
      <c r="B566" s="119"/>
      <c r="C566" s="284"/>
      <c r="D566" s="330" t="s">
        <v>993</v>
      </c>
      <c r="E566" s="341"/>
      <c r="F566" s="341"/>
      <c r="G566" s="341"/>
      <c r="H566" s="331"/>
      <c r="I566" s="342"/>
      <c r="J566" s="213"/>
      <c r="K566" s="214"/>
      <c r="L566" s="211">
        <v>0</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272</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47</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31</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t="str">
        <f t="shared" ref="J600:J605" si="25">IF(SUM(L600:L600)=0,IF(COUNTIF(L600:L600,"未確認")&gt;0,"未確認",IF(COUNTIF(L600:L600,"~*")&gt;0,"*",SUM(L600:L600))),SUM(L600:L600))</f>
        <v>*</v>
      </c>
      <c r="K600" s="201" t="str">
        <f t="shared" ref="K600:K605" si="26">IF(OR(COUNTIF(L600:L600,"未確認")&gt;0,COUNTIF(L600:L600,"*")&gt;0),"※","")</f>
        <v>※</v>
      </c>
      <c r="L600" s="117" t="s">
        <v>541</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t="str">
        <f t="shared" si="25"/>
        <v>*</v>
      </c>
      <c r="K602" s="201" t="str">
        <f t="shared" si="26"/>
        <v>※</v>
      </c>
      <c r="L602" s="117" t="s">
        <v>541</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f t="shared" si="29"/>
        <v>16</v>
      </c>
      <c r="K632" s="201" t="str">
        <f t="shared" si="30"/>
        <v/>
      </c>
      <c r="L632" s="117">
        <v>16</v>
      </c>
    </row>
    <row r="633" spans="1:22" s="118" customFormat="1" ht="56">
      <c r="A633" s="252" t="s">
        <v>919</v>
      </c>
      <c r="B633" s="119"/>
      <c r="C633" s="319" t="s">
        <v>436</v>
      </c>
      <c r="D633" s="320"/>
      <c r="E633" s="320"/>
      <c r="F633" s="320"/>
      <c r="G633" s="320"/>
      <c r="H633" s="321"/>
      <c r="I633" s="122" t="s">
        <v>437</v>
      </c>
      <c r="J633" s="116">
        <f t="shared" si="29"/>
        <v>15</v>
      </c>
      <c r="K633" s="201" t="str">
        <f t="shared" si="30"/>
        <v/>
      </c>
      <c r="L633" s="117">
        <v>15</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t="str">
        <f>IF(SUM(L683:L683)=0,IF(COUNTIF(L683:L683,"未確認")&gt;0,"未確認",IF(COUNTIF(L683:L683,"~*")&gt;0,"*",SUM(L683:L683))),SUM(L683:L683))</f>
        <v>*</v>
      </c>
      <c r="K683" s="201" t="str">
        <f>IF(OR(COUNTIF(L683:L683,"未確認")&gt;0,COUNTIF(L683:L683,"*")&gt;0),"※","")</f>
        <v>※</v>
      </c>
      <c r="L683" s="117" t="s">
        <v>541</v>
      </c>
    </row>
    <row r="684" spans="1:22" s="118" customFormat="1" ht="42" customHeight="1">
      <c r="A684" s="252" t="s">
        <v>960</v>
      </c>
      <c r="B684" s="119"/>
      <c r="C684" s="319" t="s">
        <v>498</v>
      </c>
      <c r="D684" s="320"/>
      <c r="E684" s="320"/>
      <c r="F684" s="320"/>
      <c r="G684" s="320"/>
      <c r="H684" s="321"/>
      <c r="I684" s="122" t="s">
        <v>499</v>
      </c>
      <c r="J684" s="205" t="str">
        <f>IF(SUM(L684:L684)=0,IF(COUNTIF(L684:L684,"未確認")&gt;0,"未確認",IF(COUNTIF(L684:L684,"~*")&gt;0,"*",SUM(L684:L684))),SUM(L684:L684))</f>
        <v>*</v>
      </c>
      <c r="K684" s="201" t="str">
        <f>IF(OR(COUNTIF(L684:L684,"未確認")&gt;0,COUNTIF(L684:L684,"*")&gt;0),"※","")</f>
        <v>※</v>
      </c>
      <c r="L684" s="117" t="s">
        <v>541</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E7C16B4-2558-47A4-ACDA-47B80331406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2019-12-23T02:12:52Z</dcterms:modified>
</cp:coreProperties>
</file>