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006D08F-3AA4-4A11-BC45-C102F2E624A9}"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<sst xmlns="http://schemas.openxmlformats.org/spreadsheetml/2006/main" count="3097" uniqueCount="1050">
  <si>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</si>
  <si>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</si>
  <si>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</si>
  <si>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</si>
  <si>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</si>
  <si>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</si>
  <si>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</si>
  <si>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</si>
  <si>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</si>
  <si>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</si>
  <si>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</si>
  <si>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</si>
  <si>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</si>
  <si>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</si>
  <si>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</si>
  <si>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</si>
  <si>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</si>
  <si>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</si>
  <si>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</si>
  <si>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</si>
  <si>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</si>
  <si>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</si>
  <si>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</si>
  <si>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</si>
  <si>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</si>
  <si>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</si>
  <si>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</si>
  <si>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</si>
  <si>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</si>
  <si>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</si>
  <si>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</si>
  <si>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</si>
  <si>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</si>
  <si>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</si>
  <si>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</si>
  <si>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</si>
  <si>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</si>
  <si>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</si>
  <si>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</si>
  <si>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</si>
  <si>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</si>
  <si>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</si>
  <si>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</si>
  <si>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</si>
  <si>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</si>
  <si>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</si>
  <si>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</si>
  <si>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</si>
  <si>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</si>
  <si>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</si>
  <si>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</si>
  <si>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</si>
  <si>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</si>
  <si>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</si>
  <si>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</si>
  <si>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</si>
  <si>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</si>
  <si>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</si>
  <si>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</si>
  <si>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</si>
  <si>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</si>
  <si>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</si>
  <si>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</si>
  <si>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</si>
  <si>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</si>
  <si>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</si>
  <si>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</si>
  <si>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</si>
  <si>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</si>
  <si>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</si>
  <si>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</si>
  <si>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</si>
  <si>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</si>
  <si>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</si>
  <si>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</si>
  <si>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</si>
  <si>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</si>
  <si>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</si>
  <si>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</si>
  <si>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</si>
  <si>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</si>
  <si>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</si>
  <si>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</si>
  <si>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</si>
  <si>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</si>
  <si>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</si>
  <si>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</si>
  <si>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</si>
  <si>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</si>
  <si>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</si>
  <si>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</si>
  <si>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</si>
  <si>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</si>
  <si>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</si>
  <si>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</si>
  <si>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</si>
  <si>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</si>
  <si>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</si>
  <si>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</si>
  <si>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</si>
  <si>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</si>
  <si>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</si>
  <si>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</si>
  <si>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</si>
  <si>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</si>
  <si>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</si>
  <si>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</si>
  <si>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</si>
  <si>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</si>
  <si>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</si>
  <si>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</si>
  <si>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</si>
  <si>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</si>
  <si>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</si>
  <si>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</si>
  <si>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</si>
  <si>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</si>
  <si>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</si>
  <si>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</si>
  <si>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</si>
  <si>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</si>
  <si>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</si>
  <si>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</si>
  <si>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</si>
  <si>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</si>
  <si>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</si>
  <si>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</si>
  <si>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</si>
  <si>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</si>
  <si>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</si>
  <si>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</si>
  <si>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</si>
  <si>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</si>
  <si>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</si>
  <si>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</si>
  <si>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</si>
  <si>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</si>
  <si>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</si>
  <si>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</si>
  <si>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</si>
  <si>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</si>
  <si>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</si>
  <si>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</si>
  <si>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</si>
  <si>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</si>
  <si>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</si>
  <si>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</si>
  <si>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</si>
  <si>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</si>
  <si>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</si>
  <si>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</si>
  <si>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</si>
  <si>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</si>
  <si>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</si>
  <si>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</si>
  <si>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</si>
  <si>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</si>
  <si>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</si>
  <si>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</si>
  <si>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</si>
  <si>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</si>
  <si>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</si>
  <si>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</si>
  <si>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</si>
  <si>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</si>
  <si>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</si>
  <si>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</si>
  <si>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</si>
  <si>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</si>
  <si>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</si>
  <si>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</si>
  <si>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</si>
  <si>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</si>
  <si>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</si>
  <si>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</si>
  <si>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</si>
  <si>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</si>
  <si>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</si>
  <si>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</si>
  <si>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</si>
  <si>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</si>
  <si>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</si>
  <si>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</si>
  <si>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</si>
  <si>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</si>
  <si>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</si>
  <si>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</si>
  <si>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</si>
  <si>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</si>
  <si>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</si>
  <si>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</si>
  <si>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</si>
  <si>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</si>
  <si>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</si>
  <si>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</si>
  <si>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</si>
  <si>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</si>
  <si>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</si>
  <si>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</si>
  <si>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</si>
  <si>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</si>
  <si>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</si>
  <si>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</si>
  <si>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</si>
  <si>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</si>
  <si>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</si>
  <si>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</si>
  <si>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</si>
  <si>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</si>
  <si>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</si>
  <si>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</si>
  <si>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</si>
  <si>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</si>
  <si>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</si>
  <si>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</si>
  <si>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</si>
  <si>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</si>
  <si>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</si>
  <si>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</si>
  <si>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</si>
  <si>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</si>
  <si>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</si>
  <si>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</si>
  <si>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</si>
  <si>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</si>
  <si>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</si>
  <si>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</si>
  <si>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</si>
  <si>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</si>
  <si>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</si>
  <si>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</si>
  <si>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</si>
  <si>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</si>
  <si>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</si>
  <si>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</si>
  <si>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</si>
  <si>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</si>
  <si>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</si>
  <si>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</si>
  <si>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</si>
  <si>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</si>
  <si>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</si>
  <si>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</si>
  <si>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</si>
  <si>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</si>
  <si>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</si>
  <si>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</si>
  <si>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</si>
  <si>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</si>
  <si>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</si>
  <si>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</si>
  <si>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</si>
  <si>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</si>
  <si>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</si>
  <si>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</si>
  <si>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</si>
  <si>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</si>
  <si>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</si>
  <si>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</si>
  <si>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</si>
  <si>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</si>
  <si>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</si>
  <si>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</si>
  <si>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</si>
  <si>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</si>
  <si>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</si>
  <si>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</si>
  <si>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</si>
  <si>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</si>
  <si>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</si>
  <si>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</si>
  <si>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</si>
  <si>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</si>
  <si>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</si>
  <si>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</si>
  <si>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</si>
  <si>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</si>
  <si>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</si>
  <si>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</si>
  <si>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</si>
  <si>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</si>
  <si>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</si>
  <si>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</si>
  <si>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</si>
  <si>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</si>
  <si>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</si>
  <si>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</si>
  <si>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</si>
  <si>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</si>
  <si>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</si>
  <si>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</si>
  <si>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</si>
  <si>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</si>
  <si>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</si>
  <si>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</si>
  <si>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</si>
  <si>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</si>
  <si>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</si>
  <si>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</si>
  <si>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</si>
  <si>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</si>
  <si>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</si>
  <si>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</si>
  <si>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</si>
  <si>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</si>
  <si>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</si>
  <si>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</si>
  <si>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</si>
  <si>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</si>
  <si>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</si>
  <si>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</si>
  <si>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</si>
  <si>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</si>
  <si>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</si>
  <si>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</si>
  <si>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</si>
  <si>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</si>
  <si>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</si>
  <si>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</si>
  <si>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</si>
  <si>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</si>
  <si>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</si>
  <si>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</si>
  <si>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</si>
  <si>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</si>
  <si>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</si>
  <si>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</si>
  <si>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</si>
  <si>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</si>
  <si>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</si>
  <si>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</si>
  <si>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</si>
  <si>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</si>
  <si>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</si>
  <si>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</si>
  <si>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</si>
  <si>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</si>
  <si>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</si>
  <si>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</si>
  <si>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</si>
  <si>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</si>
  <si>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</si>
  <si>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</si>
  <si>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</si>
  <si>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</si>
  <si>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</si>
  <si>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</si>
  <si>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</si>
  <si>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</si>
  <si>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</si>
  <si>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</si>
  <si>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</si>
  <si>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</si>
  <si>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</si>
  <si>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</si>
  <si>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</si>
  <si>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</si>
  <si>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</si>
  <si>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</si>
  <si>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</si>
  <si>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</si>
  <si>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</si>
  <si>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</si>
  <si>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</si>
  <si>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</si>
  <si>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</si>
  <si>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</si>
  <si>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</si>
  <si>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</si>
  <si>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</si>
  <si>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</si>
  <si>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</si>
  <si>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</si>
  <si>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</si>
  <si>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</si>
  <si>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</si>
  <si>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</si>
  <si>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</si>
  <si>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</si>
  <si>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</si>
  <si>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</si>
  <si>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</si>
  <si>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</si>
  <si>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</si>
  <si>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</si>
  <si>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</si>
  <si>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</si>
  <si>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</si>
  <si>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</si>
  <si>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</si>
  <si>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</si>
  <si>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</si>
  <si>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</si>
  <si>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</si>
  <si>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</si>
  <si>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</si>
  <si>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</si>
  <si>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</si>
  <si>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</si>
  <si>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</si>
  <si>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</si>
  <si>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</si>
  <si>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</si>
  <si>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</si>
  <si>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</si>
  <si>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</si>
  <si>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</si>
  <si>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</si>
  <si>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</si>
  <si>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</si>
  <si>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</si>
  <si>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</si>
  <si>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</si>
  <si>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</si>
  <si>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</si>
  <si>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</si>
  <si>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</si>
  <si>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</si>
  <si>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</si>
  <si>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</si>
  <si>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</si>
  <si>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</si>
  <si>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</si>
  <si>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</si>
  <si>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</si>
  <si>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</si>
  <si>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</si>
  <si>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</si>
  <si>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</si>
  <si>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</si>
  <si>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</si>
  <si>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</si>
  <si>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</si>
  <si>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</si>
  <si>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</si>
  <si>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</si>
  <si>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</si>
  <si>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</si>
  <si>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</si>
  <si>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</si>
  <si>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</si>
  <si>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</si>
  <si>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</si>
  <si>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</si>
  <si>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</si>
  <si>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</si>
  <si>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</si>
  <si>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</si>
  <si>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</si>
  <si>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</si>
  <si>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</si>
  <si>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</si>
  <si>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</si>
  <si>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</si>
  <si>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</si>
  <si>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</si>
  <si>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</si>
  <si>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</si>
  <si>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</si>
  <si>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</si>
  <si>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</si>
  <si>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</si>
  <si>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</si>
  <si>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</si>
  <si>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</si>
  <si>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</si>
  <si>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</si>
  <si>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</si>
  <si>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</si>
  <si>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</si>
  <si>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</si>
  <si>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</si>
  <si>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</si>
  <si>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</si>
  <si>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</si>
  <si>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</si>
  <si>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</si>
  <si>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</si>
  <si>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</si>
  <si>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</si>
  <si>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</si>
  <si>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</si>
  <si>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</si>
  <si>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</si>
  <si>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</si>
  <si>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</si>
  <si>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</si>
  <si>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</si>
  <si>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</si>
  <si>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</si>
  <si>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</si>
  <si>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</si>
  <si>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</si>
  <si>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</si>
  <si>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</si>
  <si>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</si>
  <si>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</si>
  <si>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</si>
  <si>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</si>
  <si>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</si>
  <si>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</si>
  <si>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</si>
  <si>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</si>
  <si>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</si>
  <si>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</si>
  <si>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</si>
  <si>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</si>
  <si>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</si>
  <si>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</si>
  <si>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</si>
  <si>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</si>
  <si>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</si>
  <si>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</si>
  <si>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</si>
  <si>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</si>
  <si>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</si>
  <si>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</si>
  <si>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</si>
  <si>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</si>
  <si>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</si>
  <si>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</si>
  <si>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</si>
  <si>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</si>
  <si>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</si>
  <si>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</si>
  <si>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</si>
  <si>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</si>
  <si>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</si>
  <si>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</si>
  <si>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</si>
  <si>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</si>
  <si>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</si>
  <si>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</si>
  <si>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</si>
  <si>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</si>
  <si>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</si>
  <si>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</si>
  <si>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</si>
  <si>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</si>
  <si>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</si>
  <si>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</si>
  <si>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</si>
  <si>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</si>
  <si>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</si>
  <si>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</si>
  <si>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</si>
  <si>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</si>
  <si>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</si>
  <si>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</si>
  <si>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</si>
  <si>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</si>
  <si>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</si>
  <si>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</si>
  <si>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</si>
  <si>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</si>
  <si>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</si>
  <si>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</si>
  <si>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</si>
  <si>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</si>
  <si>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</si>
  <si>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</si>
  <si>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</si>
  <si>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</si>
  <si>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</si>
  <si>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</si>
  <si>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</si>
  <si>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</si>
  <si>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</si>
  <si>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</si>
  <si>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</si>
  <si>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</si>
  <si>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</si>
  <si>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</si>
  <si>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</si>
  <si>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</si>
  <si>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</si>
  <si>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</si>
  <si>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</si>
  <si>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</si>
  <si>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</si>
  <si>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</si>
  <si>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</si>
  <si>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</si>
  <si>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</si>
  <si>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</si>
  <si>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</si>
  <si>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</si>
  <si>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</si>
  <si>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</si>
  <si>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</si>
  <si>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</si>
  <si>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</si>
  <si>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</si>
  <si>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</si>
  <si>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</si>
  <si>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</si>
  <si>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</si>
  <si>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</si>
  <si>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</si>
  <si>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</si>
  <si>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</si>
  <si>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</si>
  <si>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</si>
  <si>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</si>
  <si>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</si>
  <si>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</si>
  <si>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</si>
  <si>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</si>
  <si>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</si>
  <si>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</si>
  <si>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</si>
  <si>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</si>
  <si>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</si>
  <si>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</si>
  <si>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</si>
  <si>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</si>
  <si>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</si>
  <si>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</si>
  <si>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</si>
  <si>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</si>
  <si>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</si>
  <si>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</si>
  <si>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</si>
  <si>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</si>
  <si>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</si>
  <si>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</si>
  <si>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</si>
  <si>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</si>
  <si>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</si>
  <si>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</si>
  <si>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</si>
  <si>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</si>
  <si>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</si>
  <si>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</si>
  <si>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</si>
  <si>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</si>
  <si>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</si>
  <si>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</si>
  <si>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</si>
  <si>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</si>
  <si>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</si>
  <si>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</si>
  <si>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</si>
  <si>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</si>
  <si>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</si>
  <si>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</si>
  <si>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</si>
  <si>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</si>
  <si>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</si>
  <si>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</si>
  <si>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</si>
  <si>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</si>
  <si>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</si>
  <si>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</si>
  <si>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</si>
  <si>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</si>
  <si>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</si>
  <si>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</si>
  <si>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</si>
  <si>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</si>
  <si>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</si>
  <si>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</si>
  <si>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</si>
  <si>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</si>
  <si>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</si>
  <si>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</si>
  <si>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</si>
  <si>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</si>
  <si>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</si>
  <si>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</si>
  <si>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</si>
  <si>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</si>
  <si>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</si>
  <si>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</si>
  <si>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</si>
  <si>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</si>
  <si>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</si>
  <si>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</si>
  <si>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</si>
  <si>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</si>
  <si>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</si>
  <si>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</si>
  <si>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</si>
  <si>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</si>
  <si>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</si>
  <si>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</si>
  <si>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</si>
  <si>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</si>
  <si>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</si>
  <si>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</si>
  <si>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</si>
  <si>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</si>
  <si>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</si>
  <si>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</si>
  <si>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</si>
  <si>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</si>
  <si>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</si>
  <si>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</si>
  <si>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</si>
  <si>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</si>
  <si>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</si>
  <si>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</si>
  <si>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</si>
  <si>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</si>
  <si>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</si>
  <si>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</si>
  <si>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</si>
  <si>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</si>
  <si>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</si>
  <si>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</si>
  <si>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</si>
  <si>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</si>
  <si>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</si>
  <si>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</si>
  <si>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</si>
  <si>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</si>
  <si>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</si>
  <si>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</si>
  <si>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</si>
  <si>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</si>
  <si>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</si>
  <si>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</si>
  <si>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</si>
  <si>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</si>
  <si>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</si>
  <si>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</si>
  <si>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</si>
  <si>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</si>
  <si>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</si>
  <si>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</si>
  <si>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</si>
  <si>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</si>
  <si>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</si>
  <si>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</si>
  <si>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</si>
  <si>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</si>
  <si>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</si>
  <si>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</si>
  <si>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</si>
  <si>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</si>
  <si>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</si>
  <si>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</si>
  <si>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</si>
  <si>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</si>
  <si>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</si>
  <si>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</si>
  <si>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</si>
  <si>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</si>
  <si>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</si>
  <si>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</si>
  <si>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</si>
  <si>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</si>
  <si>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</si>
  <si>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</si>
  <si>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</si>
  <si>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</si>
  <si>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</si>
  <si>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</si>
  <si>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</si>
  <si>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</si>
  <si>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</si>
  <si>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</si>
  <si>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</si>
  <si>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</si>
  <si>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</si>
  <si>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</si>
  <si>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</si>
  <si>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</si>
  <si>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</si>
  <si>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</si>
  <si>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</si>
  <si>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</si>
  <si>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</si>
  <si>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</si>
  <si>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</si>
  <si>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</si>
  <si>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</si>
  <si>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</si>
  <si>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</si>
  <si>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</si>
  <si>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</si>
  <si>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</si>
  <si>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</si>
  <si>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</si>
  <si>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</si>
  <si>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</si>
  <si>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</si>
  <si>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</si>
  <si>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</si>
  <si>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</si>
  <si>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</si>
  <si>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</si>
  <si>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</si>
  <si>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</si>
  <si>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</si>
  <si>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</si>
  <si>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</si>
  <si>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</si>
  <si>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</si>
  <si>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</si>
  <si>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</si>
  <si>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</si>
  <si>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</si>
  <si>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</si>
  <si>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</si>
  <si>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</si>
  <si>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</si>
  <si>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</si>
  <si>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</si>
  <si>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</si>
  <si>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</si>
  <si>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</si>
  <si>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</si>
  <si>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</si>
  <si>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</si>
  <si>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</si>
  <si>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</si>
  <si>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</si>
  <si>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</si>
  <si>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</si>
  <si>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</si>
  <si>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</si>
  <si>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</si>
  <si>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</si>
  <si>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</si>
  <si>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</si>
  <si>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</si>
  <si>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</si>
  <si>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</si>
  <si>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</si>
  <si>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</si>
  <si>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</si>
  <si>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</si>
  <si>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</si>
  <si>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</si>
  <si>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</si>
  <si>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</si>
  <si>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</si>
  <si>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</si>
  <si>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</si>
  <si>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</si>
  <si>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</si>
  <si>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</si>
  <si>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</si>
  <si>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</si>
  <si>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</si>
  <si>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</si>
  <si>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</si>
  <si>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</si>
  <si>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</si>
  <si>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</si>
  <si>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</si>
  <si>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</si>
  <si>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</si>
  <si>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</si>
  <si>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</si>
  <si>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</si>
  <si>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</si>
  <si>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</si>
  <si>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</si>
  <si>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</si>
  <si>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</si>
  <si>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</si>
  <si>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</si>
  <si>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</si>
  <si>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</si>
  <si>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</si>
  <si>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</si>
  <si>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</si>
  <si>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</si>
  <si>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</si>
  <si>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</si>
  <si>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</si>
  <si>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</si>
  <si>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</si>
  <si>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</si>
  <si>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</si>
  <si>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</si>
  <si>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</si>
  <si>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</si>
  <si>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</si>
  <si>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</si>
  <si>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</si>
  <si>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</si>
  <si>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</si>
  <si>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</si>
  <si>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</si>
  <si>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</si>
  <si>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</si>
  <si>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</si>
  <si>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</si>
  <si>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</si>
  <si>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</si>
  <si>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</si>
  <si>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</si>
  <si>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</si>
  <si>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</si>
  <si>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</si>
  <si>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</si>
  <si>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</si>
  <si>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</si>
  <si>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</si>
  <si>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</si>
  <si>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</si>
  <si>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</si>
  <si>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</si>
  <si>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</si>
  <si>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</si>
  <si>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</si>
  <si>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</si>
  <si>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</si>
  <si>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</si>
  <si>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</si>
  <si>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</si>
  <si>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</si>
  <si>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</si>
  <si>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</si>
  <si>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</si>
  <si>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</si>
  <si>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</si>
  <si>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</si>
  <si>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</si>
  <si>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</si>
  <si>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</si>
  <si>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</si>
  <si>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</si>
  <si>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</si>
  <si>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</si>
  <si>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</si>
  <si>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</si>
  <si>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</si>
  <si>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</si>
  <si>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</si>
  <si>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</si>
  <si>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</si>
  <si>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</si>
  <si>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</si>
  <si>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</si>
  <si>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</si>
  <si>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</si>
  <si>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</si>
  <si>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</si>
  <si>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</si>
  <si>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</si>
  <si>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</si>
  <si>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</si>
  <si>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</si>
  <si>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</si>
  <si>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</si>
  <si>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</si>
  <si>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</si>
  <si>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</si>
  <si>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</si>
  <si>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</si>
  <si>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</si>
  <si>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</si>
  <si>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</si>
  <si>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</si>
  <si>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</si>
  <si>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</si>
  <si>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</si>
  <si>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</si>
  <si>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</si>
  <si>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</si>
  <si>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</si>
  <si>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</si>
  <si>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</si>
  <si>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</si>
  <si>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</si>
  <si>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</si>
  <si>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</si>
  <si>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</si>
  <si>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</si>
  <si>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</si>
  <si>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</si>
  <si>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</si>
  <si>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</si>
  <si>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</si>
  <si>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</si>
  <si>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</si>
  <si>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</si>
  <si>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</si>
  <si>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</si>
  <si>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</si>
  <si>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</si>
  <si>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</si>
  <si>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</si>
  <si>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</si>
  <si>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</si>
  <si>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</si>
  <si>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</si>
  <si>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</si>
  <si>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</si>
  <si>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</si>
  <si>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</si>
  <si>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</si>
  <si>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</si>
  <si>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</si>
  <si>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</si>
  <si>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</si>
  <si>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</si>
  <si>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</si>
  <si>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</si>
  <si>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</si>
  <si>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</si>
  <si>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</si>
  <si>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</si>
  <si>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</si>
  <si>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</si>
  <si>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</si>
  <si>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</si>
  <si>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</si>
  <si>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</si>
  <si>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</si>
  <si>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</si>
  <si>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</si>
  <si>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</si>
  <si>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</si>
  <si>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</si>
  <si>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</si>
  <si>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</si>
  <si>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</si>
  <si>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</si>
  <si>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</si>
  <si>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</si>
  <si>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</si>
  <si>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</si>
  <si>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</si>
  <si>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</si>
  <si>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</si>
  <si>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</si>
  <si>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</si>
  <si>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</si>
  <si>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</si>
  <si>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</si>
  <si>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</si>
  <si>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</si>
  <si>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社会福祉法人別府発達医療センター</t>
    <phoneticPr fontId="3"/>
  </si>
  <si>
    <t>〒874-0840 別府市大字鶴見４０７５－１</t>
    <phoneticPr fontId="3"/>
  </si>
  <si>
    <t>〇</t>
  </si>
  <si>
    <t>社会福祉法人</t>
  </si>
  <si>
    <t>複数の診療科で活用</t>
  </si>
  <si>
    <t>整形外科</t>
  </si>
  <si>
    <t>リハビリテーション科</t>
  </si>
  <si>
    <t>ＤＰＣ病院ではない</t>
  </si>
  <si>
    <t>有</t>
  </si>
  <si>
    <t>-</t>
    <phoneticPr fontId="3"/>
  </si>
  <si>
    <t>別府整肢園</t>
  </si>
  <si>
    <t>慢性期機能</t>
  </si>
  <si>
    <t>めじろ園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</si>
</sst>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120</v>
      </c>
      <c r="K99" s="237" t="str">
        <f>IF(OR(COUNTIF(L99:M99,"未確認")&gt;0,COUNTIF(L99:M99,"~*")&gt;0),"※","")</f>
        <v/>
      </c>
      <c r="L99" s="258">
        <v>60</v>
      </c>
      <c r="M99" s="258">
        <v>60</v>
      </c>
    </row>
    <row r="100" spans="1:22" s="83" customFormat="1" ht="34.5" customHeight="1">
      <c r="A100" s="244" t="s">
        <v>611</v>
      </c>
      <c r="B100" s="84"/>
      <c r="C100" s="396"/>
      <c r="D100" s="397"/>
      <c r="E100" s="409"/>
      <c r="F100" s="410"/>
      <c r="G100" s="415" t="s">
        <v>44</v>
      </c>
      <c r="H100" s="417"/>
      <c r="I100" s="420"/>
      <c r="J100" s="256">
        <f t="shared" si="0"/>
        <v>120</v>
      </c>
      <c r="K100" s="237" t="str">
        <f>IF(OR(COUNTIF(L100:M100,"未確認")&gt;0,COUNTIF(L100:M100,"~*")&gt;0),"※","")</f>
        <v/>
      </c>
      <c r="L100" s="258">
        <v>60</v>
      </c>
      <c r="M100" s="258">
        <v>60</v>
      </c>
    </row>
    <row r="101" spans="1:22" s="83" customFormat="1" ht="34.5" customHeight="1">
      <c r="A101" s="244" t="s">
        <v>610</v>
      </c>
      <c r="B101" s="84"/>
      <c r="C101" s="396"/>
      <c r="D101" s="397"/>
      <c r="E101" s="320" t="s">
        <v>45</v>
      </c>
      <c r="F101" s="321"/>
      <c r="G101" s="321"/>
      <c r="H101" s="322"/>
      <c r="I101" s="420"/>
      <c r="J101" s="256">
        <f t="shared" si="0"/>
        <v>112</v>
      </c>
      <c r="K101" s="237" t="str">
        <f>IF(OR(COUNTIF(L101:M101,"未確認")&gt;0,COUNTIF(L101:M101,"~*")&gt;0),"※","")</f>
        <v/>
      </c>
      <c r="L101" s="258">
        <v>54</v>
      </c>
      <c r="M101" s="258">
        <v>58</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IF(OR(COUNTIF(L101:M101,"未確認")&gt;0,COUNTIF(L101:M101,"~*")&gt;0),"※","")</f>
        <v/>
      </c>
      <c r="L102" s="258">
        <v>60</v>
      </c>
      <c r="M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534</v>
      </c>
      <c r="M123" s="98" t="s">
        <v>534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row>
    <row r="132" spans="1:22" s="83" customFormat="1" ht="34.5" customHeight="1">
      <c r="A132" s="244" t="s">
        <v>621</v>
      </c>
      <c r="B132" s="84"/>
      <c r="C132" s="295"/>
      <c r="D132" s="297"/>
      <c r="E132" s="320" t="s">
        <v>58</v>
      </c>
      <c r="F132" s="321"/>
      <c r="G132" s="321"/>
      <c r="H132" s="322"/>
      <c r="I132" s="389"/>
      <c r="J132" s="101"/>
      <c r="K132" s="102"/>
      <c r="L132" s="82">
        <v>60</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104</v>
      </c>
      <c r="K167" s="264" t="str">
        <f t="shared" si="3"/>
        <v/>
      </c>
      <c r="L167" s="117">
        <v>48</v>
      </c>
      <c r="M167" s="117">
        <v>56</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0.42</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45</v>
      </c>
      <c r="K269" s="81" t="str">
        <f t="shared" si="8"/>
        <v/>
      </c>
      <c r="L269" s="147">
        <v>22</v>
      </c>
      <c r="M269" s="147">
        <v>23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35</v>
      </c>
      <c r="K273" s="81" t="str">
        <f t="shared" si="8"/>
        <v/>
      </c>
      <c r="L273" s="147">
        <v>11</v>
      </c>
      <c r="M273" s="147">
        <v>24</v>
      </c>
    </row>
    <row r="274" spans="1:13" s="83" customFormat="1" ht="34.5" customHeight="1">
      <c r="A274" s="249" t="s">
        <v>727</v>
      </c>
      <c r="B274" s="120"/>
      <c r="C274" s="372"/>
      <c r="D274" s="372"/>
      <c r="E274" s="372"/>
      <c r="F274" s="372"/>
      <c r="G274" s="371" t="s">
        <v>148</v>
      </c>
      <c r="H274" s="371"/>
      <c r="I274" s="404"/>
      <c r="J274" s="266">
        <f t="shared" si="9"/>
        <v>8.3999999999999986</v>
      </c>
      <c r="K274" s="81" t="str">
        <f t="shared" si="8"/>
        <v/>
      </c>
      <c r="L274" s="148">
        <v>3.3</v>
      </c>
      <c r="M274" s="148">
        <v>5.0999999999999996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9</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8</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7</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327</v>
      </c>
      <c r="K392" s="81" t="str">
        <f t="shared" ref="K392:K397" si="12">IF(OR(COUNTIF(L392:M392,"未確認")&gt;0,COUNTIF(L392:M392,"~*")&gt;0),"※","")</f>
        <v/>
      </c>
      <c r="L392" s="147">
        <v>326</v>
      </c>
      <c r="M392" s="147">
        <v>1</v>
      </c>
    </row>
    <row r="393" spans="1:22" s="83" customFormat="1" ht="34.5" customHeight="1">
      <c r="A393" s="249" t="s">
        <v>773</v>
      </c>
      <c r="B393" s="84"/>
      <c r="C393" s="370"/>
      <c r="D393" s="380"/>
      <c r="E393" s="320" t="s">
        <v>224</v>
      </c>
      <c r="F393" s="321"/>
      <c r="G393" s="321"/>
      <c r="H393" s="322"/>
      <c r="I393" s="343"/>
      <c r="J393" s="140">
        <f t="shared" si="11"/>
        <v>327</v>
      </c>
      <c r="K393" s="81" t="str">
        <f t="shared" si="12"/>
        <v/>
      </c>
      <c r="L393" s="147">
        <v>326</v>
      </c>
      <c r="M393" s="147">
        <v>1</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36868</v>
      </c>
      <c r="K396" s="81" t="str">
        <f t="shared" si="12"/>
        <v/>
      </c>
      <c r="L396" s="147">
        <v>16063</v>
      </c>
      <c r="M396" s="147">
        <v>20805</v>
      </c>
    </row>
    <row r="397" spans="1:22" s="83" customFormat="1" ht="34.5" customHeight="1">
      <c r="A397" s="250" t="s">
        <v>777</v>
      </c>
      <c r="B397" s="119"/>
      <c r="C397" s="370"/>
      <c r="D397" s="320" t="s">
        <v>228</v>
      </c>
      <c r="E397" s="321"/>
      <c r="F397" s="321"/>
      <c r="G397" s="321"/>
      <c r="H397" s="322"/>
      <c r="I397" s="344"/>
      <c r="J397" s="140">
        <f t="shared" si="11"/>
        <v>328</v>
      </c>
      <c r="K397" s="81" t="str">
        <f t="shared" si="12"/>
        <v/>
      </c>
      <c r="L397" s="147">
        <v>325</v>
      </c>
      <c r="M397" s="147">
        <v>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327</v>
      </c>
      <c r="K405" s="81" t="str">
        <f t="shared" ref="K405:K422" si="14">IF(OR(COUNTIF(L405:M405,"未確認")&gt;0,COUNTIF(L405:M405,"~*")&gt;0),"※","")</f>
        <v/>
      </c>
      <c r="L405" s="147">
        <v>326</v>
      </c>
      <c r="M405" s="147">
        <v>1</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1</v>
      </c>
    </row>
    <row r="407" spans="1:22" s="83" customFormat="1" ht="34.5" customHeight="1">
      <c r="A407" s="251" t="s">
        <v>780</v>
      </c>
      <c r="B407" s="119"/>
      <c r="C407" s="369"/>
      <c r="D407" s="369"/>
      <c r="E407" s="320" t="s">
        <v>235</v>
      </c>
      <c r="F407" s="321"/>
      <c r="G407" s="321"/>
      <c r="H407" s="322"/>
      <c r="I407" s="361"/>
      <c r="J407" s="140">
        <f t="shared" si="13"/>
        <v>318</v>
      </c>
      <c r="K407" s="81" t="str">
        <f t="shared" si="14"/>
        <v/>
      </c>
      <c r="L407" s="147">
        <v>318</v>
      </c>
      <c r="M407" s="147">
        <v>0</v>
      </c>
    </row>
    <row r="408" spans="1:22" s="83" customFormat="1" ht="34.5" customHeight="1">
      <c r="A408" s="251" t="s">
        <v>781</v>
      </c>
      <c r="B408" s="119"/>
      <c r="C408" s="369"/>
      <c r="D408" s="369"/>
      <c r="E408" s="320" t="s">
        <v>236</v>
      </c>
      <c r="F408" s="321"/>
      <c r="G408" s="321"/>
      <c r="H408" s="322"/>
      <c r="I408" s="361"/>
      <c r="J408" s="140">
        <f t="shared" si="13"/>
        <v>5</v>
      </c>
      <c r="K408" s="81" t="str">
        <f t="shared" si="14"/>
        <v/>
      </c>
      <c r="L408" s="147">
        <v>5</v>
      </c>
      <c r="M408" s="147">
        <v>0</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328</v>
      </c>
      <c r="K413" s="81" t="str">
        <f t="shared" si="14"/>
        <v/>
      </c>
      <c r="L413" s="147">
        <v>325</v>
      </c>
      <c r="M413" s="147">
        <v>3</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315</v>
      </c>
      <c r="K415" s="81" t="str">
        <f t="shared" si="14"/>
        <v/>
      </c>
      <c r="L415" s="147">
        <v>315</v>
      </c>
      <c r="M415" s="147">
        <v>0</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5</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2</v>
      </c>
      <c r="M420" s="147">
        <v>0</v>
      </c>
    </row>
    <row r="421" spans="1:22" s="83" customFormat="1" ht="34.5" customHeight="1">
      <c r="A421" s="251" t="s">
        <v>794</v>
      </c>
      <c r="B421" s="119"/>
      <c r="C421" s="369"/>
      <c r="D421" s="369"/>
      <c r="E421" s="320" t="s">
        <v>247</v>
      </c>
      <c r="F421" s="321"/>
      <c r="G421" s="321"/>
      <c r="H421" s="322"/>
      <c r="I421" s="361"/>
      <c r="J421" s="140">
        <f t="shared" si="13"/>
        <v>4</v>
      </c>
      <c r="K421" s="81" t="str">
        <f t="shared" si="14"/>
        <v/>
      </c>
      <c r="L421" s="147">
        <v>1</v>
      </c>
      <c r="M421" s="147">
        <v>3</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2</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328</v>
      </c>
      <c r="K430" s="193" t="str">
        <f>IF(OR(COUNTIF(L430:M430,"未確認")&gt;0,COUNTIF(L430:M430,"~*")&gt;0),"※","")</f>
        <v/>
      </c>
      <c r="L430" s="147">
        <v>325</v>
      </c>
      <c r="M430" s="147">
        <v>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319</v>
      </c>
      <c r="K431" s="193" t="str">
        <f>IF(OR(COUNTIF(L431:M431,"未確認")&gt;0,COUNTIF(L431:M431,"~*")&gt;0),"※","")</f>
        <v/>
      </c>
      <c r="L431" s="147">
        <v>319</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v>
      </c>
      <c r="K432" s="193" t="str">
        <f>IF(OR(COUNTIF(L432:M432,"未確認")&gt;0,COUNTIF(L432:M432,"~*")&gt;0),"※","")</f>
        <v/>
      </c>
      <c r="L432" s="147">
        <v>5</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v>
      </c>
      <c r="K433" s="193" t="str">
        <f>IF(OR(COUNTIF(L433:M433,"未確認")&gt;0,COUNTIF(L433:M433,"~*")&gt;0),"※","")</f>
        <v/>
      </c>
      <c r="L433" s="147">
        <v>1</v>
      </c>
      <c r="M433" s="147">
        <v>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t="s">
        <v>541</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98</v>
      </c>
      <c r="K646" s="201" t="str">
        <f t="shared" ref="K646:K660" si="33">IF(OR(COUNTIF(L646:M646,"未確認")&gt;0,COUNTIF(L646:M646,"*")&gt;0),"※","")</f>
        <v/>
      </c>
      <c r="L646" s="117">
        <v>42</v>
      </c>
      <c r="M646" s="117">
        <v>56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96</v>
      </c>
      <c r="K648" s="201" t="str">
        <f t="shared" si="33"/>
        <v/>
      </c>
      <c r="L648" s="117">
        <v>40</v>
      </c>
      <c r="M648" s="117">
        <v>56</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59</v>
      </c>
      <c r="K658" s="201" t="str">
        <f t="shared" si="33"/>
        <v/>
      </c>
      <c r="L658" s="117">
        <v>18</v>
      </c>
      <c r="M658" s="117">
        <v>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104</v>
      </c>
      <c r="K694" s="201" t="str">
        <f>IF(OR(COUNTIF(L694:M694,"未確認")&gt;0,COUNTIF(L694:M694,"*")&gt;0),"※","")</f>
        <v/>
      </c>
      <c r="L694" s="117">
        <v>48</v>
      </c>
      <c r="M694" s="117">
        <v>56</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A673669-C179-4EEE-9E9F-66AA5708F40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2019-12-23T02:10:55Z</dcterms:modified>
</cp:coreProperties>
</file>