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MBUjIiTNklD6q0EbVYHaEuwiK+PK5RYjrDCX5FDHgCKz9A/RVUwFFH/uFFrUUoiYiKNRNnl1T/BV9hLkV2i0nQ==" workbookSaltValue="bkfmtFKwa4CxqTezyVvEXA==" workbookSpinCount="100000" lockStructure="1"/>
  <bookViews>
    <workbookView xWindow="0" yWindow="0" windowWidth="15360" windowHeight="7635"/>
  </bookViews>
  <sheets>
    <sheet name="法非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<sst xmlns="http://schemas.openxmlformats.org/spreadsheetml/2006/main" count="225" uniqueCount="112">
  <si>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</si>
  <si>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</si>
  <si>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</si>
  <si>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</si>
  <si>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</si>
  <si>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</si>
  <si>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</si>
  <si>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</si>
  <si>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</si>
  <si>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</si>
  <si>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</si>
  <si>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</si>
  <si>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</si>
  <si>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</si>
  <si>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</si>
  <si>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</si>
  <si>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</si>
  <si>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</si>
  <si>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</si>
  <si>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</si>
  <si>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</si>
  <si>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</si>
  <si>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</si>
  <si>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</si>
  <si>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</si>
  <si>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</si>
  <si>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</si>
  <si>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</si>
  <si>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</si>
  <si>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</si>
  <si>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</si>
  <si>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</si>
  <si>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</si>
  <si>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</si>
  <si>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</si>
  <si>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</si>
  <si>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</si>
  <si>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</si>
  <si>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</si>
  <si>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</si>
  <si>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</si>
  <si>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</si>
  <si>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</si>
  <si>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</si>
  <si>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</si>
  <si>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</si>
  <si>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</si>
  <si>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</si>
  <si>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</si>
  <si>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</si>
  <si>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</si>
  <si>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</si>
  <si>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</si>
  <si>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</si>
  <si>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</si>
  <si>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</si>
  <si>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</si>
  <si>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</si>
  <si>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</si>
  <si>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</si>
  <si>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</si>
  <si>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</si>
  <si>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</si>
  <si>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</si>
  <si>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</si>
  <si>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</si>
  <si>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</si>
  <si>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</si>
  <si>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</si>
  <si>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</si>
  <si>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</si>
  <si>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</si>
  <si>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</si>
  <si>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</si>
  <si>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</si>
  <si>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</si>
  <si>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</si>
  <si>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</si>
  <si>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</si>
  <si>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</si>
  <si>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</si>
  <si>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</si>
  <si>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</si>
  <si>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</si>
  <si>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</si>
  <si>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</si>
  <si>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</si>
  <si>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</si>
  <si>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</si>
  <si>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</si>
  <si>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</si>
  <si>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</si>
  <si>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</si>
  <si>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</si>
  <si>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</si>
  <si>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</si>
  <si>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九重町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</si>
  <si>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</si>
  <si>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</si>
  <si>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</si>
  <si>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</si>
  <si>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</si>
  <si>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</si>
  <si>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</si>
  <si>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</si>
  <si>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</si>
  <si>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</si>
  <si>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</si>
  <si>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</si>
  <si>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は類似団体に比べて数値は高く、Ｈ30も引き続き100％を上回った。要因としては配管等の更新ができず、例年と同様に漏水箇所の修繕によって対応していることが考えられる。今後も事業債の発行が予想されるため、ほぼ横ばいになると予想される。料金回収率は類似団体に比べて100％を超え、高水準である。大幅な漏水量が減少していることから、給水原価も低数値へと移行していることが要因と考えられる。
　給水原価についてはおおむね横ばいの状態であり、その原因としては、浄水方法が塩素による滅菌消毒のみの浄水場が半数を占めているからである。当町の水源は湧水であるため水質異常がおきにくく、大幅な水質変化が考えにくい。今後、浄水施設の追加がある場合には給水単価の上昇も考えられる。当町は、大幅な漏水があるため、有収率は年々低下していたが、漏水箇所の発見・修繕によって回復しつつある。今後も漏水調査を計画的に行っていくことで100％に近い値へ近づけていきたい。
漏水量の低下は、施設への負荷や浄水を精製する単価へも影響があるため、重要な改善項目と考える。</t>
    <rPh sb="1" eb="4">
      <t>シュウエキテキ</t>
    </rPh>
    <rPh sb="4" eb="6">
      <t>シュウシ</t>
    </rPh>
    <rPh sb="6" eb="8">
      <t>ヒリツ</t>
    </rPh>
    <rPh sb="9" eb="11">
      <t>ルイジ</t>
    </rPh>
    <rPh sb="11" eb="13">
      <t>ダンタイ</t>
    </rPh>
    <rPh sb="14" eb="15">
      <t>クラ</t>
    </rPh>
    <rPh sb="17" eb="19">
      <t>スウチ</t>
    </rPh>
    <rPh sb="20" eb="21">
      <t>タカ</t>
    </rPh>
    <rPh sb="27" eb="28">
      <t>ヒ</t>
    </rPh>
    <rPh sb="29" eb="30">
      <t>ツヅ</t>
    </rPh>
    <rPh sb="36" eb="38">
      <t>ウワマワ</t>
    </rPh>
    <rPh sb="41" eb="43">
      <t>ヨウイン</t>
    </rPh>
    <rPh sb="47" eb="49">
      <t>ハイカン</t>
    </rPh>
    <rPh sb="49" eb="50">
      <t>トウ</t>
    </rPh>
    <rPh sb="51" eb="53">
      <t>コウシン</t>
    </rPh>
    <rPh sb="58" eb="60">
      <t>レイネン</t>
    </rPh>
    <rPh sb="61" eb="63">
      <t>ドウヨウ</t>
    </rPh>
    <rPh sb="64" eb="66">
      <t>ロウスイ</t>
    </rPh>
    <rPh sb="66" eb="68">
      <t>カショ</t>
    </rPh>
    <rPh sb="69" eb="71">
      <t>シュウゼン</t>
    </rPh>
    <rPh sb="75" eb="77">
      <t>タイオウ</t>
    </rPh>
    <rPh sb="84" eb="85">
      <t>カンガ</t>
    </rPh>
    <rPh sb="90" eb="92">
      <t>コンゴ</t>
    </rPh>
    <rPh sb="93" eb="96">
      <t>ジギョウサイ</t>
    </rPh>
    <rPh sb="97" eb="99">
      <t>ハッコウ</t>
    </rPh>
    <rPh sb="100" eb="102">
      <t>ヨソウ</t>
    </rPh>
    <rPh sb="110" eb="111">
      <t>ヨコ</t>
    </rPh>
    <rPh sb="117" eb="119">
      <t>ヨソウ</t>
    </rPh>
    <rPh sb="123" eb="125">
      <t>リョウキン</t>
    </rPh>
    <rPh sb="125" eb="127">
      <t>カイシュウ</t>
    </rPh>
    <rPh sb="127" eb="128">
      <t>リツ</t>
    </rPh>
    <rPh sb="129" eb="131">
      <t>ルイジ</t>
    </rPh>
    <rPh sb="131" eb="133">
      <t>ダンタイ</t>
    </rPh>
    <rPh sb="134" eb="135">
      <t>クラ</t>
    </rPh>
    <rPh sb="142" eb="143">
      <t>コ</t>
    </rPh>
    <rPh sb="145" eb="148">
      <t>コウスイジュン</t>
    </rPh>
    <rPh sb="152" eb="154">
      <t>オオハバ</t>
    </rPh>
    <rPh sb="155" eb="157">
      <t>ロウスイ</t>
    </rPh>
    <rPh sb="157" eb="158">
      <t>リョウ</t>
    </rPh>
    <rPh sb="159" eb="161">
      <t>ゲンショウ</t>
    </rPh>
    <rPh sb="170" eb="172">
      <t>キュウスイ</t>
    </rPh>
    <rPh sb="172" eb="174">
      <t>ゲンカ</t>
    </rPh>
    <rPh sb="175" eb="178">
      <t>テイスウチ</t>
    </rPh>
    <rPh sb="180" eb="182">
      <t>イコウ</t>
    </rPh>
    <rPh sb="189" eb="191">
      <t>ヨウイン</t>
    </rPh>
    <rPh sb="192" eb="193">
      <t>カンガ</t>
    </rPh>
    <rPh sb="200" eb="202">
      <t>キュウスイ</t>
    </rPh>
    <rPh sb="202" eb="204">
      <t>ゲンカ</t>
    </rPh>
    <rPh sb="213" eb="214">
      <t>ヨコ</t>
    </rPh>
    <rPh sb="217" eb="219">
      <t>ジョウタイ</t>
    </rPh>
    <rPh sb="225" eb="227">
      <t>ゲンイン</t>
    </rPh>
    <rPh sb="232" eb="234">
      <t>ジョウスイ</t>
    </rPh>
    <rPh sb="234" eb="236">
      <t>ホウホウ</t>
    </rPh>
    <rPh sb="237" eb="239">
      <t>エンソ</t>
    </rPh>
    <rPh sb="242" eb="244">
      <t>メッキン</t>
    </rPh>
    <rPh sb="244" eb="246">
      <t>ショウドク</t>
    </rPh>
    <rPh sb="249" eb="252">
      <t>ジョウスイジョウ</t>
    </rPh>
    <rPh sb="253" eb="255">
      <t>ハンスウ</t>
    </rPh>
    <rPh sb="256" eb="257">
      <t>シ</t>
    </rPh>
    <rPh sb="267" eb="269">
      <t>トウチョウ</t>
    </rPh>
    <rPh sb="270" eb="272">
      <t>スイゲン</t>
    </rPh>
    <rPh sb="273" eb="275">
      <t>ユウスイ</t>
    </rPh>
    <rPh sb="280" eb="282">
      <t>スイシツ</t>
    </rPh>
    <rPh sb="282" eb="284">
      <t>イジョウ</t>
    </rPh>
    <rPh sb="291" eb="293">
      <t>オオハバ</t>
    </rPh>
    <rPh sb="294" eb="296">
      <t>スイシツ</t>
    </rPh>
    <rPh sb="296" eb="298">
      <t>ヘンカ</t>
    </rPh>
    <rPh sb="299" eb="300">
      <t>カンガ</t>
    </rPh>
    <rPh sb="305" eb="307">
      <t>コンゴ</t>
    </rPh>
    <rPh sb="308" eb="310">
      <t>ジョウスイ</t>
    </rPh>
    <rPh sb="310" eb="312">
      <t>シセツ</t>
    </rPh>
    <rPh sb="313" eb="315">
      <t>ツイカ</t>
    </rPh>
    <rPh sb="318" eb="320">
      <t>バアイ</t>
    </rPh>
    <rPh sb="322" eb="324">
      <t>キュウスイ</t>
    </rPh>
    <rPh sb="324" eb="326">
      <t>タンカ</t>
    </rPh>
    <rPh sb="327" eb="329">
      <t>ジョウショウ</t>
    </rPh>
    <rPh sb="330" eb="331">
      <t>カンガ</t>
    </rPh>
    <rPh sb="336" eb="338">
      <t>トウチョウ</t>
    </rPh>
    <rPh sb="340" eb="342">
      <t>オオハバ</t>
    </rPh>
    <rPh sb="343" eb="345">
      <t>ロウスイ</t>
    </rPh>
    <rPh sb="351" eb="353">
      <t>ユウシュウ</t>
    </rPh>
    <rPh sb="353" eb="354">
      <t>リツ</t>
    </rPh>
    <rPh sb="355" eb="357">
      <t>ネンネン</t>
    </rPh>
    <rPh sb="357" eb="359">
      <t>テイカ</t>
    </rPh>
    <rPh sb="365" eb="367">
      <t>ロウスイ</t>
    </rPh>
    <rPh sb="367" eb="369">
      <t>カショ</t>
    </rPh>
    <rPh sb="370" eb="372">
      <t>ハッケン</t>
    </rPh>
    <rPh sb="373" eb="375">
      <t>シュウゼン</t>
    </rPh>
    <rPh sb="379" eb="381">
      <t>カイフク</t>
    </rPh>
    <rPh sb="387" eb="389">
      <t>コンゴ</t>
    </rPh>
    <rPh sb="390" eb="392">
      <t>ロウスイ</t>
    </rPh>
    <rPh sb="392" eb="394">
      <t>チョウサ</t>
    </rPh>
    <rPh sb="395" eb="398">
      <t>ケイカクテキ</t>
    </rPh>
    <rPh sb="399" eb="400">
      <t>オコナ</t>
    </rPh>
    <rPh sb="412" eb="413">
      <t>チカ</t>
    </rPh>
    <rPh sb="414" eb="415">
      <t>アタイ</t>
    </rPh>
    <rPh sb="416" eb="417">
      <t>チカ</t>
    </rPh>
    <rPh sb="426" eb="428">
      <t>ロウスイ</t>
    </rPh>
    <rPh sb="428" eb="429">
      <t>リョウ</t>
    </rPh>
    <rPh sb="430" eb="432">
      <t>テイカ</t>
    </rPh>
    <rPh sb="434" eb="436">
      <t>シセツ</t>
    </rPh>
    <rPh sb="438" eb="440">
      <t>フカ</t>
    </rPh>
    <rPh sb="441" eb="443">
      <t>ジョウスイ</t>
    </rPh>
    <rPh sb="444" eb="446">
      <t>セイセイ</t>
    </rPh>
    <rPh sb="448" eb="450">
      <t>タンカ</t>
    </rPh>
    <rPh sb="452" eb="454">
      <t>エイキョウ</t>
    </rPh>
    <rPh sb="460" eb="462">
      <t>ジュウヨウ</t>
    </rPh>
    <rPh sb="463" eb="465">
      <t>カイゼン</t>
    </rPh>
    <rPh sb="465" eb="467">
      <t>コウモク</t>
    </rPh>
    <rPh sb="468" eb="469">
      <t>カンガ</t>
    </rPh>
    <phoneticPr fontId="4"/>
  </si>
  <si>
    <t>　当町は、既設管の修繕に追われている状況であり、管路の更新費用を捻出できていないのが実状である。材質不明管や敷設年度不明管が膨大な数あるため、不明管の調査から行うところから進めていかなければならない。</t>
    <rPh sb="1" eb="3">
      <t>トウチョウ</t>
    </rPh>
    <rPh sb="5" eb="8">
      <t>キセツカン</t>
    </rPh>
    <rPh sb="9" eb="11">
      <t>シュウゼン</t>
    </rPh>
    <rPh sb="12" eb="13">
      <t>オ</t>
    </rPh>
    <rPh sb="18" eb="20">
      <t>ジョウキョウ</t>
    </rPh>
    <rPh sb="24" eb="26">
      <t>カンロ</t>
    </rPh>
    <rPh sb="27" eb="29">
      <t>コウシン</t>
    </rPh>
    <rPh sb="29" eb="31">
      <t>ヒヨウ</t>
    </rPh>
    <rPh sb="32" eb="34">
      <t>ネンシュツ</t>
    </rPh>
    <rPh sb="42" eb="44">
      <t>ジツジョウ</t>
    </rPh>
    <rPh sb="48" eb="50">
      <t>ザイシツ</t>
    </rPh>
    <rPh sb="50" eb="52">
      <t>フメイ</t>
    </rPh>
    <rPh sb="52" eb="53">
      <t>カン</t>
    </rPh>
    <rPh sb="54" eb="56">
      <t>フセツ</t>
    </rPh>
    <rPh sb="56" eb="58">
      <t>ネンド</t>
    </rPh>
    <rPh sb="58" eb="60">
      <t>フメイ</t>
    </rPh>
    <rPh sb="60" eb="61">
      <t>カン</t>
    </rPh>
    <rPh sb="62" eb="64">
      <t>ボウダイ</t>
    </rPh>
    <rPh sb="65" eb="66">
      <t>カズ</t>
    </rPh>
    <rPh sb="71" eb="73">
      <t>フメイ</t>
    </rPh>
    <rPh sb="73" eb="74">
      <t>カン</t>
    </rPh>
    <rPh sb="75" eb="77">
      <t>チョウサ</t>
    </rPh>
    <rPh sb="79" eb="80">
      <t>オコナ</t>
    </rPh>
    <rPh sb="86" eb="87">
      <t>スス</t>
    </rPh>
    <phoneticPr fontId="4"/>
  </si>
  <si>
    <t>　当町での課題は、漏水による有収率の低下である。町統合簡易水道については、水質は良好であるため塩素滅菌のみの処理の水系が半数となっている。水処理自体はローコストで行えるため、多少の漏水は影響が少なかった。しかし、分析をしてみると施設への負荷がかかっていることや、有収率の低下を招きかねないなど、影響は少なからずみられている。今後、漏水箇所が拡大して流入が追い付かなくなることも懸念されるため、調査に力をいれていくき管路の更新計画につなげていきたい。</t>
    <rPh sb="1" eb="3">
      <t>トウチョウ</t>
    </rPh>
    <rPh sb="5" eb="7">
      <t>カダイ</t>
    </rPh>
    <rPh sb="9" eb="11">
      <t>ロウスイ</t>
    </rPh>
    <rPh sb="14" eb="16">
      <t>ユウシュウ</t>
    </rPh>
    <rPh sb="16" eb="17">
      <t>リツ</t>
    </rPh>
    <rPh sb="18" eb="20">
      <t>テイカ</t>
    </rPh>
    <rPh sb="24" eb="25">
      <t>チョウ</t>
    </rPh>
    <rPh sb="25" eb="27">
      <t>トウゴウ</t>
    </rPh>
    <rPh sb="27" eb="29">
      <t>カンイ</t>
    </rPh>
    <rPh sb="29" eb="31">
      <t>スイドウ</t>
    </rPh>
    <rPh sb="37" eb="39">
      <t>スイシツ</t>
    </rPh>
    <rPh sb="40" eb="42">
      <t>リョウコウ</t>
    </rPh>
    <rPh sb="47" eb="49">
      <t>エンソ</t>
    </rPh>
    <rPh sb="49" eb="51">
      <t>メッキン</t>
    </rPh>
    <rPh sb="54" eb="56">
      <t>ショリ</t>
    </rPh>
    <rPh sb="57" eb="59">
      <t>スイケイ</t>
    </rPh>
    <rPh sb="60" eb="62">
      <t>ハンスウ</t>
    </rPh>
    <rPh sb="69" eb="70">
      <t>ミズ</t>
    </rPh>
    <rPh sb="70" eb="72">
      <t>ショリ</t>
    </rPh>
    <rPh sb="72" eb="74">
      <t>ジタイ</t>
    </rPh>
    <rPh sb="81" eb="82">
      <t>オコナ</t>
    </rPh>
    <rPh sb="87" eb="89">
      <t>タショウ</t>
    </rPh>
    <rPh sb="90" eb="92">
      <t>ロウスイ</t>
    </rPh>
    <rPh sb="93" eb="95">
      <t>エイキョウ</t>
    </rPh>
    <rPh sb="96" eb="97">
      <t>スク</t>
    </rPh>
    <rPh sb="106" eb="108">
      <t>ブンセキ</t>
    </rPh>
    <rPh sb="114" eb="116">
      <t>シセツ</t>
    </rPh>
    <rPh sb="118" eb="120">
      <t>フカ</t>
    </rPh>
    <rPh sb="131" eb="133">
      <t>ユウシュウ</t>
    </rPh>
    <rPh sb="133" eb="134">
      <t>リツ</t>
    </rPh>
    <rPh sb="135" eb="137">
      <t>テイカ</t>
    </rPh>
    <rPh sb="138" eb="139">
      <t>マネ</t>
    </rPh>
    <rPh sb="147" eb="149">
      <t>エイキョウ</t>
    </rPh>
    <rPh sb="150" eb="151">
      <t>スク</t>
    </rPh>
    <rPh sb="162" eb="164">
      <t>コンゴ</t>
    </rPh>
    <rPh sb="165" eb="167">
      <t>ロウスイ</t>
    </rPh>
    <rPh sb="167" eb="169">
      <t>カショ</t>
    </rPh>
    <rPh sb="170" eb="172">
      <t>カクダイ</t>
    </rPh>
    <rPh sb="174" eb="176">
      <t>リュウニュウ</t>
    </rPh>
    <rPh sb="177" eb="178">
      <t>オ</t>
    </rPh>
    <rPh sb="179" eb="180">
      <t>ツ</t>
    </rPh>
    <rPh sb="188" eb="190">
      <t>ケネン</t>
    </rPh>
    <rPh sb="196" eb="198">
      <t>チョウサ</t>
    </rPh>
    <rPh sb="199" eb="200">
      <t>チカラ</t>
    </rPh>
    <rPh sb="207" eb="209">
      <t>カンロ</t>
    </rPh>
    <rPh sb="210" eb="212">
      <t>コウシン</t>
    </rPh>
    <rPh sb="212" eb="214">
      <t>ケイカク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</si>
</sst>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c:v>
                </c:pt>
                <c:pt idx="1">
                  <c:v>0</c:v>
                </c:pt>
                <c:pt idx="2" formatCode="#,##0.00;&quot;△&quot;#,##0.00;&quot;-&quot;">
                  <c:v>0.16</c:v>
                </c:pt>
                <c:pt idx="3" formatCode="#,##0.00;&quot;△&quot;#,##0.00;&quot;-&quot;">
                  <c:v>1.2</c:v>
                </c:pt>
                <c:pt idx="4">
                  <c:v>0</c:v>
                </c:pt>
              </c:numCache>
            </c:numRef>
          </c:val>
          <c:extLst xmlns:c16r2="http://schemas.microsoft.com/office/drawing/2015/06/chart">
            <c:ext xmlns:c16="http://schemas.microsoft.com/office/drawing/2014/chart" uri="{C3380CC4-5D6E-409C-BE32-E72D297353CC}">
              <c16:uniqueId val="{00000000-F438-4F44-B767-426701B766C1}"/>
            </c:ext>
          </c:extLst>
        </c:ser>
        <c:dLbls>
          <c:showLegendKey val="0"/>
          <c:showVal val="0"/>
          <c:showCatName val="0"/>
          <c:showSerName val="0"/>
          <c:showPercent val="0"/>
          <c:showBubbleSize val="0"/>
        </c:dLbls>
        <c:gapWidth val="150"/>
        <c:axId val="86157184"/>
        <c:axId val="86167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0.69</c:v>
                </c:pt>
                <c:pt idx="1">
                  <c:v>0.65</c:v>
                </c:pt>
                <c:pt idx="2">
                  <c:v>0.53</c:v>
                </c:pt>
                <c:pt idx="3">
                  <c:v>0.72</c:v>
                </c:pt>
                <c:pt idx="4">
                  <c:v>0.53</c:v>
                </c:pt>
              </c:numCache>
            </c:numRef>
          </c:val>
          <c:smooth val="0"/>
          <c:extLst xmlns:c16r2="http://schemas.microsoft.com/office/drawing/2015/06/chart">
            <c:ext xmlns:c16="http://schemas.microsoft.com/office/drawing/2014/chart" uri="{C3380CC4-5D6E-409C-BE32-E72D297353CC}">
              <c16:uniqueId val="{00000001-F438-4F44-B767-426701B766C1}"/>
            </c:ext>
          </c:extLst>
        </c:ser>
        <c:dLbls>
          <c:showLegendKey val="0"/>
          <c:showVal val="0"/>
          <c:showCatName val="0"/>
          <c:showSerName val="0"/>
          <c:showPercent val="0"/>
          <c:showBubbleSize val="0"/>
        </c:dLbls>
        <c:marker val="1"/>
        <c:smooth val="0"/>
        <c:axId val="86157184"/>
        <c:axId val="86167552"/>
      </c:lineChart>
      <c:dateAx>
        <c:axId val="86157184"/>
        <c:scaling>
          <c:orientation val="minMax"/>
        </c:scaling>
        <c:delete val="1"/>
        <c:axPos val="b"/>
        <c:numFmt formatCode="ge" sourceLinked="1"/>
        <c:majorTickMark val="none"/>
        <c:minorTickMark val="none"/>
        <c:tickLblPos val="none"/>
        <c:crossAx val="86167552"/>
        <c:crosses val="autoZero"/>
        <c:auto val="1"/>
        <c:lblOffset val="100"/>
        <c:baseTimeUnit val="years"/>
      </c:dateAx>
      <c:valAx>
        <c:axId val="86167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157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93.28</c:v>
                </c:pt>
                <c:pt idx="1">
                  <c:v>94.06</c:v>
                </c:pt>
                <c:pt idx="2">
                  <c:v>99.34</c:v>
                </c:pt>
                <c:pt idx="3">
                  <c:v>113.67</c:v>
                </c:pt>
                <c:pt idx="4">
                  <c:v>118.7</c:v>
                </c:pt>
              </c:numCache>
            </c:numRef>
          </c:val>
          <c:extLst xmlns:c16r2="http://schemas.microsoft.com/office/drawing/2015/06/chart">
            <c:ext xmlns:c16="http://schemas.microsoft.com/office/drawing/2014/chart" uri="{C3380CC4-5D6E-409C-BE32-E72D297353CC}">
              <c16:uniqueId val="{00000000-BF1D-4E7B-B3A2-4F385AC80ABC}"/>
            </c:ext>
          </c:extLst>
        </c:ser>
        <c:dLbls>
          <c:showLegendKey val="0"/>
          <c:showVal val="0"/>
          <c:showCatName val="0"/>
          <c:showSerName val="0"/>
          <c:showPercent val="0"/>
          <c:showBubbleSize val="0"/>
        </c:dLbls>
        <c:gapWidth val="150"/>
        <c:axId val="86391040"/>
        <c:axId val="86401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75.87</c:v>
                </c:pt>
                <c:pt idx="1">
                  <c:v>76.27</c:v>
                </c:pt>
                <c:pt idx="2">
                  <c:v>77.56</c:v>
                </c:pt>
                <c:pt idx="3">
                  <c:v>78.510000000000005</c:v>
                </c:pt>
                <c:pt idx="4">
                  <c:v>77.91</c:v>
                </c:pt>
              </c:numCache>
            </c:numRef>
          </c:val>
          <c:smooth val="0"/>
          <c:extLst xmlns:c16r2="http://schemas.microsoft.com/office/drawing/2015/06/chart">
            <c:ext xmlns:c16="http://schemas.microsoft.com/office/drawing/2014/chart" uri="{C3380CC4-5D6E-409C-BE32-E72D297353CC}">
              <c16:uniqueId val="{00000001-BF1D-4E7B-B3A2-4F385AC80ABC}"/>
            </c:ext>
          </c:extLst>
        </c:ser>
        <c:dLbls>
          <c:showLegendKey val="0"/>
          <c:showVal val="0"/>
          <c:showCatName val="0"/>
          <c:showSerName val="0"/>
          <c:showPercent val="0"/>
          <c:showBubbleSize val="0"/>
        </c:dLbls>
        <c:marker val="1"/>
        <c:smooth val="0"/>
        <c:axId val="86391040"/>
        <c:axId val="86401408"/>
      </c:lineChart>
      <c:dateAx>
        <c:axId val="86391040"/>
        <c:scaling>
          <c:orientation val="minMax"/>
        </c:scaling>
        <c:delete val="1"/>
        <c:axPos val="b"/>
        <c:numFmt formatCode="ge" sourceLinked="1"/>
        <c:majorTickMark val="none"/>
        <c:minorTickMark val="none"/>
        <c:tickLblPos val="none"/>
        <c:crossAx val="86401408"/>
        <c:crosses val="autoZero"/>
        <c:auto val="1"/>
        <c:lblOffset val="100"/>
        <c:baseTimeUnit val="years"/>
      </c:dateAx>
      <c:valAx>
        <c:axId val="86401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391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F0C-423D-8EC3-9DA118C86314}"/>
            </c:ext>
          </c:extLst>
        </c:ser>
        <c:dLbls>
          <c:showLegendKey val="0"/>
          <c:showVal val="0"/>
          <c:showCatName val="0"/>
          <c:showSerName val="0"/>
          <c:showPercent val="0"/>
          <c:showBubbleSize val="0"/>
        </c:dLbls>
        <c:gapWidth val="150"/>
        <c:axId val="86428288"/>
        <c:axId val="87823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F0C-423D-8EC3-9DA118C86314}"/>
            </c:ext>
          </c:extLst>
        </c:ser>
        <c:dLbls>
          <c:showLegendKey val="0"/>
          <c:showVal val="0"/>
          <c:showCatName val="0"/>
          <c:showSerName val="0"/>
          <c:showPercent val="0"/>
          <c:showBubbleSize val="0"/>
        </c:dLbls>
        <c:marker val="1"/>
        <c:smooth val="0"/>
        <c:axId val="86428288"/>
        <c:axId val="87823104"/>
      </c:lineChart>
      <c:dateAx>
        <c:axId val="86428288"/>
        <c:scaling>
          <c:orientation val="minMax"/>
        </c:scaling>
        <c:delete val="1"/>
        <c:axPos val="b"/>
        <c:numFmt formatCode="ge" sourceLinked="1"/>
        <c:majorTickMark val="none"/>
        <c:minorTickMark val="none"/>
        <c:tickLblPos val="none"/>
        <c:crossAx val="87823104"/>
        <c:crosses val="autoZero"/>
        <c:auto val="1"/>
        <c:lblOffset val="100"/>
        <c:baseTimeUnit val="years"/>
      </c:dateAx>
      <c:valAx>
        <c:axId val="87823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4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7CB-4364-94A7-9C7297AF1E5A}"/>
            </c:ext>
          </c:extLst>
        </c:ser>
        <c:dLbls>
          <c:showLegendKey val="0"/>
          <c:showVal val="0"/>
          <c:showCatName val="0"/>
          <c:showSerName val="0"/>
          <c:showPercent val="0"/>
          <c:showBubbleSize val="0"/>
        </c:dLbls>
        <c:gapWidth val="150"/>
        <c:axId val="87849984"/>
        <c:axId val="87868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7CB-4364-94A7-9C7297AF1E5A}"/>
            </c:ext>
          </c:extLst>
        </c:ser>
        <c:dLbls>
          <c:showLegendKey val="0"/>
          <c:showVal val="0"/>
          <c:showCatName val="0"/>
          <c:showSerName val="0"/>
          <c:showPercent val="0"/>
          <c:showBubbleSize val="0"/>
        </c:dLbls>
        <c:marker val="1"/>
        <c:smooth val="0"/>
        <c:axId val="87849984"/>
        <c:axId val="87868544"/>
      </c:lineChart>
      <c:dateAx>
        <c:axId val="87849984"/>
        <c:scaling>
          <c:orientation val="minMax"/>
        </c:scaling>
        <c:delete val="1"/>
        <c:axPos val="b"/>
        <c:numFmt formatCode="ge" sourceLinked="1"/>
        <c:majorTickMark val="none"/>
        <c:minorTickMark val="none"/>
        <c:tickLblPos val="none"/>
        <c:crossAx val="87868544"/>
        <c:crosses val="autoZero"/>
        <c:auto val="1"/>
        <c:lblOffset val="100"/>
        <c:baseTimeUnit val="years"/>
      </c:dateAx>
      <c:valAx>
        <c:axId val="87868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849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260-4AEF-8519-6F6A30E1D164}"/>
            </c:ext>
          </c:extLst>
        </c:ser>
        <c:dLbls>
          <c:showLegendKey val="0"/>
          <c:showVal val="0"/>
          <c:showCatName val="0"/>
          <c:showSerName val="0"/>
          <c:showPercent val="0"/>
          <c:showBubbleSize val="0"/>
        </c:dLbls>
        <c:gapWidth val="150"/>
        <c:axId val="90535808"/>
        <c:axId val="90542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260-4AEF-8519-6F6A30E1D164}"/>
            </c:ext>
          </c:extLst>
        </c:ser>
        <c:dLbls>
          <c:showLegendKey val="0"/>
          <c:showVal val="0"/>
          <c:showCatName val="0"/>
          <c:showSerName val="0"/>
          <c:showPercent val="0"/>
          <c:showBubbleSize val="0"/>
        </c:dLbls>
        <c:marker val="1"/>
        <c:smooth val="0"/>
        <c:axId val="90535808"/>
        <c:axId val="90542080"/>
      </c:lineChart>
      <c:dateAx>
        <c:axId val="90535808"/>
        <c:scaling>
          <c:orientation val="minMax"/>
        </c:scaling>
        <c:delete val="1"/>
        <c:axPos val="b"/>
        <c:numFmt formatCode="ge" sourceLinked="1"/>
        <c:majorTickMark val="none"/>
        <c:minorTickMark val="none"/>
        <c:tickLblPos val="none"/>
        <c:crossAx val="90542080"/>
        <c:crosses val="autoZero"/>
        <c:auto val="1"/>
        <c:lblOffset val="100"/>
        <c:baseTimeUnit val="years"/>
      </c:dateAx>
      <c:valAx>
        <c:axId val="90542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535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C04-4EFE-BBB8-C5EED2643D70}"/>
            </c:ext>
          </c:extLst>
        </c:ser>
        <c:dLbls>
          <c:showLegendKey val="0"/>
          <c:showVal val="0"/>
          <c:showCatName val="0"/>
          <c:showSerName val="0"/>
          <c:showPercent val="0"/>
          <c:showBubbleSize val="0"/>
        </c:dLbls>
        <c:gapWidth val="150"/>
        <c:axId val="90568960"/>
        <c:axId val="98177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C04-4EFE-BBB8-C5EED2643D70}"/>
            </c:ext>
          </c:extLst>
        </c:ser>
        <c:dLbls>
          <c:showLegendKey val="0"/>
          <c:showVal val="0"/>
          <c:showCatName val="0"/>
          <c:showSerName val="0"/>
          <c:showPercent val="0"/>
          <c:showBubbleSize val="0"/>
        </c:dLbls>
        <c:marker val="1"/>
        <c:smooth val="0"/>
        <c:axId val="90568960"/>
        <c:axId val="98177408"/>
      </c:lineChart>
      <c:dateAx>
        <c:axId val="90568960"/>
        <c:scaling>
          <c:orientation val="minMax"/>
        </c:scaling>
        <c:delete val="1"/>
        <c:axPos val="b"/>
        <c:numFmt formatCode="ge" sourceLinked="1"/>
        <c:majorTickMark val="none"/>
        <c:minorTickMark val="none"/>
        <c:tickLblPos val="none"/>
        <c:crossAx val="98177408"/>
        <c:crosses val="autoZero"/>
        <c:auto val="1"/>
        <c:lblOffset val="100"/>
        <c:baseTimeUnit val="years"/>
      </c:dateAx>
      <c:valAx>
        <c:axId val="98177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568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543.57000000000005</c:v>
                </c:pt>
                <c:pt idx="1">
                  <c:v>489.59</c:v>
                </c:pt>
                <c:pt idx="2">
                  <c:v>561.02</c:v>
                </c:pt>
                <c:pt idx="3">
                  <c:v>603.74</c:v>
                </c:pt>
                <c:pt idx="4">
                  <c:v>600.67999999999995</c:v>
                </c:pt>
              </c:numCache>
            </c:numRef>
          </c:val>
          <c:extLst xmlns:c16r2="http://schemas.microsoft.com/office/drawing/2015/06/chart">
            <c:ext xmlns:c16="http://schemas.microsoft.com/office/drawing/2014/chart" uri="{C3380CC4-5D6E-409C-BE32-E72D297353CC}">
              <c16:uniqueId val="{00000000-7A13-4163-843C-F0B483932CAD}"/>
            </c:ext>
          </c:extLst>
        </c:ser>
        <c:dLbls>
          <c:showLegendKey val="0"/>
          <c:showVal val="0"/>
          <c:showCatName val="0"/>
          <c:showSerName val="0"/>
          <c:showPercent val="0"/>
          <c:showBubbleSize val="0"/>
        </c:dLbls>
        <c:gapWidth val="150"/>
        <c:axId val="98214656"/>
        <c:axId val="98216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1125.69</c:v>
                </c:pt>
                <c:pt idx="1">
                  <c:v>1134.67</c:v>
                </c:pt>
                <c:pt idx="2">
                  <c:v>1144.79</c:v>
                </c:pt>
                <c:pt idx="3">
                  <c:v>1061.58</c:v>
                </c:pt>
                <c:pt idx="4">
                  <c:v>1007.7</c:v>
                </c:pt>
              </c:numCache>
            </c:numRef>
          </c:val>
          <c:smooth val="0"/>
          <c:extLst xmlns:c16r2="http://schemas.microsoft.com/office/drawing/2015/06/chart">
            <c:ext xmlns:c16="http://schemas.microsoft.com/office/drawing/2014/chart" uri="{C3380CC4-5D6E-409C-BE32-E72D297353CC}">
              <c16:uniqueId val="{00000001-7A13-4163-843C-F0B483932CAD}"/>
            </c:ext>
          </c:extLst>
        </c:ser>
        <c:dLbls>
          <c:showLegendKey val="0"/>
          <c:showVal val="0"/>
          <c:showCatName val="0"/>
          <c:showSerName val="0"/>
          <c:showPercent val="0"/>
          <c:showBubbleSize val="0"/>
        </c:dLbls>
        <c:marker val="1"/>
        <c:smooth val="0"/>
        <c:axId val="98214656"/>
        <c:axId val="98216576"/>
      </c:lineChart>
      <c:dateAx>
        <c:axId val="98214656"/>
        <c:scaling>
          <c:orientation val="minMax"/>
        </c:scaling>
        <c:delete val="1"/>
        <c:axPos val="b"/>
        <c:numFmt formatCode="ge" sourceLinked="1"/>
        <c:majorTickMark val="none"/>
        <c:minorTickMark val="none"/>
        <c:tickLblPos val="none"/>
        <c:crossAx val="98216576"/>
        <c:crosses val="autoZero"/>
        <c:auto val="1"/>
        <c:lblOffset val="100"/>
        <c:baseTimeUnit val="years"/>
      </c:dateAx>
      <c:valAx>
        <c:axId val="98216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214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88.07</c:v>
                </c:pt>
                <c:pt idx="1">
                  <c:v>89.79</c:v>
                </c:pt>
                <c:pt idx="2">
                  <c:v>97.23</c:v>
                </c:pt>
                <c:pt idx="3">
                  <c:v>112.82</c:v>
                </c:pt>
                <c:pt idx="4">
                  <c:v>108.97</c:v>
                </c:pt>
              </c:numCache>
            </c:numRef>
          </c:val>
          <c:extLst xmlns:c16r2="http://schemas.microsoft.com/office/drawing/2015/06/chart">
            <c:ext xmlns:c16="http://schemas.microsoft.com/office/drawing/2014/chart" uri="{C3380CC4-5D6E-409C-BE32-E72D297353CC}">
              <c16:uniqueId val="{00000000-93FE-45F3-8E59-669856B444CB}"/>
            </c:ext>
          </c:extLst>
        </c:ser>
        <c:dLbls>
          <c:showLegendKey val="0"/>
          <c:showVal val="0"/>
          <c:showCatName val="0"/>
          <c:showSerName val="0"/>
          <c:showPercent val="0"/>
          <c:showBubbleSize val="0"/>
        </c:dLbls>
        <c:gapWidth val="150"/>
        <c:axId val="98321536"/>
        <c:axId val="98323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46.48</c:v>
                </c:pt>
                <c:pt idx="1">
                  <c:v>40.6</c:v>
                </c:pt>
                <c:pt idx="2">
                  <c:v>56.04</c:v>
                </c:pt>
                <c:pt idx="3">
                  <c:v>58.52</c:v>
                </c:pt>
                <c:pt idx="4">
                  <c:v>59.22</c:v>
                </c:pt>
              </c:numCache>
            </c:numRef>
          </c:val>
          <c:smooth val="0"/>
          <c:extLst xmlns:c16r2="http://schemas.microsoft.com/office/drawing/2015/06/chart">
            <c:ext xmlns:c16="http://schemas.microsoft.com/office/drawing/2014/chart" uri="{C3380CC4-5D6E-409C-BE32-E72D297353CC}">
              <c16:uniqueId val="{00000001-93FE-45F3-8E59-669856B444CB}"/>
            </c:ext>
          </c:extLst>
        </c:ser>
        <c:dLbls>
          <c:showLegendKey val="0"/>
          <c:showVal val="0"/>
          <c:showCatName val="0"/>
          <c:showSerName val="0"/>
          <c:showPercent val="0"/>
          <c:showBubbleSize val="0"/>
        </c:dLbls>
        <c:marker val="1"/>
        <c:smooth val="0"/>
        <c:axId val="98321536"/>
        <c:axId val="98323456"/>
      </c:lineChart>
      <c:dateAx>
        <c:axId val="98321536"/>
        <c:scaling>
          <c:orientation val="minMax"/>
        </c:scaling>
        <c:delete val="1"/>
        <c:axPos val="b"/>
        <c:numFmt formatCode="ge" sourceLinked="1"/>
        <c:majorTickMark val="none"/>
        <c:minorTickMark val="none"/>
        <c:tickLblPos val="none"/>
        <c:crossAx val="98323456"/>
        <c:crosses val="autoZero"/>
        <c:auto val="1"/>
        <c:lblOffset val="100"/>
        <c:baseTimeUnit val="years"/>
      </c:dateAx>
      <c:valAx>
        <c:axId val="98323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321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245.1</c:v>
                </c:pt>
                <c:pt idx="1">
                  <c:v>245.28</c:v>
                </c:pt>
                <c:pt idx="2">
                  <c:v>228.27</c:v>
                </c:pt>
                <c:pt idx="3">
                  <c:v>195.9</c:v>
                </c:pt>
                <c:pt idx="4">
                  <c:v>199.5</c:v>
                </c:pt>
              </c:numCache>
            </c:numRef>
          </c:val>
          <c:extLst xmlns:c16r2="http://schemas.microsoft.com/office/drawing/2015/06/chart">
            <c:ext xmlns:c16="http://schemas.microsoft.com/office/drawing/2014/chart" uri="{C3380CC4-5D6E-409C-BE32-E72D297353CC}">
              <c16:uniqueId val="{00000000-93F6-4C29-8369-6ACF51E1FE3F}"/>
            </c:ext>
          </c:extLst>
        </c:ser>
        <c:dLbls>
          <c:showLegendKey val="0"/>
          <c:showVal val="0"/>
          <c:showCatName val="0"/>
          <c:showSerName val="0"/>
          <c:showPercent val="0"/>
          <c:showBubbleSize val="0"/>
        </c:dLbls>
        <c:gapWidth val="150"/>
        <c:axId val="98354304"/>
        <c:axId val="98356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376.61</c:v>
                </c:pt>
                <c:pt idx="1">
                  <c:v>440.03</c:v>
                </c:pt>
                <c:pt idx="2">
                  <c:v>304.35000000000002</c:v>
                </c:pt>
                <c:pt idx="3">
                  <c:v>296.3</c:v>
                </c:pt>
                <c:pt idx="4">
                  <c:v>292.89999999999998</c:v>
                </c:pt>
              </c:numCache>
            </c:numRef>
          </c:val>
          <c:smooth val="0"/>
          <c:extLst xmlns:c16r2="http://schemas.microsoft.com/office/drawing/2015/06/chart">
            <c:ext xmlns:c16="http://schemas.microsoft.com/office/drawing/2014/chart" uri="{C3380CC4-5D6E-409C-BE32-E72D297353CC}">
              <c16:uniqueId val="{00000001-93F6-4C29-8369-6ACF51E1FE3F}"/>
            </c:ext>
          </c:extLst>
        </c:ser>
        <c:dLbls>
          <c:showLegendKey val="0"/>
          <c:showVal val="0"/>
          <c:showCatName val="0"/>
          <c:showSerName val="0"/>
          <c:showPercent val="0"/>
          <c:showBubbleSize val="0"/>
        </c:dLbls>
        <c:marker val="1"/>
        <c:smooth val="0"/>
        <c:axId val="98354304"/>
        <c:axId val="98356224"/>
      </c:lineChart>
      <c:dateAx>
        <c:axId val="98354304"/>
        <c:scaling>
          <c:orientation val="minMax"/>
        </c:scaling>
        <c:delete val="1"/>
        <c:axPos val="b"/>
        <c:numFmt formatCode="ge" sourceLinked="1"/>
        <c:majorTickMark val="none"/>
        <c:minorTickMark val="none"/>
        <c:tickLblPos val="none"/>
        <c:crossAx val="98356224"/>
        <c:crosses val="autoZero"/>
        <c:auto val="1"/>
        <c:lblOffset val="100"/>
        <c:baseTimeUnit val="years"/>
      </c:dateAx>
      <c:valAx>
        <c:axId val="98356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354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128.72</c:v>
                </c:pt>
                <c:pt idx="1">
                  <c:v>138.24</c:v>
                </c:pt>
                <c:pt idx="2">
                  <c:v>73.790000000000006</c:v>
                </c:pt>
                <c:pt idx="3">
                  <c:v>115.2</c:v>
                </c:pt>
                <c:pt idx="4">
                  <c:v>128.94999999999999</c:v>
                </c:pt>
              </c:numCache>
            </c:numRef>
          </c:val>
          <c:extLst xmlns:c16r2="http://schemas.microsoft.com/office/drawing/2015/06/chart">
            <c:ext xmlns:c16="http://schemas.microsoft.com/office/drawing/2014/chart" uri="{C3380CC4-5D6E-409C-BE32-E72D297353CC}">
              <c16:uniqueId val="{00000000-7306-4EA3-94FB-EE226E66E22F}"/>
            </c:ext>
          </c:extLst>
        </c:ser>
        <c:dLbls>
          <c:showLegendKey val="0"/>
          <c:showVal val="0"/>
          <c:showCatName val="0"/>
          <c:showSerName val="0"/>
          <c:showPercent val="0"/>
          <c:showBubbleSize val="0"/>
        </c:dLbls>
        <c:gapWidth val="150"/>
        <c:axId val="98383360"/>
        <c:axId val="98385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57.43</c:v>
                </c:pt>
                <c:pt idx="1">
                  <c:v>57.29</c:v>
                </c:pt>
                <c:pt idx="2">
                  <c:v>55.9</c:v>
                </c:pt>
                <c:pt idx="3">
                  <c:v>57.3</c:v>
                </c:pt>
                <c:pt idx="4">
                  <c:v>56.76</c:v>
                </c:pt>
              </c:numCache>
            </c:numRef>
          </c:val>
          <c:smooth val="0"/>
          <c:extLst xmlns:c16r2="http://schemas.microsoft.com/office/drawing/2015/06/chart">
            <c:ext xmlns:c16="http://schemas.microsoft.com/office/drawing/2014/chart" uri="{C3380CC4-5D6E-409C-BE32-E72D297353CC}">
              <c16:uniqueId val="{00000001-7306-4EA3-94FB-EE226E66E22F}"/>
            </c:ext>
          </c:extLst>
        </c:ser>
        <c:dLbls>
          <c:showLegendKey val="0"/>
          <c:showVal val="0"/>
          <c:showCatName val="0"/>
          <c:showSerName val="0"/>
          <c:showPercent val="0"/>
          <c:showBubbleSize val="0"/>
        </c:dLbls>
        <c:marker val="1"/>
        <c:smooth val="0"/>
        <c:axId val="98383360"/>
        <c:axId val="98385280"/>
      </c:lineChart>
      <c:dateAx>
        <c:axId val="98383360"/>
        <c:scaling>
          <c:orientation val="minMax"/>
        </c:scaling>
        <c:delete val="1"/>
        <c:axPos val="b"/>
        <c:numFmt formatCode="ge" sourceLinked="1"/>
        <c:majorTickMark val="none"/>
        <c:minorTickMark val="none"/>
        <c:tickLblPos val="none"/>
        <c:crossAx val="98385280"/>
        <c:crosses val="autoZero"/>
        <c:auto val="1"/>
        <c:lblOffset val="100"/>
        <c:baseTimeUnit val="years"/>
      </c:dateAx>
      <c:valAx>
        <c:axId val="98385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383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40.85</c:v>
                </c:pt>
                <c:pt idx="1">
                  <c:v>37.86</c:v>
                </c:pt>
                <c:pt idx="2">
                  <c:v>34.909999999999997</c:v>
                </c:pt>
                <c:pt idx="3">
                  <c:v>49.27</c:v>
                </c:pt>
                <c:pt idx="4">
                  <c:v>42.67</c:v>
                </c:pt>
              </c:numCache>
            </c:numRef>
          </c:val>
          <c:extLst xmlns:c16r2="http://schemas.microsoft.com/office/drawing/2015/06/chart">
            <c:ext xmlns:c16="http://schemas.microsoft.com/office/drawing/2014/chart" uri="{C3380CC4-5D6E-409C-BE32-E72D297353CC}">
              <c16:uniqueId val="{00000000-B315-460E-B5F5-B91AF0308AC6}"/>
            </c:ext>
          </c:extLst>
        </c:ser>
        <c:dLbls>
          <c:showLegendKey val="0"/>
          <c:showVal val="0"/>
          <c:showCatName val="0"/>
          <c:showSerName val="0"/>
          <c:showPercent val="0"/>
          <c:showBubbleSize val="0"/>
        </c:dLbls>
        <c:gapWidth val="150"/>
        <c:axId val="107222912"/>
        <c:axId val="107225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73.83</c:v>
                </c:pt>
                <c:pt idx="1">
                  <c:v>73.69</c:v>
                </c:pt>
                <c:pt idx="2">
                  <c:v>73.28</c:v>
                </c:pt>
                <c:pt idx="3">
                  <c:v>72.42</c:v>
                </c:pt>
                <c:pt idx="4">
                  <c:v>73.069999999999993</c:v>
                </c:pt>
              </c:numCache>
            </c:numRef>
          </c:val>
          <c:smooth val="0"/>
          <c:extLst xmlns:c16r2="http://schemas.microsoft.com/office/drawing/2015/06/chart">
            <c:ext xmlns:c16="http://schemas.microsoft.com/office/drawing/2014/chart" uri="{C3380CC4-5D6E-409C-BE32-E72D297353CC}">
              <c16:uniqueId val="{00000001-B315-460E-B5F5-B91AF0308AC6}"/>
            </c:ext>
          </c:extLst>
        </c:ser>
        <c:dLbls>
          <c:showLegendKey val="0"/>
          <c:showVal val="0"/>
          <c:showCatName val="0"/>
          <c:showSerName val="0"/>
          <c:showPercent val="0"/>
          <c:showBubbleSize val="0"/>
        </c:dLbls>
        <c:marker val="1"/>
        <c:smooth val="0"/>
        <c:axId val="107222912"/>
        <c:axId val="107225088"/>
      </c:lineChart>
      <c:dateAx>
        <c:axId val="107222912"/>
        <c:scaling>
          <c:orientation val="minMax"/>
        </c:scaling>
        <c:delete val="1"/>
        <c:axPos val="b"/>
        <c:numFmt formatCode="ge" sourceLinked="1"/>
        <c:majorTickMark val="none"/>
        <c:minorTickMark val="none"/>
        <c:tickLblPos val="none"/>
        <c:crossAx val="107225088"/>
        <c:crosses val="autoZero"/>
        <c:auto val="1"/>
        <c:lblOffset val="100"/>
        <c:baseTimeUnit val="years"/>
      </c:dateAx>
      <c:valAx>
        <c:axId val="107225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222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大分県　九重町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D3</v>
      </c>
      <c r="X8" s="49"/>
      <c r="Y8" s="49"/>
      <c r="Z8" s="49"/>
      <c r="AA8" s="49"/>
      <c r="AB8" s="49"/>
      <c r="AC8" s="49"/>
      <c r="AD8" s="49" t="str">
        <f>データ!$M$6</f>
        <v>非設置</v>
      </c>
      <c r="AE8" s="49"/>
      <c r="AF8" s="49"/>
      <c r="AG8" s="49"/>
      <c r="AH8" s="49"/>
      <c r="AI8" s="49"/>
      <c r="AJ8" s="49"/>
      <c r="AK8" s="2"/>
      <c r="AL8" s="50">
        <f>データ!$R$6</f>
        <v>9530</v>
      </c>
      <c r="AM8" s="50"/>
      <c r="AN8" s="50"/>
      <c r="AO8" s="50"/>
      <c r="AP8" s="50"/>
      <c r="AQ8" s="50"/>
      <c r="AR8" s="50"/>
      <c r="AS8" s="50"/>
      <c r="AT8" s="46">
        <f>データ!$S$6</f>
        <v>271.37</v>
      </c>
      <c r="AU8" s="46"/>
      <c r="AV8" s="46"/>
      <c r="AW8" s="46"/>
      <c r="AX8" s="46"/>
      <c r="AY8" s="46"/>
      <c r="AZ8" s="46"/>
      <c r="BA8" s="46"/>
      <c r="BB8" s="46">
        <f>データ!$T$6</f>
        <v>35.119999999999997</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3"/>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3"/>
      <c r="BK9" s="3"/>
      <c r="BL9" s="51" t="s">
        <v>19</v>
      </c>
      <c r="BM9" s="52"/>
      <c r="BN9" s="10" t="s">
        <v>20</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47.08</v>
      </c>
      <c r="Q10" s="46"/>
      <c r="R10" s="46"/>
      <c r="S10" s="46"/>
      <c r="T10" s="46"/>
      <c r="U10" s="46"/>
      <c r="V10" s="46"/>
      <c r="W10" s="50">
        <f>データ!$Q$6</f>
        <v>3750</v>
      </c>
      <c r="X10" s="50"/>
      <c r="Y10" s="50"/>
      <c r="Z10" s="50"/>
      <c r="AA10" s="50"/>
      <c r="AB10" s="50"/>
      <c r="AC10" s="50"/>
      <c r="AD10" s="2"/>
      <c r="AE10" s="2"/>
      <c r="AF10" s="2"/>
      <c r="AG10" s="2"/>
      <c r="AH10" s="2"/>
      <c r="AI10" s="2"/>
      <c r="AJ10" s="2"/>
      <c r="AK10" s="2"/>
      <c r="AL10" s="50">
        <f>データ!$U$6</f>
        <v>4455</v>
      </c>
      <c r="AM10" s="50"/>
      <c r="AN10" s="50"/>
      <c r="AO10" s="50"/>
      <c r="AP10" s="50"/>
      <c r="AQ10" s="50"/>
      <c r="AR10" s="50"/>
      <c r="AS10" s="50"/>
      <c r="AT10" s="46">
        <f>データ!$V$6</f>
        <v>8.1999999999999993</v>
      </c>
      <c r="AU10" s="46"/>
      <c r="AV10" s="46"/>
      <c r="AW10" s="46"/>
      <c r="AX10" s="46"/>
      <c r="AY10" s="46"/>
      <c r="AZ10" s="46"/>
      <c r="BA10" s="46"/>
      <c r="BB10" s="46">
        <f>データ!$W$6</f>
        <v>543.29</v>
      </c>
      <c r="BC10" s="46"/>
      <c r="BD10" s="46"/>
      <c r="BE10" s="46"/>
      <c r="BF10" s="46"/>
      <c r="BG10" s="46"/>
      <c r="BH10" s="46"/>
      <c r="BI10" s="46"/>
      <c r="BJ10" s="2"/>
      <c r="BK10" s="2"/>
      <c r="BL10" s="53" t="s">
        <v>21</v>
      </c>
      <c r="BM10" s="54"/>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55" t="s">
        <v>25</v>
      </c>
      <c r="BM14" s="56"/>
      <c r="BN14" s="56"/>
      <c r="BO14" s="56"/>
      <c r="BP14" s="56"/>
      <c r="BQ14" s="56"/>
      <c r="BR14" s="56"/>
      <c r="BS14" s="56"/>
      <c r="BT14" s="56"/>
      <c r="BU14" s="56"/>
      <c r="BV14" s="56"/>
      <c r="BW14" s="56"/>
      <c r="BX14" s="56"/>
      <c r="BY14" s="56"/>
      <c r="BZ14" s="5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58"/>
      <c r="BM15" s="59"/>
      <c r="BN15" s="59"/>
      <c r="BO15" s="59"/>
      <c r="BP15" s="59"/>
      <c r="BQ15" s="59"/>
      <c r="BR15" s="59"/>
      <c r="BS15" s="59"/>
      <c r="BT15" s="59"/>
      <c r="BU15" s="59"/>
      <c r="BV15" s="59"/>
      <c r="BW15" s="59"/>
      <c r="BX15" s="59"/>
      <c r="BY15" s="59"/>
      <c r="BZ15" s="60"/>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1" t="s">
        <v>109</v>
      </c>
      <c r="BM16" s="62"/>
      <c r="BN16" s="62"/>
      <c r="BO16" s="62"/>
      <c r="BP16" s="62"/>
      <c r="BQ16" s="62"/>
      <c r="BR16" s="62"/>
      <c r="BS16" s="62"/>
      <c r="BT16" s="62"/>
      <c r="BU16" s="62"/>
      <c r="BV16" s="62"/>
      <c r="BW16" s="62"/>
      <c r="BX16" s="62"/>
      <c r="BY16" s="62"/>
      <c r="BZ16" s="63"/>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1"/>
      <c r="BM17" s="62"/>
      <c r="BN17" s="62"/>
      <c r="BO17" s="62"/>
      <c r="BP17" s="62"/>
      <c r="BQ17" s="62"/>
      <c r="BR17" s="62"/>
      <c r="BS17" s="62"/>
      <c r="BT17" s="62"/>
      <c r="BU17" s="62"/>
      <c r="BV17" s="62"/>
      <c r="BW17" s="62"/>
      <c r="BX17" s="62"/>
      <c r="BY17" s="62"/>
      <c r="BZ17" s="63"/>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1"/>
      <c r="BM18" s="62"/>
      <c r="BN18" s="62"/>
      <c r="BO18" s="62"/>
      <c r="BP18" s="62"/>
      <c r="BQ18" s="62"/>
      <c r="BR18" s="62"/>
      <c r="BS18" s="62"/>
      <c r="BT18" s="62"/>
      <c r="BU18" s="62"/>
      <c r="BV18" s="62"/>
      <c r="BW18" s="62"/>
      <c r="BX18" s="62"/>
      <c r="BY18" s="62"/>
      <c r="BZ18" s="63"/>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1"/>
      <c r="BM19" s="62"/>
      <c r="BN19" s="62"/>
      <c r="BO19" s="62"/>
      <c r="BP19" s="62"/>
      <c r="BQ19" s="62"/>
      <c r="BR19" s="62"/>
      <c r="BS19" s="62"/>
      <c r="BT19" s="62"/>
      <c r="BU19" s="62"/>
      <c r="BV19" s="62"/>
      <c r="BW19" s="62"/>
      <c r="BX19" s="62"/>
      <c r="BY19" s="62"/>
      <c r="BZ19" s="63"/>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1"/>
      <c r="BM20" s="62"/>
      <c r="BN20" s="62"/>
      <c r="BO20" s="62"/>
      <c r="BP20" s="62"/>
      <c r="BQ20" s="62"/>
      <c r="BR20" s="62"/>
      <c r="BS20" s="62"/>
      <c r="BT20" s="62"/>
      <c r="BU20" s="62"/>
      <c r="BV20" s="62"/>
      <c r="BW20" s="62"/>
      <c r="BX20" s="62"/>
      <c r="BY20" s="62"/>
      <c r="BZ20" s="63"/>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1"/>
      <c r="BM21" s="62"/>
      <c r="BN21" s="62"/>
      <c r="BO21" s="62"/>
      <c r="BP21" s="62"/>
      <c r="BQ21" s="62"/>
      <c r="BR21" s="62"/>
      <c r="BS21" s="62"/>
      <c r="BT21" s="62"/>
      <c r="BU21" s="62"/>
      <c r="BV21" s="62"/>
      <c r="BW21" s="62"/>
      <c r="BX21" s="62"/>
      <c r="BY21" s="62"/>
      <c r="BZ21" s="63"/>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1"/>
      <c r="BM22" s="62"/>
      <c r="BN22" s="62"/>
      <c r="BO22" s="62"/>
      <c r="BP22" s="62"/>
      <c r="BQ22" s="62"/>
      <c r="BR22" s="62"/>
      <c r="BS22" s="62"/>
      <c r="BT22" s="62"/>
      <c r="BU22" s="62"/>
      <c r="BV22" s="62"/>
      <c r="BW22" s="62"/>
      <c r="BX22" s="62"/>
      <c r="BY22" s="62"/>
      <c r="BZ22" s="63"/>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1"/>
      <c r="BM23" s="62"/>
      <c r="BN23" s="62"/>
      <c r="BO23" s="62"/>
      <c r="BP23" s="62"/>
      <c r="BQ23" s="62"/>
      <c r="BR23" s="62"/>
      <c r="BS23" s="62"/>
      <c r="BT23" s="62"/>
      <c r="BU23" s="62"/>
      <c r="BV23" s="62"/>
      <c r="BW23" s="62"/>
      <c r="BX23" s="62"/>
      <c r="BY23" s="62"/>
      <c r="BZ23" s="63"/>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1"/>
      <c r="BM24" s="62"/>
      <c r="BN24" s="62"/>
      <c r="BO24" s="62"/>
      <c r="BP24" s="62"/>
      <c r="BQ24" s="62"/>
      <c r="BR24" s="62"/>
      <c r="BS24" s="62"/>
      <c r="BT24" s="62"/>
      <c r="BU24" s="62"/>
      <c r="BV24" s="62"/>
      <c r="BW24" s="62"/>
      <c r="BX24" s="62"/>
      <c r="BY24" s="62"/>
      <c r="BZ24" s="63"/>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1"/>
      <c r="BM25" s="62"/>
      <c r="BN25" s="62"/>
      <c r="BO25" s="62"/>
      <c r="BP25" s="62"/>
      <c r="BQ25" s="62"/>
      <c r="BR25" s="62"/>
      <c r="BS25" s="62"/>
      <c r="BT25" s="62"/>
      <c r="BU25" s="62"/>
      <c r="BV25" s="62"/>
      <c r="BW25" s="62"/>
      <c r="BX25" s="62"/>
      <c r="BY25" s="62"/>
      <c r="BZ25" s="63"/>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1"/>
      <c r="BM26" s="62"/>
      <c r="BN26" s="62"/>
      <c r="BO26" s="62"/>
      <c r="BP26" s="62"/>
      <c r="BQ26" s="62"/>
      <c r="BR26" s="62"/>
      <c r="BS26" s="62"/>
      <c r="BT26" s="62"/>
      <c r="BU26" s="62"/>
      <c r="BV26" s="62"/>
      <c r="BW26" s="62"/>
      <c r="BX26" s="62"/>
      <c r="BY26" s="62"/>
      <c r="BZ26" s="63"/>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1"/>
      <c r="BM27" s="62"/>
      <c r="BN27" s="62"/>
      <c r="BO27" s="62"/>
      <c r="BP27" s="62"/>
      <c r="BQ27" s="62"/>
      <c r="BR27" s="62"/>
      <c r="BS27" s="62"/>
      <c r="BT27" s="62"/>
      <c r="BU27" s="62"/>
      <c r="BV27" s="62"/>
      <c r="BW27" s="62"/>
      <c r="BX27" s="62"/>
      <c r="BY27" s="62"/>
      <c r="BZ27" s="63"/>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1"/>
      <c r="BM28" s="62"/>
      <c r="BN28" s="62"/>
      <c r="BO28" s="62"/>
      <c r="BP28" s="62"/>
      <c r="BQ28" s="62"/>
      <c r="BR28" s="62"/>
      <c r="BS28" s="62"/>
      <c r="BT28" s="62"/>
      <c r="BU28" s="62"/>
      <c r="BV28" s="62"/>
      <c r="BW28" s="62"/>
      <c r="BX28" s="62"/>
      <c r="BY28" s="62"/>
      <c r="BZ28" s="63"/>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1"/>
      <c r="BM29" s="62"/>
      <c r="BN29" s="62"/>
      <c r="BO29" s="62"/>
      <c r="BP29" s="62"/>
      <c r="BQ29" s="62"/>
      <c r="BR29" s="62"/>
      <c r="BS29" s="62"/>
      <c r="BT29" s="62"/>
      <c r="BU29" s="62"/>
      <c r="BV29" s="62"/>
      <c r="BW29" s="62"/>
      <c r="BX29" s="62"/>
      <c r="BY29" s="62"/>
      <c r="BZ29" s="63"/>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1"/>
      <c r="BM30" s="62"/>
      <c r="BN30" s="62"/>
      <c r="BO30" s="62"/>
      <c r="BP30" s="62"/>
      <c r="BQ30" s="62"/>
      <c r="BR30" s="62"/>
      <c r="BS30" s="62"/>
      <c r="BT30" s="62"/>
      <c r="BU30" s="62"/>
      <c r="BV30" s="62"/>
      <c r="BW30" s="62"/>
      <c r="BX30" s="62"/>
      <c r="BY30" s="62"/>
      <c r="BZ30" s="63"/>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1"/>
      <c r="BM31" s="62"/>
      <c r="BN31" s="62"/>
      <c r="BO31" s="62"/>
      <c r="BP31" s="62"/>
      <c r="BQ31" s="62"/>
      <c r="BR31" s="62"/>
      <c r="BS31" s="62"/>
      <c r="BT31" s="62"/>
      <c r="BU31" s="62"/>
      <c r="BV31" s="62"/>
      <c r="BW31" s="62"/>
      <c r="BX31" s="62"/>
      <c r="BY31" s="62"/>
      <c r="BZ31" s="63"/>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1"/>
      <c r="BM32" s="62"/>
      <c r="BN32" s="62"/>
      <c r="BO32" s="62"/>
      <c r="BP32" s="62"/>
      <c r="BQ32" s="62"/>
      <c r="BR32" s="62"/>
      <c r="BS32" s="62"/>
      <c r="BT32" s="62"/>
      <c r="BU32" s="62"/>
      <c r="BV32" s="62"/>
      <c r="BW32" s="62"/>
      <c r="BX32" s="62"/>
      <c r="BY32" s="62"/>
      <c r="BZ32" s="63"/>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1"/>
      <c r="BM33" s="62"/>
      <c r="BN33" s="62"/>
      <c r="BO33" s="62"/>
      <c r="BP33" s="62"/>
      <c r="BQ33" s="62"/>
      <c r="BR33" s="62"/>
      <c r="BS33" s="62"/>
      <c r="BT33" s="62"/>
      <c r="BU33" s="62"/>
      <c r="BV33" s="62"/>
      <c r="BW33" s="62"/>
      <c r="BX33" s="62"/>
      <c r="BY33" s="62"/>
      <c r="BZ33" s="63"/>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1"/>
      <c r="BM34" s="62"/>
      <c r="BN34" s="62"/>
      <c r="BO34" s="62"/>
      <c r="BP34" s="62"/>
      <c r="BQ34" s="62"/>
      <c r="BR34" s="62"/>
      <c r="BS34" s="62"/>
      <c r="BT34" s="62"/>
      <c r="BU34" s="62"/>
      <c r="BV34" s="62"/>
      <c r="BW34" s="62"/>
      <c r="BX34" s="62"/>
      <c r="BY34" s="62"/>
      <c r="BZ34" s="63"/>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1"/>
      <c r="BM35" s="62"/>
      <c r="BN35" s="62"/>
      <c r="BO35" s="62"/>
      <c r="BP35" s="62"/>
      <c r="BQ35" s="62"/>
      <c r="BR35" s="62"/>
      <c r="BS35" s="62"/>
      <c r="BT35" s="62"/>
      <c r="BU35" s="62"/>
      <c r="BV35" s="62"/>
      <c r="BW35" s="62"/>
      <c r="BX35" s="62"/>
      <c r="BY35" s="62"/>
      <c r="BZ35" s="63"/>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1"/>
      <c r="BM36" s="62"/>
      <c r="BN36" s="62"/>
      <c r="BO36" s="62"/>
      <c r="BP36" s="62"/>
      <c r="BQ36" s="62"/>
      <c r="BR36" s="62"/>
      <c r="BS36" s="62"/>
      <c r="BT36" s="62"/>
      <c r="BU36" s="62"/>
      <c r="BV36" s="62"/>
      <c r="BW36" s="62"/>
      <c r="BX36" s="62"/>
      <c r="BY36" s="62"/>
      <c r="BZ36" s="63"/>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1"/>
      <c r="BM37" s="62"/>
      <c r="BN37" s="62"/>
      <c r="BO37" s="62"/>
      <c r="BP37" s="62"/>
      <c r="BQ37" s="62"/>
      <c r="BR37" s="62"/>
      <c r="BS37" s="62"/>
      <c r="BT37" s="62"/>
      <c r="BU37" s="62"/>
      <c r="BV37" s="62"/>
      <c r="BW37" s="62"/>
      <c r="BX37" s="62"/>
      <c r="BY37" s="62"/>
      <c r="BZ37" s="63"/>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1"/>
      <c r="BM38" s="62"/>
      <c r="BN38" s="62"/>
      <c r="BO38" s="62"/>
      <c r="BP38" s="62"/>
      <c r="BQ38" s="62"/>
      <c r="BR38" s="62"/>
      <c r="BS38" s="62"/>
      <c r="BT38" s="62"/>
      <c r="BU38" s="62"/>
      <c r="BV38" s="62"/>
      <c r="BW38" s="62"/>
      <c r="BX38" s="62"/>
      <c r="BY38" s="62"/>
      <c r="BZ38" s="63"/>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1"/>
      <c r="BM39" s="62"/>
      <c r="BN39" s="62"/>
      <c r="BO39" s="62"/>
      <c r="BP39" s="62"/>
      <c r="BQ39" s="62"/>
      <c r="BR39" s="62"/>
      <c r="BS39" s="62"/>
      <c r="BT39" s="62"/>
      <c r="BU39" s="62"/>
      <c r="BV39" s="62"/>
      <c r="BW39" s="62"/>
      <c r="BX39" s="62"/>
      <c r="BY39" s="62"/>
      <c r="BZ39" s="63"/>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1"/>
      <c r="BM40" s="62"/>
      <c r="BN40" s="62"/>
      <c r="BO40" s="62"/>
      <c r="BP40" s="62"/>
      <c r="BQ40" s="62"/>
      <c r="BR40" s="62"/>
      <c r="BS40" s="62"/>
      <c r="BT40" s="62"/>
      <c r="BU40" s="62"/>
      <c r="BV40" s="62"/>
      <c r="BW40" s="62"/>
      <c r="BX40" s="62"/>
      <c r="BY40" s="62"/>
      <c r="BZ40" s="63"/>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1"/>
      <c r="BM41" s="62"/>
      <c r="BN41" s="62"/>
      <c r="BO41" s="62"/>
      <c r="BP41" s="62"/>
      <c r="BQ41" s="62"/>
      <c r="BR41" s="62"/>
      <c r="BS41" s="62"/>
      <c r="BT41" s="62"/>
      <c r="BU41" s="62"/>
      <c r="BV41" s="62"/>
      <c r="BW41" s="62"/>
      <c r="BX41" s="62"/>
      <c r="BY41" s="62"/>
      <c r="BZ41" s="63"/>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1"/>
      <c r="BM42" s="62"/>
      <c r="BN42" s="62"/>
      <c r="BO42" s="62"/>
      <c r="BP42" s="62"/>
      <c r="BQ42" s="62"/>
      <c r="BR42" s="62"/>
      <c r="BS42" s="62"/>
      <c r="BT42" s="62"/>
      <c r="BU42" s="62"/>
      <c r="BV42" s="62"/>
      <c r="BW42" s="62"/>
      <c r="BX42" s="62"/>
      <c r="BY42" s="62"/>
      <c r="BZ42" s="63"/>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1"/>
      <c r="BM43" s="62"/>
      <c r="BN43" s="62"/>
      <c r="BO43" s="62"/>
      <c r="BP43" s="62"/>
      <c r="BQ43" s="62"/>
      <c r="BR43" s="62"/>
      <c r="BS43" s="62"/>
      <c r="BT43" s="62"/>
      <c r="BU43" s="62"/>
      <c r="BV43" s="62"/>
      <c r="BW43" s="62"/>
      <c r="BX43" s="62"/>
      <c r="BY43" s="62"/>
      <c r="BZ43" s="63"/>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4"/>
      <c r="BM44" s="65"/>
      <c r="BN44" s="65"/>
      <c r="BO44" s="65"/>
      <c r="BP44" s="65"/>
      <c r="BQ44" s="65"/>
      <c r="BR44" s="65"/>
      <c r="BS44" s="65"/>
      <c r="BT44" s="65"/>
      <c r="BU44" s="65"/>
      <c r="BV44" s="65"/>
      <c r="BW44" s="65"/>
      <c r="BX44" s="65"/>
      <c r="BY44" s="65"/>
      <c r="BZ44" s="66"/>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5" t="s">
        <v>26</v>
      </c>
      <c r="BM45" s="56"/>
      <c r="BN45" s="56"/>
      <c r="BO45" s="56"/>
      <c r="BP45" s="56"/>
      <c r="BQ45" s="56"/>
      <c r="BR45" s="56"/>
      <c r="BS45" s="56"/>
      <c r="BT45" s="56"/>
      <c r="BU45" s="56"/>
      <c r="BV45" s="56"/>
      <c r="BW45" s="56"/>
      <c r="BX45" s="56"/>
      <c r="BY45" s="56"/>
      <c r="BZ45" s="57"/>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8"/>
      <c r="BM46" s="59"/>
      <c r="BN46" s="59"/>
      <c r="BO46" s="59"/>
      <c r="BP46" s="59"/>
      <c r="BQ46" s="59"/>
      <c r="BR46" s="59"/>
      <c r="BS46" s="59"/>
      <c r="BT46" s="59"/>
      <c r="BU46" s="59"/>
      <c r="BV46" s="59"/>
      <c r="BW46" s="59"/>
      <c r="BX46" s="59"/>
      <c r="BY46" s="59"/>
      <c r="BZ46" s="60"/>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1" t="s">
        <v>110</v>
      </c>
      <c r="BM47" s="62"/>
      <c r="BN47" s="62"/>
      <c r="BO47" s="62"/>
      <c r="BP47" s="62"/>
      <c r="BQ47" s="62"/>
      <c r="BR47" s="62"/>
      <c r="BS47" s="62"/>
      <c r="BT47" s="62"/>
      <c r="BU47" s="62"/>
      <c r="BV47" s="62"/>
      <c r="BW47" s="62"/>
      <c r="BX47" s="62"/>
      <c r="BY47" s="62"/>
      <c r="BZ47" s="63"/>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1"/>
      <c r="BM48" s="62"/>
      <c r="BN48" s="62"/>
      <c r="BO48" s="62"/>
      <c r="BP48" s="62"/>
      <c r="BQ48" s="62"/>
      <c r="BR48" s="62"/>
      <c r="BS48" s="62"/>
      <c r="BT48" s="62"/>
      <c r="BU48" s="62"/>
      <c r="BV48" s="62"/>
      <c r="BW48" s="62"/>
      <c r="BX48" s="62"/>
      <c r="BY48" s="62"/>
      <c r="BZ48" s="63"/>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1"/>
      <c r="BM49" s="62"/>
      <c r="BN49" s="62"/>
      <c r="BO49" s="62"/>
      <c r="BP49" s="62"/>
      <c r="BQ49" s="62"/>
      <c r="BR49" s="62"/>
      <c r="BS49" s="62"/>
      <c r="BT49" s="62"/>
      <c r="BU49" s="62"/>
      <c r="BV49" s="62"/>
      <c r="BW49" s="62"/>
      <c r="BX49" s="62"/>
      <c r="BY49" s="62"/>
      <c r="BZ49" s="63"/>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1"/>
      <c r="BM50" s="62"/>
      <c r="BN50" s="62"/>
      <c r="BO50" s="62"/>
      <c r="BP50" s="62"/>
      <c r="BQ50" s="62"/>
      <c r="BR50" s="62"/>
      <c r="BS50" s="62"/>
      <c r="BT50" s="62"/>
      <c r="BU50" s="62"/>
      <c r="BV50" s="62"/>
      <c r="BW50" s="62"/>
      <c r="BX50" s="62"/>
      <c r="BY50" s="62"/>
      <c r="BZ50" s="63"/>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1"/>
      <c r="BM51" s="62"/>
      <c r="BN51" s="62"/>
      <c r="BO51" s="62"/>
      <c r="BP51" s="62"/>
      <c r="BQ51" s="62"/>
      <c r="BR51" s="62"/>
      <c r="BS51" s="62"/>
      <c r="BT51" s="62"/>
      <c r="BU51" s="62"/>
      <c r="BV51" s="62"/>
      <c r="BW51" s="62"/>
      <c r="BX51" s="62"/>
      <c r="BY51" s="62"/>
      <c r="BZ51" s="63"/>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1"/>
      <c r="BM52" s="62"/>
      <c r="BN52" s="62"/>
      <c r="BO52" s="62"/>
      <c r="BP52" s="62"/>
      <c r="BQ52" s="62"/>
      <c r="BR52" s="62"/>
      <c r="BS52" s="62"/>
      <c r="BT52" s="62"/>
      <c r="BU52" s="62"/>
      <c r="BV52" s="62"/>
      <c r="BW52" s="62"/>
      <c r="BX52" s="62"/>
      <c r="BY52" s="62"/>
      <c r="BZ52" s="63"/>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1"/>
      <c r="BM53" s="62"/>
      <c r="BN53" s="62"/>
      <c r="BO53" s="62"/>
      <c r="BP53" s="62"/>
      <c r="BQ53" s="62"/>
      <c r="BR53" s="62"/>
      <c r="BS53" s="62"/>
      <c r="BT53" s="62"/>
      <c r="BU53" s="62"/>
      <c r="BV53" s="62"/>
      <c r="BW53" s="62"/>
      <c r="BX53" s="62"/>
      <c r="BY53" s="62"/>
      <c r="BZ53" s="63"/>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1"/>
      <c r="BM54" s="62"/>
      <c r="BN54" s="62"/>
      <c r="BO54" s="62"/>
      <c r="BP54" s="62"/>
      <c r="BQ54" s="62"/>
      <c r="BR54" s="62"/>
      <c r="BS54" s="62"/>
      <c r="BT54" s="62"/>
      <c r="BU54" s="62"/>
      <c r="BV54" s="62"/>
      <c r="BW54" s="62"/>
      <c r="BX54" s="62"/>
      <c r="BY54" s="62"/>
      <c r="BZ54" s="63"/>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1"/>
      <c r="BM55" s="62"/>
      <c r="BN55" s="62"/>
      <c r="BO55" s="62"/>
      <c r="BP55" s="62"/>
      <c r="BQ55" s="62"/>
      <c r="BR55" s="62"/>
      <c r="BS55" s="62"/>
      <c r="BT55" s="62"/>
      <c r="BU55" s="62"/>
      <c r="BV55" s="62"/>
      <c r="BW55" s="62"/>
      <c r="BX55" s="62"/>
      <c r="BY55" s="62"/>
      <c r="BZ55" s="63"/>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1"/>
      <c r="BM56" s="62"/>
      <c r="BN56" s="62"/>
      <c r="BO56" s="62"/>
      <c r="BP56" s="62"/>
      <c r="BQ56" s="62"/>
      <c r="BR56" s="62"/>
      <c r="BS56" s="62"/>
      <c r="BT56" s="62"/>
      <c r="BU56" s="62"/>
      <c r="BV56" s="62"/>
      <c r="BW56" s="62"/>
      <c r="BX56" s="62"/>
      <c r="BY56" s="62"/>
      <c r="BZ56" s="63"/>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1"/>
      <c r="BM57" s="62"/>
      <c r="BN57" s="62"/>
      <c r="BO57" s="62"/>
      <c r="BP57" s="62"/>
      <c r="BQ57" s="62"/>
      <c r="BR57" s="62"/>
      <c r="BS57" s="62"/>
      <c r="BT57" s="62"/>
      <c r="BU57" s="62"/>
      <c r="BV57" s="62"/>
      <c r="BW57" s="62"/>
      <c r="BX57" s="62"/>
      <c r="BY57" s="62"/>
      <c r="BZ57" s="63"/>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1"/>
      <c r="BM58" s="62"/>
      <c r="BN58" s="62"/>
      <c r="BO58" s="62"/>
      <c r="BP58" s="62"/>
      <c r="BQ58" s="62"/>
      <c r="BR58" s="62"/>
      <c r="BS58" s="62"/>
      <c r="BT58" s="62"/>
      <c r="BU58" s="62"/>
      <c r="BV58" s="62"/>
      <c r="BW58" s="62"/>
      <c r="BX58" s="62"/>
      <c r="BY58" s="62"/>
      <c r="BZ58" s="6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1"/>
      <c r="BM59" s="62"/>
      <c r="BN59" s="62"/>
      <c r="BO59" s="62"/>
      <c r="BP59" s="62"/>
      <c r="BQ59" s="62"/>
      <c r="BR59" s="62"/>
      <c r="BS59" s="62"/>
      <c r="BT59" s="62"/>
      <c r="BU59" s="62"/>
      <c r="BV59" s="62"/>
      <c r="BW59" s="62"/>
      <c r="BX59" s="62"/>
      <c r="BY59" s="62"/>
      <c r="BZ59" s="63"/>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61"/>
      <c r="BM60" s="62"/>
      <c r="BN60" s="62"/>
      <c r="BO60" s="62"/>
      <c r="BP60" s="62"/>
      <c r="BQ60" s="62"/>
      <c r="BR60" s="62"/>
      <c r="BS60" s="62"/>
      <c r="BT60" s="62"/>
      <c r="BU60" s="62"/>
      <c r="BV60" s="62"/>
      <c r="BW60" s="62"/>
      <c r="BX60" s="62"/>
      <c r="BY60" s="62"/>
      <c r="BZ60" s="6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61"/>
      <c r="BM61" s="62"/>
      <c r="BN61" s="62"/>
      <c r="BO61" s="62"/>
      <c r="BP61" s="62"/>
      <c r="BQ61" s="62"/>
      <c r="BR61" s="62"/>
      <c r="BS61" s="62"/>
      <c r="BT61" s="62"/>
      <c r="BU61" s="62"/>
      <c r="BV61" s="62"/>
      <c r="BW61" s="62"/>
      <c r="BX61" s="62"/>
      <c r="BY61" s="62"/>
      <c r="BZ61" s="63"/>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1"/>
      <c r="BM62" s="62"/>
      <c r="BN62" s="62"/>
      <c r="BO62" s="62"/>
      <c r="BP62" s="62"/>
      <c r="BQ62" s="62"/>
      <c r="BR62" s="62"/>
      <c r="BS62" s="62"/>
      <c r="BT62" s="62"/>
      <c r="BU62" s="62"/>
      <c r="BV62" s="62"/>
      <c r="BW62" s="62"/>
      <c r="BX62" s="62"/>
      <c r="BY62" s="62"/>
      <c r="BZ62" s="63"/>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4"/>
      <c r="BM63" s="65"/>
      <c r="BN63" s="65"/>
      <c r="BO63" s="65"/>
      <c r="BP63" s="65"/>
      <c r="BQ63" s="65"/>
      <c r="BR63" s="65"/>
      <c r="BS63" s="65"/>
      <c r="BT63" s="65"/>
      <c r="BU63" s="65"/>
      <c r="BV63" s="65"/>
      <c r="BW63" s="65"/>
      <c r="BX63" s="65"/>
      <c r="BY63" s="65"/>
      <c r="BZ63" s="66"/>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5" t="s">
        <v>28</v>
      </c>
      <c r="BM64" s="56"/>
      <c r="BN64" s="56"/>
      <c r="BO64" s="56"/>
      <c r="BP64" s="56"/>
      <c r="BQ64" s="56"/>
      <c r="BR64" s="56"/>
      <c r="BS64" s="56"/>
      <c r="BT64" s="56"/>
      <c r="BU64" s="56"/>
      <c r="BV64" s="56"/>
      <c r="BW64" s="56"/>
      <c r="BX64" s="56"/>
      <c r="BY64" s="56"/>
      <c r="BZ64" s="57"/>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8"/>
      <c r="BM65" s="59"/>
      <c r="BN65" s="59"/>
      <c r="BO65" s="59"/>
      <c r="BP65" s="59"/>
      <c r="BQ65" s="59"/>
      <c r="BR65" s="59"/>
      <c r="BS65" s="59"/>
      <c r="BT65" s="59"/>
      <c r="BU65" s="59"/>
      <c r="BV65" s="59"/>
      <c r="BW65" s="59"/>
      <c r="BX65" s="59"/>
      <c r="BY65" s="59"/>
      <c r="BZ65" s="60"/>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1" t="s">
        <v>111</v>
      </c>
      <c r="BM66" s="62"/>
      <c r="BN66" s="62"/>
      <c r="BO66" s="62"/>
      <c r="BP66" s="62"/>
      <c r="BQ66" s="62"/>
      <c r="BR66" s="62"/>
      <c r="BS66" s="62"/>
      <c r="BT66" s="62"/>
      <c r="BU66" s="62"/>
      <c r="BV66" s="62"/>
      <c r="BW66" s="62"/>
      <c r="BX66" s="62"/>
      <c r="BY66" s="62"/>
      <c r="BZ66" s="63"/>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1"/>
      <c r="BM67" s="62"/>
      <c r="BN67" s="62"/>
      <c r="BO67" s="62"/>
      <c r="BP67" s="62"/>
      <c r="BQ67" s="62"/>
      <c r="BR67" s="62"/>
      <c r="BS67" s="62"/>
      <c r="BT67" s="62"/>
      <c r="BU67" s="62"/>
      <c r="BV67" s="62"/>
      <c r="BW67" s="62"/>
      <c r="BX67" s="62"/>
      <c r="BY67" s="62"/>
      <c r="BZ67" s="63"/>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1"/>
      <c r="BM68" s="62"/>
      <c r="BN68" s="62"/>
      <c r="BO68" s="62"/>
      <c r="BP68" s="62"/>
      <c r="BQ68" s="62"/>
      <c r="BR68" s="62"/>
      <c r="BS68" s="62"/>
      <c r="BT68" s="62"/>
      <c r="BU68" s="62"/>
      <c r="BV68" s="62"/>
      <c r="BW68" s="62"/>
      <c r="BX68" s="62"/>
      <c r="BY68" s="62"/>
      <c r="BZ68" s="63"/>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1"/>
      <c r="BM69" s="62"/>
      <c r="BN69" s="62"/>
      <c r="BO69" s="62"/>
      <c r="BP69" s="62"/>
      <c r="BQ69" s="62"/>
      <c r="BR69" s="62"/>
      <c r="BS69" s="62"/>
      <c r="BT69" s="62"/>
      <c r="BU69" s="62"/>
      <c r="BV69" s="62"/>
      <c r="BW69" s="62"/>
      <c r="BX69" s="62"/>
      <c r="BY69" s="62"/>
      <c r="BZ69" s="63"/>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1"/>
      <c r="BM70" s="62"/>
      <c r="BN70" s="62"/>
      <c r="BO70" s="62"/>
      <c r="BP70" s="62"/>
      <c r="BQ70" s="62"/>
      <c r="BR70" s="62"/>
      <c r="BS70" s="62"/>
      <c r="BT70" s="62"/>
      <c r="BU70" s="62"/>
      <c r="BV70" s="62"/>
      <c r="BW70" s="62"/>
      <c r="BX70" s="62"/>
      <c r="BY70" s="62"/>
      <c r="BZ70" s="63"/>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1"/>
      <c r="BM71" s="62"/>
      <c r="BN71" s="62"/>
      <c r="BO71" s="62"/>
      <c r="BP71" s="62"/>
      <c r="BQ71" s="62"/>
      <c r="BR71" s="62"/>
      <c r="BS71" s="62"/>
      <c r="BT71" s="62"/>
      <c r="BU71" s="62"/>
      <c r="BV71" s="62"/>
      <c r="BW71" s="62"/>
      <c r="BX71" s="62"/>
      <c r="BY71" s="62"/>
      <c r="BZ71" s="63"/>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1"/>
      <c r="BM72" s="62"/>
      <c r="BN72" s="62"/>
      <c r="BO72" s="62"/>
      <c r="BP72" s="62"/>
      <c r="BQ72" s="62"/>
      <c r="BR72" s="62"/>
      <c r="BS72" s="62"/>
      <c r="BT72" s="62"/>
      <c r="BU72" s="62"/>
      <c r="BV72" s="62"/>
      <c r="BW72" s="62"/>
      <c r="BX72" s="62"/>
      <c r="BY72" s="62"/>
      <c r="BZ72" s="63"/>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1"/>
      <c r="BM73" s="62"/>
      <c r="BN73" s="62"/>
      <c r="BO73" s="62"/>
      <c r="BP73" s="62"/>
      <c r="BQ73" s="62"/>
      <c r="BR73" s="62"/>
      <c r="BS73" s="62"/>
      <c r="BT73" s="62"/>
      <c r="BU73" s="62"/>
      <c r="BV73" s="62"/>
      <c r="BW73" s="62"/>
      <c r="BX73" s="62"/>
      <c r="BY73" s="62"/>
      <c r="BZ73" s="63"/>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1"/>
      <c r="BM74" s="62"/>
      <c r="BN74" s="62"/>
      <c r="BO74" s="62"/>
      <c r="BP74" s="62"/>
      <c r="BQ74" s="62"/>
      <c r="BR74" s="62"/>
      <c r="BS74" s="62"/>
      <c r="BT74" s="62"/>
      <c r="BU74" s="62"/>
      <c r="BV74" s="62"/>
      <c r="BW74" s="62"/>
      <c r="BX74" s="62"/>
      <c r="BY74" s="62"/>
      <c r="BZ74" s="63"/>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1"/>
      <c r="BM75" s="62"/>
      <c r="BN75" s="62"/>
      <c r="BO75" s="62"/>
      <c r="BP75" s="62"/>
      <c r="BQ75" s="62"/>
      <c r="BR75" s="62"/>
      <c r="BS75" s="62"/>
      <c r="BT75" s="62"/>
      <c r="BU75" s="62"/>
      <c r="BV75" s="62"/>
      <c r="BW75" s="62"/>
      <c r="BX75" s="62"/>
      <c r="BY75" s="62"/>
      <c r="BZ75" s="63"/>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1"/>
      <c r="BM76" s="62"/>
      <c r="BN76" s="62"/>
      <c r="BO76" s="62"/>
      <c r="BP76" s="62"/>
      <c r="BQ76" s="62"/>
      <c r="BR76" s="62"/>
      <c r="BS76" s="62"/>
      <c r="BT76" s="62"/>
      <c r="BU76" s="62"/>
      <c r="BV76" s="62"/>
      <c r="BW76" s="62"/>
      <c r="BX76" s="62"/>
      <c r="BY76" s="62"/>
      <c r="BZ76" s="63"/>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1"/>
      <c r="BM77" s="62"/>
      <c r="BN77" s="62"/>
      <c r="BO77" s="62"/>
      <c r="BP77" s="62"/>
      <c r="BQ77" s="62"/>
      <c r="BR77" s="62"/>
      <c r="BS77" s="62"/>
      <c r="BT77" s="62"/>
      <c r="BU77" s="62"/>
      <c r="BV77" s="62"/>
      <c r="BW77" s="62"/>
      <c r="BX77" s="62"/>
      <c r="BY77" s="62"/>
      <c r="BZ77" s="63"/>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1"/>
      <c r="BM78" s="62"/>
      <c r="BN78" s="62"/>
      <c r="BO78" s="62"/>
      <c r="BP78" s="62"/>
      <c r="BQ78" s="62"/>
      <c r="BR78" s="62"/>
      <c r="BS78" s="62"/>
      <c r="BT78" s="62"/>
      <c r="BU78" s="62"/>
      <c r="BV78" s="62"/>
      <c r="BW78" s="62"/>
      <c r="BX78" s="62"/>
      <c r="BY78" s="62"/>
      <c r="BZ78" s="63"/>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1"/>
      <c r="BM79" s="62"/>
      <c r="BN79" s="62"/>
      <c r="BO79" s="62"/>
      <c r="BP79" s="62"/>
      <c r="BQ79" s="62"/>
      <c r="BR79" s="62"/>
      <c r="BS79" s="62"/>
      <c r="BT79" s="62"/>
      <c r="BU79" s="62"/>
      <c r="BV79" s="62"/>
      <c r="BW79" s="62"/>
      <c r="BX79" s="62"/>
      <c r="BY79" s="62"/>
      <c r="BZ79" s="63"/>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1"/>
      <c r="BM80" s="62"/>
      <c r="BN80" s="62"/>
      <c r="BO80" s="62"/>
      <c r="BP80" s="62"/>
      <c r="BQ80" s="62"/>
      <c r="BR80" s="62"/>
      <c r="BS80" s="62"/>
      <c r="BT80" s="62"/>
      <c r="BU80" s="62"/>
      <c r="BV80" s="62"/>
      <c r="BW80" s="62"/>
      <c r="BX80" s="62"/>
      <c r="BY80" s="62"/>
      <c r="BZ80" s="63"/>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1"/>
      <c r="BM81" s="62"/>
      <c r="BN81" s="62"/>
      <c r="BO81" s="62"/>
      <c r="BP81" s="62"/>
      <c r="BQ81" s="62"/>
      <c r="BR81" s="62"/>
      <c r="BS81" s="62"/>
      <c r="BT81" s="62"/>
      <c r="BU81" s="62"/>
      <c r="BV81" s="62"/>
      <c r="BW81" s="62"/>
      <c r="BX81" s="62"/>
      <c r="BY81" s="62"/>
      <c r="BZ81" s="6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4"/>
      <c r="BM82" s="65"/>
      <c r="BN82" s="65"/>
      <c r="BO82" s="65"/>
      <c r="BP82" s="65"/>
      <c r="BQ82" s="65"/>
      <c r="BR82" s="65"/>
      <c r="BS82" s="65"/>
      <c r="BT82" s="65"/>
      <c r="BU82" s="65"/>
      <c r="BV82" s="65"/>
      <c r="BW82" s="65"/>
      <c r="BX82" s="65"/>
      <c r="BY82" s="65"/>
      <c r="BZ82" s="6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【75.60】</v>
      </c>
      <c r="F85" s="27" t="s">
        <v>41</v>
      </c>
      <c r="G85" s="27" t="s">
        <v>41</v>
      </c>
      <c r="H85" s="27" t="str">
        <f>データ!BO6</f>
        <v>【1,074.14】</v>
      </c>
      <c r="I85" s="27" t="str">
        <f>データ!BZ6</f>
        <v>【54.36】</v>
      </c>
      <c r="J85" s="27" t="str">
        <f>データ!CK6</f>
        <v>【296.40】</v>
      </c>
      <c r="K85" s="27" t="str">
        <f>データ!CV6</f>
        <v>【55.95】</v>
      </c>
      <c r="L85" s="27" t="str">
        <f>データ!DG6</f>
        <v>【73.77】</v>
      </c>
      <c r="M85" s="27" t="s">
        <v>42</v>
      </c>
      <c r="N85" s="27" t="s">
        <v>41</v>
      </c>
      <c r="O85" s="27" t="str">
        <f>データ!EN6</f>
        <v>【0.54】</v>
      </c>
    </row>
  </sheetData>
  <sheetProtection algorithmName="SHA-512" hashValue="b2kDAV/5uYtK/Ib2Di9iOXndto99CVK1l0EoCvTsyv2KNKeVELtavbgBQGlZTj7Ghf6QcGdhCSWL8XWbqldf+w==" saltValue="tHlQkeTC+z7V//ClW3KTO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6" t="s">
        <v>52</v>
      </c>
      <c r="I3" s="77"/>
      <c r="J3" s="77"/>
      <c r="K3" s="77"/>
      <c r="L3" s="77"/>
      <c r="M3" s="77"/>
      <c r="N3" s="77"/>
      <c r="O3" s="77"/>
      <c r="P3" s="77"/>
      <c r="Q3" s="77"/>
      <c r="R3" s="77"/>
      <c r="S3" s="77"/>
      <c r="T3" s="77"/>
      <c r="U3" s="77"/>
      <c r="V3" s="77"/>
      <c r="W3" s="78"/>
      <c r="X3" s="82" t="s">
        <v>53</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54</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9" t="s">
        <v>55</v>
      </c>
      <c r="B4" s="31"/>
      <c r="C4" s="31"/>
      <c r="D4" s="31"/>
      <c r="E4" s="31"/>
      <c r="F4" s="31"/>
      <c r="G4" s="31"/>
      <c r="H4" s="79"/>
      <c r="I4" s="80"/>
      <c r="J4" s="80"/>
      <c r="K4" s="80"/>
      <c r="L4" s="80"/>
      <c r="M4" s="80"/>
      <c r="N4" s="80"/>
      <c r="O4" s="80"/>
      <c r="P4" s="80"/>
      <c r="Q4" s="80"/>
      <c r="R4" s="80"/>
      <c r="S4" s="80"/>
      <c r="T4" s="80"/>
      <c r="U4" s="80"/>
      <c r="V4" s="80"/>
      <c r="W4" s="81"/>
      <c r="X4" s="75" t="s">
        <v>56</v>
      </c>
      <c r="Y4" s="75"/>
      <c r="Z4" s="75"/>
      <c r="AA4" s="75"/>
      <c r="AB4" s="75"/>
      <c r="AC4" s="75"/>
      <c r="AD4" s="75"/>
      <c r="AE4" s="75"/>
      <c r="AF4" s="75"/>
      <c r="AG4" s="75"/>
      <c r="AH4" s="75"/>
      <c r="AI4" s="75" t="s">
        <v>57</v>
      </c>
      <c r="AJ4" s="75"/>
      <c r="AK4" s="75"/>
      <c r="AL4" s="75"/>
      <c r="AM4" s="75"/>
      <c r="AN4" s="75"/>
      <c r="AO4" s="75"/>
      <c r="AP4" s="75"/>
      <c r="AQ4" s="75"/>
      <c r="AR4" s="75"/>
      <c r="AS4" s="75"/>
      <c r="AT4" s="75" t="s">
        <v>58</v>
      </c>
      <c r="AU4" s="75"/>
      <c r="AV4" s="75"/>
      <c r="AW4" s="75"/>
      <c r="AX4" s="75"/>
      <c r="AY4" s="75"/>
      <c r="AZ4" s="75"/>
      <c r="BA4" s="75"/>
      <c r="BB4" s="75"/>
      <c r="BC4" s="75"/>
      <c r="BD4" s="75"/>
      <c r="BE4" s="75" t="s">
        <v>59</v>
      </c>
      <c r="BF4" s="75"/>
      <c r="BG4" s="75"/>
      <c r="BH4" s="75"/>
      <c r="BI4" s="75"/>
      <c r="BJ4" s="75"/>
      <c r="BK4" s="75"/>
      <c r="BL4" s="75"/>
      <c r="BM4" s="75"/>
      <c r="BN4" s="75"/>
      <c r="BO4" s="75"/>
      <c r="BP4" s="75" t="s">
        <v>60</v>
      </c>
      <c r="BQ4" s="75"/>
      <c r="BR4" s="75"/>
      <c r="BS4" s="75"/>
      <c r="BT4" s="75"/>
      <c r="BU4" s="75"/>
      <c r="BV4" s="75"/>
      <c r="BW4" s="75"/>
      <c r="BX4" s="75"/>
      <c r="BY4" s="75"/>
      <c r="BZ4" s="75"/>
      <c r="CA4" s="75" t="s">
        <v>61</v>
      </c>
      <c r="CB4" s="75"/>
      <c r="CC4" s="75"/>
      <c r="CD4" s="75"/>
      <c r="CE4" s="75"/>
      <c r="CF4" s="75"/>
      <c r="CG4" s="75"/>
      <c r="CH4" s="75"/>
      <c r="CI4" s="75"/>
      <c r="CJ4" s="75"/>
      <c r="CK4" s="75"/>
      <c r="CL4" s="75" t="s">
        <v>62</v>
      </c>
      <c r="CM4" s="75"/>
      <c r="CN4" s="75"/>
      <c r="CO4" s="75"/>
      <c r="CP4" s="75"/>
      <c r="CQ4" s="75"/>
      <c r="CR4" s="75"/>
      <c r="CS4" s="75"/>
      <c r="CT4" s="75"/>
      <c r="CU4" s="75"/>
      <c r="CV4" s="75"/>
      <c r="CW4" s="75" t="s">
        <v>63</v>
      </c>
      <c r="CX4" s="75"/>
      <c r="CY4" s="75"/>
      <c r="CZ4" s="75"/>
      <c r="DA4" s="75"/>
      <c r="DB4" s="75"/>
      <c r="DC4" s="75"/>
      <c r="DD4" s="75"/>
      <c r="DE4" s="75"/>
      <c r="DF4" s="75"/>
      <c r="DG4" s="75"/>
      <c r="DH4" s="75" t="s">
        <v>64</v>
      </c>
      <c r="DI4" s="75"/>
      <c r="DJ4" s="75"/>
      <c r="DK4" s="75"/>
      <c r="DL4" s="75"/>
      <c r="DM4" s="75"/>
      <c r="DN4" s="75"/>
      <c r="DO4" s="75"/>
      <c r="DP4" s="75"/>
      <c r="DQ4" s="75"/>
      <c r="DR4" s="75"/>
      <c r="DS4" s="75" t="s">
        <v>65</v>
      </c>
      <c r="DT4" s="75"/>
      <c r="DU4" s="75"/>
      <c r="DV4" s="75"/>
      <c r="DW4" s="75"/>
      <c r="DX4" s="75"/>
      <c r="DY4" s="75"/>
      <c r="DZ4" s="75"/>
      <c r="EA4" s="75"/>
      <c r="EB4" s="75"/>
      <c r="EC4" s="75"/>
      <c r="ED4" s="75" t="s">
        <v>66</v>
      </c>
      <c r="EE4" s="75"/>
      <c r="EF4" s="75"/>
      <c r="EG4" s="75"/>
      <c r="EH4" s="75"/>
      <c r="EI4" s="75"/>
      <c r="EJ4" s="75"/>
      <c r="EK4" s="75"/>
      <c r="EL4" s="75"/>
      <c r="EM4" s="75"/>
      <c r="EN4" s="75"/>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2018</v>
      </c>
      <c r="C6" s="34">
        <f t="shared" ref="C6:W6" si="3">C7</f>
        <v>444618</v>
      </c>
      <c r="D6" s="34">
        <f t="shared" si="3"/>
        <v>47</v>
      </c>
      <c r="E6" s="34">
        <f t="shared" si="3"/>
        <v>1</v>
      </c>
      <c r="F6" s="34">
        <f t="shared" si="3"/>
        <v>0</v>
      </c>
      <c r="G6" s="34">
        <f t="shared" si="3"/>
        <v>0</v>
      </c>
      <c r="H6" s="34" t="str">
        <f t="shared" si="3"/>
        <v>大分県　九重町</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47.08</v>
      </c>
      <c r="Q6" s="35">
        <f t="shared" si="3"/>
        <v>3750</v>
      </c>
      <c r="R6" s="35">
        <f t="shared" si="3"/>
        <v>9530</v>
      </c>
      <c r="S6" s="35">
        <f t="shared" si="3"/>
        <v>271.37</v>
      </c>
      <c r="T6" s="35">
        <f t="shared" si="3"/>
        <v>35.119999999999997</v>
      </c>
      <c r="U6" s="35">
        <f t="shared" si="3"/>
        <v>4455</v>
      </c>
      <c r="V6" s="35">
        <f t="shared" si="3"/>
        <v>8.1999999999999993</v>
      </c>
      <c r="W6" s="35">
        <f t="shared" si="3"/>
        <v>543.29</v>
      </c>
      <c r="X6" s="36">
        <f>IF(X7="",NA(),X7)</f>
        <v>93.28</v>
      </c>
      <c r="Y6" s="36">
        <f t="shared" ref="Y6:AG6" si="4">IF(Y7="",NA(),Y7)</f>
        <v>94.06</v>
      </c>
      <c r="Z6" s="36">
        <f t="shared" si="4"/>
        <v>99.34</v>
      </c>
      <c r="AA6" s="36">
        <f t="shared" si="4"/>
        <v>113.67</v>
      </c>
      <c r="AB6" s="36">
        <f t="shared" si="4"/>
        <v>118.7</v>
      </c>
      <c r="AC6" s="36">
        <f t="shared" si="4"/>
        <v>75.87</v>
      </c>
      <c r="AD6" s="36">
        <f t="shared" si="4"/>
        <v>76.27</v>
      </c>
      <c r="AE6" s="36">
        <f t="shared" si="4"/>
        <v>77.56</v>
      </c>
      <c r="AF6" s="36">
        <f t="shared" si="4"/>
        <v>78.510000000000005</v>
      </c>
      <c r="AG6" s="36">
        <f t="shared" si="4"/>
        <v>77.91</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543.57000000000005</v>
      </c>
      <c r="BF6" s="36">
        <f t="shared" ref="BF6:BN6" si="7">IF(BF7="",NA(),BF7)</f>
        <v>489.59</v>
      </c>
      <c r="BG6" s="36">
        <f t="shared" si="7"/>
        <v>561.02</v>
      </c>
      <c r="BH6" s="36">
        <f t="shared" si="7"/>
        <v>603.74</v>
      </c>
      <c r="BI6" s="36">
        <f t="shared" si="7"/>
        <v>600.67999999999995</v>
      </c>
      <c r="BJ6" s="36">
        <f t="shared" si="7"/>
        <v>1125.69</v>
      </c>
      <c r="BK6" s="36">
        <f t="shared" si="7"/>
        <v>1134.67</v>
      </c>
      <c r="BL6" s="36">
        <f t="shared" si="7"/>
        <v>1144.79</v>
      </c>
      <c r="BM6" s="36">
        <f t="shared" si="7"/>
        <v>1061.58</v>
      </c>
      <c r="BN6" s="36">
        <f t="shared" si="7"/>
        <v>1007.7</v>
      </c>
      <c r="BO6" s="35" t="str">
        <f>IF(BO7="","",IF(BO7="-","【-】","【"&amp;SUBSTITUTE(TEXT(BO7,"#,##0.00"),"-","△")&amp;"】"))</f>
        <v>【1,074.14】</v>
      </c>
      <c r="BP6" s="36">
        <f>IF(BP7="",NA(),BP7)</f>
        <v>88.07</v>
      </c>
      <c r="BQ6" s="36">
        <f t="shared" ref="BQ6:BY6" si="8">IF(BQ7="",NA(),BQ7)</f>
        <v>89.79</v>
      </c>
      <c r="BR6" s="36">
        <f t="shared" si="8"/>
        <v>97.23</v>
      </c>
      <c r="BS6" s="36">
        <f t="shared" si="8"/>
        <v>112.82</v>
      </c>
      <c r="BT6" s="36">
        <f t="shared" si="8"/>
        <v>108.97</v>
      </c>
      <c r="BU6" s="36">
        <f t="shared" si="8"/>
        <v>46.48</v>
      </c>
      <c r="BV6" s="36">
        <f t="shared" si="8"/>
        <v>40.6</v>
      </c>
      <c r="BW6" s="36">
        <f t="shared" si="8"/>
        <v>56.04</v>
      </c>
      <c r="BX6" s="36">
        <f t="shared" si="8"/>
        <v>58.52</v>
      </c>
      <c r="BY6" s="36">
        <f t="shared" si="8"/>
        <v>59.22</v>
      </c>
      <c r="BZ6" s="35" t="str">
        <f>IF(BZ7="","",IF(BZ7="-","【-】","【"&amp;SUBSTITUTE(TEXT(BZ7,"#,##0.00"),"-","△")&amp;"】"))</f>
        <v>【54.36】</v>
      </c>
      <c r="CA6" s="36">
        <f>IF(CA7="",NA(),CA7)</f>
        <v>245.1</v>
      </c>
      <c r="CB6" s="36">
        <f t="shared" ref="CB6:CJ6" si="9">IF(CB7="",NA(),CB7)</f>
        <v>245.28</v>
      </c>
      <c r="CC6" s="36">
        <f t="shared" si="9"/>
        <v>228.27</v>
      </c>
      <c r="CD6" s="36">
        <f t="shared" si="9"/>
        <v>195.9</v>
      </c>
      <c r="CE6" s="36">
        <f t="shared" si="9"/>
        <v>199.5</v>
      </c>
      <c r="CF6" s="36">
        <f t="shared" si="9"/>
        <v>376.61</v>
      </c>
      <c r="CG6" s="36">
        <f t="shared" si="9"/>
        <v>440.03</v>
      </c>
      <c r="CH6" s="36">
        <f t="shared" si="9"/>
        <v>304.35000000000002</v>
      </c>
      <c r="CI6" s="36">
        <f t="shared" si="9"/>
        <v>296.3</v>
      </c>
      <c r="CJ6" s="36">
        <f t="shared" si="9"/>
        <v>292.89999999999998</v>
      </c>
      <c r="CK6" s="35" t="str">
        <f>IF(CK7="","",IF(CK7="-","【-】","【"&amp;SUBSTITUTE(TEXT(CK7,"#,##0.00"),"-","△")&amp;"】"))</f>
        <v>【296.40】</v>
      </c>
      <c r="CL6" s="36">
        <f>IF(CL7="",NA(),CL7)</f>
        <v>128.72</v>
      </c>
      <c r="CM6" s="36">
        <f t="shared" ref="CM6:CU6" si="10">IF(CM7="",NA(),CM7)</f>
        <v>138.24</v>
      </c>
      <c r="CN6" s="36">
        <f t="shared" si="10"/>
        <v>73.790000000000006</v>
      </c>
      <c r="CO6" s="36">
        <f t="shared" si="10"/>
        <v>115.2</v>
      </c>
      <c r="CP6" s="36">
        <f t="shared" si="10"/>
        <v>128.94999999999999</v>
      </c>
      <c r="CQ6" s="36">
        <f t="shared" si="10"/>
        <v>57.43</v>
      </c>
      <c r="CR6" s="36">
        <f t="shared" si="10"/>
        <v>57.29</v>
      </c>
      <c r="CS6" s="36">
        <f t="shared" si="10"/>
        <v>55.9</v>
      </c>
      <c r="CT6" s="36">
        <f t="shared" si="10"/>
        <v>57.3</v>
      </c>
      <c r="CU6" s="36">
        <f t="shared" si="10"/>
        <v>56.76</v>
      </c>
      <c r="CV6" s="35" t="str">
        <f>IF(CV7="","",IF(CV7="-","【-】","【"&amp;SUBSTITUTE(TEXT(CV7,"#,##0.00"),"-","△")&amp;"】"))</f>
        <v>【55.95】</v>
      </c>
      <c r="CW6" s="36">
        <f>IF(CW7="",NA(),CW7)</f>
        <v>40.85</v>
      </c>
      <c r="CX6" s="36">
        <f t="shared" ref="CX6:DF6" si="11">IF(CX7="",NA(),CX7)</f>
        <v>37.86</v>
      </c>
      <c r="CY6" s="36">
        <f t="shared" si="11"/>
        <v>34.909999999999997</v>
      </c>
      <c r="CZ6" s="36">
        <f t="shared" si="11"/>
        <v>49.27</v>
      </c>
      <c r="DA6" s="36">
        <f t="shared" si="11"/>
        <v>42.67</v>
      </c>
      <c r="DB6" s="36">
        <f t="shared" si="11"/>
        <v>73.83</v>
      </c>
      <c r="DC6" s="36">
        <f t="shared" si="11"/>
        <v>73.69</v>
      </c>
      <c r="DD6" s="36">
        <f t="shared" si="11"/>
        <v>73.28</v>
      </c>
      <c r="DE6" s="36">
        <f t="shared" si="11"/>
        <v>72.42</v>
      </c>
      <c r="DF6" s="36">
        <f t="shared" si="11"/>
        <v>73.069999999999993</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6">
        <f t="shared" si="14"/>
        <v>0.16</v>
      </c>
      <c r="EG6" s="36">
        <f t="shared" si="14"/>
        <v>1.2</v>
      </c>
      <c r="EH6" s="35">
        <f t="shared" si="14"/>
        <v>0</v>
      </c>
      <c r="EI6" s="36">
        <f t="shared" si="14"/>
        <v>0.69</v>
      </c>
      <c r="EJ6" s="36">
        <f t="shared" si="14"/>
        <v>0.65</v>
      </c>
      <c r="EK6" s="36">
        <f t="shared" si="14"/>
        <v>0.53</v>
      </c>
      <c r="EL6" s="36">
        <f t="shared" si="14"/>
        <v>0.72</v>
      </c>
      <c r="EM6" s="36">
        <f t="shared" si="14"/>
        <v>0.53</v>
      </c>
      <c r="EN6" s="35" t="str">
        <f>IF(EN7="","",IF(EN7="-","【-】","【"&amp;SUBSTITUTE(TEXT(EN7,"#,##0.00"),"-","△")&amp;"】"))</f>
        <v>【0.54】</v>
      </c>
    </row>
    <row r="7" spans="1:144" s="37" customFormat="1" x14ac:dyDescent="0.15">
      <c r="A7" s="29"/>
      <c r="B7" s="38">
        <v>2018</v>
      </c>
      <c r="C7" s="38">
        <v>444618</v>
      </c>
      <c r="D7" s="38">
        <v>47</v>
      </c>
      <c r="E7" s="38">
        <v>1</v>
      </c>
      <c r="F7" s="38">
        <v>0</v>
      </c>
      <c r="G7" s="38">
        <v>0</v>
      </c>
      <c r="H7" s="38" t="s">
        <v>96</v>
      </c>
      <c r="I7" s="38" t="s">
        <v>97</v>
      </c>
      <c r="J7" s="38" t="s">
        <v>98</v>
      </c>
      <c r="K7" s="38" t="s">
        <v>99</v>
      </c>
      <c r="L7" s="38" t="s">
        <v>100</v>
      </c>
      <c r="M7" s="38" t="s">
        <v>101</v>
      </c>
      <c r="N7" s="39" t="s">
        <v>102</v>
      </c>
      <c r="O7" s="39" t="s">
        <v>103</v>
      </c>
      <c r="P7" s="39">
        <v>47.08</v>
      </c>
      <c r="Q7" s="39">
        <v>3750</v>
      </c>
      <c r="R7" s="39">
        <v>9530</v>
      </c>
      <c r="S7" s="39">
        <v>271.37</v>
      </c>
      <c r="T7" s="39">
        <v>35.119999999999997</v>
      </c>
      <c r="U7" s="39">
        <v>4455</v>
      </c>
      <c r="V7" s="39">
        <v>8.1999999999999993</v>
      </c>
      <c r="W7" s="39">
        <v>543.29</v>
      </c>
      <c r="X7" s="39">
        <v>93.28</v>
      </c>
      <c r="Y7" s="39">
        <v>94.06</v>
      </c>
      <c r="Z7" s="39">
        <v>99.34</v>
      </c>
      <c r="AA7" s="39">
        <v>113.67</v>
      </c>
      <c r="AB7" s="39">
        <v>118.7</v>
      </c>
      <c r="AC7" s="39">
        <v>75.87</v>
      </c>
      <c r="AD7" s="39">
        <v>76.27</v>
      </c>
      <c r="AE7" s="39">
        <v>77.56</v>
      </c>
      <c r="AF7" s="39">
        <v>78.510000000000005</v>
      </c>
      <c r="AG7" s="39">
        <v>77.91</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543.57000000000005</v>
      </c>
      <c r="BF7" s="39">
        <v>489.59</v>
      </c>
      <c r="BG7" s="39">
        <v>561.02</v>
      </c>
      <c r="BH7" s="39">
        <v>603.74</v>
      </c>
      <c r="BI7" s="39">
        <v>600.67999999999995</v>
      </c>
      <c r="BJ7" s="39">
        <v>1125.69</v>
      </c>
      <c r="BK7" s="39">
        <v>1134.67</v>
      </c>
      <c r="BL7" s="39">
        <v>1144.79</v>
      </c>
      <c r="BM7" s="39">
        <v>1061.58</v>
      </c>
      <c r="BN7" s="39">
        <v>1007.7</v>
      </c>
      <c r="BO7" s="39">
        <v>1074.1400000000001</v>
      </c>
      <c r="BP7" s="39">
        <v>88.07</v>
      </c>
      <c r="BQ7" s="39">
        <v>89.79</v>
      </c>
      <c r="BR7" s="39">
        <v>97.23</v>
      </c>
      <c r="BS7" s="39">
        <v>112.82</v>
      </c>
      <c r="BT7" s="39">
        <v>108.97</v>
      </c>
      <c r="BU7" s="39">
        <v>46.48</v>
      </c>
      <c r="BV7" s="39">
        <v>40.6</v>
      </c>
      <c r="BW7" s="39">
        <v>56.04</v>
      </c>
      <c r="BX7" s="39">
        <v>58.52</v>
      </c>
      <c r="BY7" s="39">
        <v>59.22</v>
      </c>
      <c r="BZ7" s="39">
        <v>54.36</v>
      </c>
      <c r="CA7" s="39">
        <v>245.1</v>
      </c>
      <c r="CB7" s="39">
        <v>245.28</v>
      </c>
      <c r="CC7" s="39">
        <v>228.27</v>
      </c>
      <c r="CD7" s="39">
        <v>195.9</v>
      </c>
      <c r="CE7" s="39">
        <v>199.5</v>
      </c>
      <c r="CF7" s="39">
        <v>376.61</v>
      </c>
      <c r="CG7" s="39">
        <v>440.03</v>
      </c>
      <c r="CH7" s="39">
        <v>304.35000000000002</v>
      </c>
      <c r="CI7" s="39">
        <v>296.3</v>
      </c>
      <c r="CJ7" s="39">
        <v>292.89999999999998</v>
      </c>
      <c r="CK7" s="39">
        <v>296.39999999999998</v>
      </c>
      <c r="CL7" s="39">
        <v>128.72</v>
      </c>
      <c r="CM7" s="39">
        <v>138.24</v>
      </c>
      <c r="CN7" s="39">
        <v>73.790000000000006</v>
      </c>
      <c r="CO7" s="39">
        <v>115.2</v>
      </c>
      <c r="CP7" s="39">
        <v>128.94999999999999</v>
      </c>
      <c r="CQ7" s="39">
        <v>57.43</v>
      </c>
      <c r="CR7" s="39">
        <v>57.29</v>
      </c>
      <c r="CS7" s="39">
        <v>55.9</v>
      </c>
      <c r="CT7" s="39">
        <v>57.3</v>
      </c>
      <c r="CU7" s="39">
        <v>56.76</v>
      </c>
      <c r="CV7" s="39">
        <v>55.95</v>
      </c>
      <c r="CW7" s="39">
        <v>40.85</v>
      </c>
      <c r="CX7" s="39">
        <v>37.86</v>
      </c>
      <c r="CY7" s="39">
        <v>34.909999999999997</v>
      </c>
      <c r="CZ7" s="39">
        <v>49.27</v>
      </c>
      <c r="DA7" s="39">
        <v>42.67</v>
      </c>
      <c r="DB7" s="39">
        <v>73.83</v>
      </c>
      <c r="DC7" s="39">
        <v>73.69</v>
      </c>
      <c r="DD7" s="39">
        <v>73.28</v>
      </c>
      <c r="DE7" s="39">
        <v>72.42</v>
      </c>
      <c r="DF7" s="39">
        <v>73.069999999999993</v>
      </c>
      <c r="DG7" s="39">
        <v>73.77</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0.16</v>
      </c>
      <c r="EG7" s="39">
        <v>1.2</v>
      </c>
      <c r="EH7" s="39">
        <v>0</v>
      </c>
      <c r="EI7" s="39">
        <v>0.69</v>
      </c>
      <c r="EJ7" s="39">
        <v>0.65</v>
      </c>
      <c r="EK7" s="39">
        <v>0.53</v>
      </c>
      <c r="EL7" s="39">
        <v>0.72</v>
      </c>
      <c r="EM7" s="39">
        <v>0.53</v>
      </c>
      <c r="EN7" s="39">
        <v>0.54</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梅木 紀利</cp:lastModifiedBy>
  <dcterms:created xsi:type="dcterms:W3CDTF">2019-12-05T04:40:17Z</dcterms:created>
  <dcterms:modified xsi:type="dcterms:W3CDTF">2020-02-04T02:11:16Z</dcterms:modified>
  <cp:category/>
</cp:coreProperties>
</file>