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BUjIiTNklD6q0EbVYHaEuwiK+PK5RYjrDCX5FDHgCKz9A/RVUwFFH/uFFrUUoiYiKNRNnl1T/BV9hLkV2i0nQ==" workbookSaltValue="bkfmtFKwa4CxqTezyVvEX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<sst xmlns="http://schemas.openxmlformats.org/spreadsheetml/2006/main" count="225" uniqueCount="112">
  <si>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</si>
  <si>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</si>
  <si>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</si>
  <si>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</si>
  <si>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</si>
  <si>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</si>
  <si>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</si>
  <si>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</si>
  <si>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</si>
  <si>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</si>
  <si>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</si>
  <si>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</si>
  <si>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</si>
  <si>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</si>
  <si>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</si>
  <si>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</si>
  <si>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</si>
  <si>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</si>
  <si>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</si>
  <si>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</si>
  <si>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</si>
  <si>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</si>
  <si>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</si>
  <si>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</si>
  <si>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</si>
  <si>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</si>
  <si>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</si>
  <si>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</si>
  <si>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</si>
  <si>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</si>
  <si>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</si>
  <si>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</si>
  <si>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</si>
  <si>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</si>
  <si>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</si>
  <si>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</si>
  <si>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</si>
  <si>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</si>
  <si>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</si>
  <si>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</si>
  <si>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</si>
  <si>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</si>
  <si>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</si>
  <si>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</si>
  <si>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</si>
  <si>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</si>
  <si>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</si>
  <si>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</si>
  <si>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</si>
  <si>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</si>
  <si>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</si>
  <si>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</si>
  <si>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</si>
  <si>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</si>
  <si>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</si>
  <si>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</si>
  <si>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</si>
  <si>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</si>
  <si>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</si>
  <si>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</si>
  <si>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</si>
  <si>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</si>
  <si>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</si>
  <si>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</si>
  <si>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</si>
  <si>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</si>
  <si>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</si>
  <si>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</si>
  <si>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</si>
  <si>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</si>
  <si>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</si>
  <si>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</si>
  <si>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</si>
  <si>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</si>
  <si>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</si>
  <si>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</si>
  <si>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</si>
  <si>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</si>
  <si>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</si>
  <si>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</si>
  <si>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</si>
  <si>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</si>
  <si>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</si>
  <si>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</si>
  <si>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</si>
  <si>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</si>
  <si>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</si>
  <si>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</si>
  <si>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</si>
  <si>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</si>
  <si>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</si>
  <si>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</si>
  <si>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</si>
  <si>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</si>
  <si>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</si>
  <si>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</si>
  <si>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</si>
  <si>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</si>
  <si>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</si>
  <si>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</si>
  <si>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</si>
  <si>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</si>
  <si>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</si>
  <si>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</si>
  <si>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</si>
  <si>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</si>
  <si>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</si>
  <si>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</si>
  <si>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</si>
  <si>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類似団体に比べて数値は高く、Ｈ30も引き続き100％を上回った。要因としては配管等の更新ができず、例年と同様に漏水箇所の修繕によって対応していることが考えられる。今後も事業債の発行が予想されるため、ほぼ横ばいになると予想される。料金回収率は類似団体に比べて100％を超え、高水準である。大幅な漏水量が減少していることから、給水原価も低数値へと移行していることが要因と考えられる。
　給水原価についてはおおむね横ばいの状態であり、その原因としては、浄水方法が塩素による滅菌消毒のみの浄水場が半数を占めているからである。当町の水源は湧水であるため水質異常がおきにくく、大幅な水質変化が考えにくい。今後、浄水施設の追加がある場合には給水単価の上昇も考えられる。当町は、大幅な漏水があるため、有収率は年々低下していたが、漏水箇所の発見・修繕によって回復しつつある。今後も漏水調査を計画的に行っていくことで100％に近い値へ近づけていきたい。
漏水量の低下は、施設への負荷や浄水を精製する単価へも影響があるため、重要な改善項目と考える。</t>
    <rPh sb="1" eb="4">
      <t>シュウエキテキ</t>
    </rPh>
    <rPh sb="4" eb="6">
      <t>シュウシ</t>
    </rPh>
    <rPh sb="6" eb="8">
      <t>ヒリツ</t>
    </rPh>
    <rPh sb="9" eb="11">
      <t>ルイジ</t>
    </rPh>
    <rPh sb="11" eb="13">
      <t>ダンタイ</t>
    </rPh>
    <rPh sb="14" eb="15">
      <t>クラ</t>
    </rPh>
    <rPh sb="17" eb="19">
      <t>スウチ</t>
    </rPh>
    <rPh sb="20" eb="21">
      <t>タカ</t>
    </rPh>
    <rPh sb="27" eb="28">
      <t>ヒ</t>
    </rPh>
    <rPh sb="29" eb="30">
      <t>ツヅ</t>
    </rPh>
    <rPh sb="36" eb="38">
      <t>ウワマワ</t>
    </rPh>
    <rPh sb="41" eb="43">
      <t>ヨウイン</t>
    </rPh>
    <rPh sb="47" eb="49">
      <t>ハイカン</t>
    </rPh>
    <rPh sb="49" eb="50">
      <t>トウ</t>
    </rPh>
    <rPh sb="51" eb="53">
      <t>コウシン</t>
    </rPh>
    <rPh sb="58" eb="60">
      <t>レイネン</t>
    </rPh>
    <rPh sb="61" eb="63">
      <t>ドウヨウ</t>
    </rPh>
    <rPh sb="64" eb="66">
      <t>ロウスイ</t>
    </rPh>
    <rPh sb="66" eb="68">
      <t>カショ</t>
    </rPh>
    <rPh sb="69" eb="71">
      <t>シュウゼン</t>
    </rPh>
    <rPh sb="75" eb="77">
      <t>タイオウ</t>
    </rPh>
    <rPh sb="84" eb="85">
      <t>カンガ</t>
    </rPh>
    <rPh sb="90" eb="92">
      <t>コンゴ</t>
    </rPh>
    <rPh sb="93" eb="96">
      <t>ジギョウサイ</t>
    </rPh>
    <rPh sb="97" eb="99">
      <t>ハッコウ</t>
    </rPh>
    <rPh sb="100" eb="102">
      <t>ヨソウ</t>
    </rPh>
    <rPh sb="110" eb="111">
      <t>ヨコ</t>
    </rPh>
    <rPh sb="117" eb="119">
      <t>ヨソウ</t>
    </rPh>
    <rPh sb="123" eb="125">
      <t>リョウキン</t>
    </rPh>
    <rPh sb="125" eb="127">
      <t>カイシュウ</t>
    </rPh>
    <rPh sb="127" eb="128">
      <t>リツ</t>
    </rPh>
    <rPh sb="129" eb="131">
      <t>ルイジ</t>
    </rPh>
    <rPh sb="131" eb="133">
      <t>ダンタイ</t>
    </rPh>
    <rPh sb="134" eb="135">
      <t>クラ</t>
    </rPh>
    <rPh sb="142" eb="143">
      <t>コ</t>
    </rPh>
    <rPh sb="145" eb="148">
      <t>コウスイジュン</t>
    </rPh>
    <rPh sb="152" eb="154">
      <t>オオハバ</t>
    </rPh>
    <rPh sb="155" eb="157">
      <t>ロウスイ</t>
    </rPh>
    <rPh sb="157" eb="158">
      <t>リョウ</t>
    </rPh>
    <rPh sb="159" eb="161">
      <t>ゲンショウ</t>
    </rPh>
    <rPh sb="170" eb="172">
      <t>キュウスイ</t>
    </rPh>
    <rPh sb="172" eb="174">
      <t>ゲンカ</t>
    </rPh>
    <rPh sb="175" eb="178">
      <t>テイスウチ</t>
    </rPh>
    <rPh sb="180" eb="182">
      <t>イコウ</t>
    </rPh>
    <rPh sb="189" eb="191">
      <t>ヨウイン</t>
    </rPh>
    <rPh sb="192" eb="193">
      <t>カンガ</t>
    </rPh>
    <rPh sb="200" eb="202">
      <t>キュウスイ</t>
    </rPh>
    <rPh sb="202" eb="204">
      <t>ゲンカ</t>
    </rPh>
    <rPh sb="213" eb="214">
      <t>ヨコ</t>
    </rPh>
    <rPh sb="217" eb="219">
      <t>ジョウタイ</t>
    </rPh>
    <rPh sb="225" eb="227">
      <t>ゲンイン</t>
    </rPh>
    <rPh sb="232" eb="234">
      <t>ジョウスイ</t>
    </rPh>
    <rPh sb="234" eb="236">
      <t>ホウホウ</t>
    </rPh>
    <rPh sb="237" eb="239">
      <t>エンソ</t>
    </rPh>
    <rPh sb="242" eb="244">
      <t>メッキン</t>
    </rPh>
    <rPh sb="244" eb="246">
      <t>ショウドク</t>
    </rPh>
    <rPh sb="249" eb="252">
      <t>ジョウスイジョウ</t>
    </rPh>
    <rPh sb="253" eb="255">
      <t>ハンスウ</t>
    </rPh>
    <rPh sb="256" eb="257">
      <t>シ</t>
    </rPh>
    <rPh sb="267" eb="269">
      <t>トウチョウ</t>
    </rPh>
    <rPh sb="270" eb="272">
      <t>スイゲン</t>
    </rPh>
    <rPh sb="273" eb="275">
      <t>ユウスイ</t>
    </rPh>
    <rPh sb="280" eb="282">
      <t>スイシツ</t>
    </rPh>
    <rPh sb="282" eb="284">
      <t>イジョウ</t>
    </rPh>
    <rPh sb="291" eb="293">
      <t>オオハバ</t>
    </rPh>
    <rPh sb="294" eb="296">
      <t>スイシツ</t>
    </rPh>
    <rPh sb="296" eb="298">
      <t>ヘンカ</t>
    </rPh>
    <rPh sb="299" eb="300">
      <t>カンガ</t>
    </rPh>
    <rPh sb="305" eb="307">
      <t>コンゴ</t>
    </rPh>
    <rPh sb="308" eb="310">
      <t>ジョウスイ</t>
    </rPh>
    <rPh sb="310" eb="312">
      <t>シセツ</t>
    </rPh>
    <rPh sb="313" eb="315">
      <t>ツイカ</t>
    </rPh>
    <rPh sb="318" eb="320">
      <t>バアイ</t>
    </rPh>
    <rPh sb="322" eb="324">
      <t>キュウスイ</t>
    </rPh>
    <rPh sb="324" eb="326">
      <t>タンカ</t>
    </rPh>
    <rPh sb="327" eb="329">
      <t>ジョウショウ</t>
    </rPh>
    <rPh sb="330" eb="331">
      <t>カンガ</t>
    </rPh>
    <rPh sb="336" eb="338">
      <t>トウチョウ</t>
    </rPh>
    <rPh sb="340" eb="342">
      <t>オオハバ</t>
    </rPh>
    <rPh sb="343" eb="345">
      <t>ロウスイ</t>
    </rPh>
    <rPh sb="351" eb="353">
      <t>ユウシュウ</t>
    </rPh>
    <rPh sb="353" eb="354">
      <t>リツ</t>
    </rPh>
    <rPh sb="355" eb="357">
      <t>ネンネン</t>
    </rPh>
    <rPh sb="357" eb="359">
      <t>テイカ</t>
    </rPh>
    <rPh sb="365" eb="367">
      <t>ロウスイ</t>
    </rPh>
    <rPh sb="367" eb="369">
      <t>カショ</t>
    </rPh>
    <rPh sb="370" eb="372">
      <t>ハッケン</t>
    </rPh>
    <rPh sb="373" eb="375">
      <t>シュウゼン</t>
    </rPh>
    <rPh sb="379" eb="381">
      <t>カイフク</t>
    </rPh>
    <rPh sb="387" eb="389">
      <t>コンゴ</t>
    </rPh>
    <rPh sb="390" eb="392">
      <t>ロウスイ</t>
    </rPh>
    <rPh sb="392" eb="394">
      <t>チョウサ</t>
    </rPh>
    <rPh sb="395" eb="398">
      <t>ケイカクテキ</t>
    </rPh>
    <rPh sb="399" eb="400">
      <t>オコナ</t>
    </rPh>
    <rPh sb="412" eb="413">
      <t>チカ</t>
    </rPh>
    <rPh sb="414" eb="415">
      <t>アタイ</t>
    </rPh>
    <rPh sb="416" eb="417">
      <t>チカ</t>
    </rPh>
    <rPh sb="426" eb="428">
      <t>ロウスイ</t>
    </rPh>
    <rPh sb="428" eb="429">
      <t>リョウ</t>
    </rPh>
    <rPh sb="430" eb="432">
      <t>テイカ</t>
    </rPh>
    <rPh sb="434" eb="436">
      <t>シセツ</t>
    </rPh>
    <rPh sb="438" eb="440">
      <t>フカ</t>
    </rPh>
    <rPh sb="441" eb="443">
      <t>ジョウスイ</t>
    </rPh>
    <rPh sb="444" eb="446">
      <t>セイセイ</t>
    </rPh>
    <rPh sb="448" eb="450">
      <t>タンカ</t>
    </rPh>
    <rPh sb="452" eb="454">
      <t>エイキョウ</t>
    </rPh>
    <rPh sb="460" eb="462">
      <t>ジュウヨウ</t>
    </rPh>
    <rPh sb="463" eb="465">
      <t>カイゼン</t>
    </rPh>
    <rPh sb="465" eb="467">
      <t>コウモク</t>
    </rPh>
    <rPh sb="468" eb="469">
      <t>カンガ</t>
    </rPh>
    <phoneticPr fontId="4"/>
  </si>
  <si>
    <t>　当町は、既設管の修繕に追われている状況であり、管路の更新費用を捻出できていないのが実状である。材質不明管や敷設年度不明管が膨大な数あるため、不明管の調査から行うところから進めていかなければならない。</t>
    <rPh sb="1" eb="3">
      <t>トウチョウ</t>
    </rPh>
    <rPh sb="5" eb="8">
      <t>キセツカン</t>
    </rPh>
    <rPh sb="9" eb="11">
      <t>シュウゼン</t>
    </rPh>
    <rPh sb="12" eb="13">
      <t>オ</t>
    </rPh>
    <rPh sb="18" eb="20">
      <t>ジョウキョウ</t>
    </rPh>
    <rPh sb="24" eb="26">
      <t>カンロ</t>
    </rPh>
    <rPh sb="27" eb="29">
      <t>コウシン</t>
    </rPh>
    <rPh sb="29" eb="31">
      <t>ヒヨウ</t>
    </rPh>
    <rPh sb="32" eb="34">
      <t>ネンシュツ</t>
    </rPh>
    <rPh sb="42" eb="44">
      <t>ジツジョウ</t>
    </rPh>
    <rPh sb="48" eb="50">
      <t>ザイシツ</t>
    </rPh>
    <rPh sb="50" eb="52">
      <t>フメイ</t>
    </rPh>
    <rPh sb="52" eb="53">
      <t>カン</t>
    </rPh>
    <rPh sb="54" eb="56">
      <t>フセツ</t>
    </rPh>
    <rPh sb="56" eb="58">
      <t>ネンド</t>
    </rPh>
    <rPh sb="58" eb="60">
      <t>フメイ</t>
    </rPh>
    <rPh sb="60" eb="61">
      <t>カン</t>
    </rPh>
    <rPh sb="62" eb="64">
      <t>ボウダイ</t>
    </rPh>
    <rPh sb="65" eb="66">
      <t>カズ</t>
    </rPh>
    <rPh sb="71" eb="73">
      <t>フメイ</t>
    </rPh>
    <rPh sb="73" eb="74">
      <t>カン</t>
    </rPh>
    <rPh sb="75" eb="77">
      <t>チョウサ</t>
    </rPh>
    <rPh sb="79" eb="80">
      <t>オコナ</t>
    </rPh>
    <rPh sb="86" eb="87">
      <t>スス</t>
    </rPh>
    <phoneticPr fontId="4"/>
  </si>
  <si>
    <t>　当町での課題は、漏水による有収率の低下である。町統合簡易水道については、水質は良好であるため塩素滅菌のみの処理の水系が半数となっている。水処理自体はローコストで行えるため、多少の漏水は影響が少なかった。しかし、分析をしてみると施設への負荷がかかっていることや、有収率の低下を招きかねないなど、影響は少なからずみられている。今後、漏水箇所が拡大して流入が追い付かなくなることも懸念されるため、調査に力をいれていくき管路の更新計画につなげていきたい。</t>
    <rPh sb="1" eb="3">
      <t>トウチョウ</t>
    </rPh>
    <rPh sb="5" eb="7">
      <t>カダイ</t>
    </rPh>
    <rPh sb="9" eb="11">
      <t>ロウスイ</t>
    </rPh>
    <rPh sb="14" eb="16">
      <t>ユウシュウ</t>
    </rPh>
    <rPh sb="16" eb="17">
      <t>リツ</t>
    </rPh>
    <rPh sb="18" eb="20">
      <t>テイカ</t>
    </rPh>
    <rPh sb="24" eb="25">
      <t>チョウ</t>
    </rPh>
    <rPh sb="25" eb="27">
      <t>トウゴウ</t>
    </rPh>
    <rPh sb="27" eb="29">
      <t>カンイ</t>
    </rPh>
    <rPh sb="29" eb="31">
      <t>スイドウ</t>
    </rPh>
    <rPh sb="37" eb="39">
      <t>スイシツ</t>
    </rPh>
    <rPh sb="40" eb="42">
      <t>リョウコウ</t>
    </rPh>
    <rPh sb="47" eb="49">
      <t>エンソ</t>
    </rPh>
    <rPh sb="49" eb="51">
      <t>メッキン</t>
    </rPh>
    <rPh sb="54" eb="56">
      <t>ショリ</t>
    </rPh>
    <rPh sb="57" eb="59">
      <t>スイケイ</t>
    </rPh>
    <rPh sb="60" eb="62">
      <t>ハンスウ</t>
    </rPh>
    <rPh sb="69" eb="70">
      <t>ミズ</t>
    </rPh>
    <rPh sb="70" eb="72">
      <t>ショリ</t>
    </rPh>
    <rPh sb="72" eb="74">
      <t>ジタイ</t>
    </rPh>
    <rPh sb="81" eb="82">
      <t>オコナ</t>
    </rPh>
    <rPh sb="87" eb="89">
      <t>タショウ</t>
    </rPh>
    <rPh sb="90" eb="92">
      <t>ロウスイ</t>
    </rPh>
    <rPh sb="93" eb="95">
      <t>エイキョウ</t>
    </rPh>
    <rPh sb="96" eb="97">
      <t>スク</t>
    </rPh>
    <rPh sb="106" eb="108">
      <t>ブンセキ</t>
    </rPh>
    <rPh sb="114" eb="116">
      <t>シセツ</t>
    </rPh>
    <rPh sb="118" eb="120">
      <t>フカ</t>
    </rPh>
    <rPh sb="131" eb="133">
      <t>ユウシュウ</t>
    </rPh>
    <rPh sb="133" eb="134">
      <t>リツ</t>
    </rPh>
    <rPh sb="135" eb="137">
      <t>テイカ</t>
    </rPh>
    <rPh sb="138" eb="139">
      <t>マネ</t>
    </rPh>
    <rPh sb="147" eb="149">
      <t>エイキョウ</t>
    </rPh>
    <rPh sb="150" eb="151">
      <t>スク</t>
    </rPh>
    <rPh sb="162" eb="164">
      <t>コンゴ</t>
    </rPh>
    <rPh sb="165" eb="167">
      <t>ロウスイ</t>
    </rPh>
    <rPh sb="167" eb="169">
      <t>カショ</t>
    </rPh>
    <rPh sb="170" eb="172">
      <t>カクダイ</t>
    </rPh>
    <rPh sb="174" eb="176">
      <t>リュウニュウ</t>
    </rPh>
    <rPh sb="177" eb="178">
      <t>オ</t>
    </rPh>
    <rPh sb="179" eb="180">
      <t>ツ</t>
    </rPh>
    <rPh sb="188" eb="190">
      <t>ケネン</t>
    </rPh>
    <rPh sb="196" eb="198">
      <t>チョウサ</t>
    </rPh>
    <rPh sb="199" eb="200">
      <t>チカラ</t>
    </rPh>
    <rPh sb="207" eb="209">
      <t>カンロ</t>
    </rPh>
    <rPh sb="210" eb="212">
      <t>コウシン</t>
    </rPh>
    <rPh sb="212" eb="214">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</si>
</sst>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0.16</c:v>
                </c:pt>
                <c:pt idx="3" formatCode="#,##0.00;&quot;△&quot;#,##0.00;&quot;-&quot;">
                  <c:v>1.2</c:v>
                </c:pt>
                <c:pt idx="4">
                  <c:v>0</c:v>
                </c:pt>
              </c:numCache>
            </c:numRef>
          </c:val>
          <c:extLst xmlns:c16r2="http://schemas.microsoft.com/office/drawing/2015/06/chart">
            <c:ext xmlns:c16="http://schemas.microsoft.com/office/drawing/2014/chart" uri="{C3380CC4-5D6E-409C-BE32-E72D297353CC}">
              <c16:uniqueId val="{00000000-F438-4F44-B767-426701B766C1}"/>
            </c:ext>
          </c:extLst>
        </c:ser>
        <c:dLbls>
          <c:showLegendKey val="0"/>
          <c:showVal val="0"/>
          <c:showCatName val="0"/>
          <c:showSerName val="0"/>
          <c:showPercent val="0"/>
          <c:showBubbleSize val="0"/>
        </c:dLbls>
        <c:gapWidth val="150"/>
        <c:axId val="86157184"/>
        <c:axId val="861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F438-4F44-B767-426701B766C1}"/>
            </c:ext>
          </c:extLst>
        </c:ser>
        <c:dLbls>
          <c:showLegendKey val="0"/>
          <c:showVal val="0"/>
          <c:showCatName val="0"/>
          <c:showSerName val="0"/>
          <c:showPercent val="0"/>
          <c:showBubbleSize val="0"/>
        </c:dLbls>
        <c:marker val="1"/>
        <c:smooth val="0"/>
        <c:axId val="86157184"/>
        <c:axId val="86167552"/>
      </c:lineChart>
      <c:dateAx>
        <c:axId val="86157184"/>
        <c:scaling>
          <c:orientation val="minMax"/>
        </c:scaling>
        <c:delete val="1"/>
        <c:axPos val="b"/>
        <c:numFmt formatCode="ge" sourceLinked="1"/>
        <c:majorTickMark val="none"/>
        <c:minorTickMark val="none"/>
        <c:tickLblPos val="none"/>
        <c:crossAx val="86167552"/>
        <c:crosses val="autoZero"/>
        <c:auto val="1"/>
        <c:lblOffset val="100"/>
        <c:baseTimeUnit val="years"/>
      </c:dateAx>
      <c:valAx>
        <c:axId val="861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128.72</c:v>
                </c:pt>
                <c:pt idx="1">
                  <c:v>138.24</c:v>
                </c:pt>
                <c:pt idx="2">
                  <c:v>73.790000000000006</c:v>
                </c:pt>
                <c:pt idx="3">
                  <c:v>115.2</c:v>
                </c:pt>
                <c:pt idx="4">
                  <c:v>128.94999999999999</c:v>
                </c:pt>
              </c:numCache>
            </c:numRef>
          </c:val>
          <c:extLst xmlns:c16r2="http://schemas.microsoft.com/office/drawing/2015/06/chart">
            <c:ext xmlns:c16="http://schemas.microsoft.com/office/drawing/2014/chart" uri="{C3380CC4-5D6E-409C-BE32-E72D297353CC}">
              <c16:uniqueId val="{00000000-7306-4EA3-94FB-EE226E66E22F}"/>
            </c:ext>
          </c:extLst>
        </c:ser>
        <c:dLbls>
          <c:showLegendKey val="0"/>
          <c:showVal val="0"/>
          <c:showCatName val="0"/>
          <c:showSerName val="0"/>
          <c:showPercent val="0"/>
          <c:showBubbleSize val="0"/>
        </c:dLbls>
        <c:gapWidth val="150"/>
        <c:axId val="98383360"/>
        <c:axId val="983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7306-4EA3-94FB-EE226E66E22F}"/>
            </c:ext>
          </c:extLst>
        </c:ser>
        <c:dLbls>
          <c:showLegendKey val="0"/>
          <c:showVal val="0"/>
          <c:showCatName val="0"/>
          <c:showSerName val="0"/>
          <c:showPercent val="0"/>
          <c:showBubbleSize val="0"/>
        </c:dLbls>
        <c:marker val="1"/>
        <c:smooth val="0"/>
        <c:axId val="98383360"/>
        <c:axId val="98385280"/>
      </c:lineChart>
      <c:dateAx>
        <c:axId val="98383360"/>
        <c:scaling>
          <c:orientation val="minMax"/>
        </c:scaling>
        <c:delete val="1"/>
        <c:axPos val="b"/>
        <c:numFmt formatCode="ge" sourceLinked="1"/>
        <c:majorTickMark val="none"/>
        <c:minorTickMark val="none"/>
        <c:tickLblPos val="none"/>
        <c:crossAx val="98385280"/>
        <c:crosses val="autoZero"/>
        <c:auto val="1"/>
        <c:lblOffset val="100"/>
        <c:baseTimeUnit val="years"/>
      </c:dateAx>
      <c:valAx>
        <c:axId val="98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40.85</c:v>
                </c:pt>
                <c:pt idx="1">
                  <c:v>37.86</c:v>
                </c:pt>
                <c:pt idx="2">
                  <c:v>34.909999999999997</c:v>
                </c:pt>
                <c:pt idx="3">
                  <c:v>49.27</c:v>
                </c:pt>
                <c:pt idx="4">
                  <c:v>42.67</c:v>
                </c:pt>
              </c:numCache>
            </c:numRef>
          </c:val>
          <c:extLst xmlns:c16r2="http://schemas.microsoft.com/office/drawing/2015/06/chart">
            <c:ext xmlns:c16="http://schemas.microsoft.com/office/drawing/2014/chart" uri="{C3380CC4-5D6E-409C-BE32-E72D297353CC}">
              <c16:uniqueId val="{00000000-B315-460E-B5F5-B91AF0308AC6}"/>
            </c:ext>
          </c:extLst>
        </c:ser>
        <c:dLbls>
          <c:showLegendKey val="0"/>
          <c:showVal val="0"/>
          <c:showCatName val="0"/>
          <c:showSerName val="0"/>
          <c:showPercent val="0"/>
          <c:showBubbleSize val="0"/>
        </c:dLbls>
        <c:gapWidth val="150"/>
        <c:axId val="107222912"/>
        <c:axId val="1072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B315-460E-B5F5-B91AF0308AC6}"/>
            </c:ext>
          </c:extLst>
        </c:ser>
        <c:dLbls>
          <c:showLegendKey val="0"/>
          <c:showVal val="0"/>
          <c:showCatName val="0"/>
          <c:showSerName val="0"/>
          <c:showPercent val="0"/>
          <c:showBubbleSize val="0"/>
        </c:dLbls>
        <c:marker val="1"/>
        <c:smooth val="0"/>
        <c:axId val="107222912"/>
        <c:axId val="107225088"/>
      </c:lineChart>
      <c:dateAx>
        <c:axId val="107222912"/>
        <c:scaling>
          <c:orientation val="minMax"/>
        </c:scaling>
        <c:delete val="1"/>
        <c:axPos val="b"/>
        <c:numFmt formatCode="ge" sourceLinked="1"/>
        <c:majorTickMark val="none"/>
        <c:minorTickMark val="none"/>
        <c:tickLblPos val="none"/>
        <c:crossAx val="107225088"/>
        <c:crosses val="autoZero"/>
        <c:auto val="1"/>
        <c:lblOffset val="100"/>
        <c:baseTimeUnit val="years"/>
      </c:dateAx>
      <c:valAx>
        <c:axId val="1072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93.28</c:v>
                </c:pt>
                <c:pt idx="1">
                  <c:v>94.06</c:v>
                </c:pt>
                <c:pt idx="2">
                  <c:v>99.34</c:v>
                </c:pt>
                <c:pt idx="3">
                  <c:v>113.67</c:v>
                </c:pt>
                <c:pt idx="4">
                  <c:v>118.7</c:v>
                </c:pt>
              </c:numCache>
            </c:numRef>
          </c:val>
          <c:extLst xmlns:c16r2="http://schemas.microsoft.com/office/drawing/2015/06/chart">
            <c:ext xmlns:c16="http://schemas.microsoft.com/office/drawing/2014/chart" uri="{C3380CC4-5D6E-409C-BE32-E72D297353CC}">
              <c16:uniqueId val="{00000000-BF1D-4E7B-B3A2-4F385AC80ABC}"/>
            </c:ext>
          </c:extLst>
        </c:ser>
        <c:dLbls>
          <c:showLegendKey val="0"/>
          <c:showVal val="0"/>
          <c:showCatName val="0"/>
          <c:showSerName val="0"/>
          <c:showPercent val="0"/>
          <c:showBubbleSize val="0"/>
        </c:dLbls>
        <c:gapWidth val="150"/>
        <c:axId val="86391040"/>
        <c:axId val="864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BF1D-4E7B-B3A2-4F385AC80ABC}"/>
            </c:ext>
          </c:extLst>
        </c:ser>
        <c:dLbls>
          <c:showLegendKey val="0"/>
          <c:showVal val="0"/>
          <c:showCatName val="0"/>
          <c:showSerName val="0"/>
          <c:showPercent val="0"/>
          <c:showBubbleSize val="0"/>
        </c:dLbls>
        <c:marker val="1"/>
        <c:smooth val="0"/>
        <c:axId val="86391040"/>
        <c:axId val="86401408"/>
      </c:lineChart>
      <c:dateAx>
        <c:axId val="86391040"/>
        <c:scaling>
          <c:orientation val="minMax"/>
        </c:scaling>
        <c:delete val="1"/>
        <c:axPos val="b"/>
        <c:numFmt formatCode="ge" sourceLinked="1"/>
        <c:majorTickMark val="none"/>
        <c:minorTickMark val="none"/>
        <c:tickLblPos val="none"/>
        <c:crossAx val="86401408"/>
        <c:crosses val="autoZero"/>
        <c:auto val="1"/>
        <c:lblOffset val="100"/>
        <c:baseTimeUnit val="years"/>
      </c:dateAx>
      <c:valAx>
        <c:axId val="86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0C-423D-8EC3-9DA118C86314}"/>
            </c:ext>
          </c:extLst>
        </c:ser>
        <c:dLbls>
          <c:showLegendKey val="0"/>
          <c:showVal val="0"/>
          <c:showCatName val="0"/>
          <c:showSerName val="0"/>
          <c:showPercent val="0"/>
          <c:showBubbleSize val="0"/>
        </c:dLbls>
        <c:gapWidth val="150"/>
        <c:axId val="86428288"/>
        <c:axId val="878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0C-423D-8EC3-9DA118C86314}"/>
            </c:ext>
          </c:extLst>
        </c:ser>
        <c:dLbls>
          <c:showLegendKey val="0"/>
          <c:showVal val="0"/>
          <c:showCatName val="0"/>
          <c:showSerName val="0"/>
          <c:showPercent val="0"/>
          <c:showBubbleSize val="0"/>
        </c:dLbls>
        <c:marker val="1"/>
        <c:smooth val="0"/>
        <c:axId val="86428288"/>
        <c:axId val="87823104"/>
      </c:lineChart>
      <c:dateAx>
        <c:axId val="86428288"/>
        <c:scaling>
          <c:orientation val="minMax"/>
        </c:scaling>
        <c:delete val="1"/>
        <c:axPos val="b"/>
        <c:numFmt formatCode="ge" sourceLinked="1"/>
        <c:majorTickMark val="none"/>
        <c:minorTickMark val="none"/>
        <c:tickLblPos val="none"/>
        <c:crossAx val="87823104"/>
        <c:crosses val="autoZero"/>
        <c:auto val="1"/>
        <c:lblOffset val="100"/>
        <c:baseTimeUnit val="years"/>
      </c:dateAx>
      <c:valAx>
        <c:axId val="878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CB-4364-94A7-9C7297AF1E5A}"/>
            </c:ext>
          </c:extLst>
        </c:ser>
        <c:dLbls>
          <c:showLegendKey val="0"/>
          <c:showVal val="0"/>
          <c:showCatName val="0"/>
          <c:showSerName val="0"/>
          <c:showPercent val="0"/>
          <c:showBubbleSize val="0"/>
        </c:dLbls>
        <c:gapWidth val="150"/>
        <c:axId val="87849984"/>
        <c:axId val="878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CB-4364-94A7-9C7297AF1E5A}"/>
            </c:ext>
          </c:extLst>
        </c:ser>
        <c:dLbls>
          <c:showLegendKey val="0"/>
          <c:showVal val="0"/>
          <c:showCatName val="0"/>
          <c:showSerName val="0"/>
          <c:showPercent val="0"/>
          <c:showBubbleSize val="0"/>
        </c:dLbls>
        <c:marker val="1"/>
        <c:smooth val="0"/>
        <c:axId val="87849984"/>
        <c:axId val="87868544"/>
      </c:lineChart>
      <c:dateAx>
        <c:axId val="87849984"/>
        <c:scaling>
          <c:orientation val="minMax"/>
        </c:scaling>
        <c:delete val="1"/>
        <c:axPos val="b"/>
        <c:numFmt formatCode="ge" sourceLinked="1"/>
        <c:majorTickMark val="none"/>
        <c:minorTickMark val="none"/>
        <c:tickLblPos val="none"/>
        <c:crossAx val="87868544"/>
        <c:crosses val="autoZero"/>
        <c:auto val="1"/>
        <c:lblOffset val="100"/>
        <c:baseTimeUnit val="years"/>
      </c:dateAx>
      <c:valAx>
        <c:axId val="878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60-4AEF-8519-6F6A30E1D164}"/>
            </c:ext>
          </c:extLst>
        </c:ser>
        <c:dLbls>
          <c:showLegendKey val="0"/>
          <c:showVal val="0"/>
          <c:showCatName val="0"/>
          <c:showSerName val="0"/>
          <c:showPercent val="0"/>
          <c:showBubbleSize val="0"/>
        </c:dLbls>
        <c:gapWidth val="150"/>
        <c:axId val="90535808"/>
        <c:axId val="905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60-4AEF-8519-6F6A30E1D164}"/>
            </c:ext>
          </c:extLst>
        </c:ser>
        <c:dLbls>
          <c:showLegendKey val="0"/>
          <c:showVal val="0"/>
          <c:showCatName val="0"/>
          <c:showSerName val="0"/>
          <c:showPercent val="0"/>
          <c:showBubbleSize val="0"/>
        </c:dLbls>
        <c:marker val="1"/>
        <c:smooth val="0"/>
        <c:axId val="90535808"/>
        <c:axId val="90542080"/>
      </c:lineChart>
      <c:dateAx>
        <c:axId val="90535808"/>
        <c:scaling>
          <c:orientation val="minMax"/>
        </c:scaling>
        <c:delete val="1"/>
        <c:axPos val="b"/>
        <c:numFmt formatCode="ge" sourceLinked="1"/>
        <c:majorTickMark val="none"/>
        <c:minorTickMark val="none"/>
        <c:tickLblPos val="none"/>
        <c:crossAx val="90542080"/>
        <c:crosses val="autoZero"/>
        <c:auto val="1"/>
        <c:lblOffset val="100"/>
        <c:baseTimeUnit val="years"/>
      </c:dateAx>
      <c:valAx>
        <c:axId val="905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4-4EFE-BBB8-C5EED2643D70}"/>
            </c:ext>
          </c:extLst>
        </c:ser>
        <c:dLbls>
          <c:showLegendKey val="0"/>
          <c:showVal val="0"/>
          <c:showCatName val="0"/>
          <c:showSerName val="0"/>
          <c:showPercent val="0"/>
          <c:showBubbleSize val="0"/>
        </c:dLbls>
        <c:gapWidth val="150"/>
        <c:axId val="90568960"/>
        <c:axId val="981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4-4EFE-BBB8-C5EED2643D70}"/>
            </c:ext>
          </c:extLst>
        </c:ser>
        <c:dLbls>
          <c:showLegendKey val="0"/>
          <c:showVal val="0"/>
          <c:showCatName val="0"/>
          <c:showSerName val="0"/>
          <c:showPercent val="0"/>
          <c:showBubbleSize val="0"/>
        </c:dLbls>
        <c:marker val="1"/>
        <c:smooth val="0"/>
        <c:axId val="90568960"/>
        <c:axId val="98177408"/>
      </c:lineChart>
      <c:dateAx>
        <c:axId val="90568960"/>
        <c:scaling>
          <c:orientation val="minMax"/>
        </c:scaling>
        <c:delete val="1"/>
        <c:axPos val="b"/>
        <c:numFmt formatCode="ge" sourceLinked="1"/>
        <c:majorTickMark val="none"/>
        <c:minorTickMark val="none"/>
        <c:tickLblPos val="none"/>
        <c:crossAx val="98177408"/>
        <c:crosses val="autoZero"/>
        <c:auto val="1"/>
        <c:lblOffset val="100"/>
        <c:baseTimeUnit val="years"/>
      </c:dateAx>
      <c:valAx>
        <c:axId val="981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543.57000000000005</c:v>
                </c:pt>
                <c:pt idx="1">
                  <c:v>489.59</c:v>
                </c:pt>
                <c:pt idx="2">
                  <c:v>561.02</c:v>
                </c:pt>
                <c:pt idx="3">
                  <c:v>603.74</c:v>
                </c:pt>
                <c:pt idx="4">
                  <c:v>600.67999999999995</c:v>
                </c:pt>
              </c:numCache>
            </c:numRef>
          </c:val>
          <c:extLst xmlns:c16r2="http://schemas.microsoft.com/office/drawing/2015/06/chart">
            <c:ext xmlns:c16="http://schemas.microsoft.com/office/drawing/2014/chart" uri="{C3380CC4-5D6E-409C-BE32-E72D297353CC}">
              <c16:uniqueId val="{00000000-7A13-4163-843C-F0B483932CAD}"/>
            </c:ext>
          </c:extLst>
        </c:ser>
        <c:dLbls>
          <c:showLegendKey val="0"/>
          <c:showVal val="0"/>
          <c:showCatName val="0"/>
          <c:showSerName val="0"/>
          <c:showPercent val="0"/>
          <c:showBubbleSize val="0"/>
        </c:dLbls>
        <c:gapWidth val="150"/>
        <c:axId val="98214656"/>
        <c:axId val="982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7A13-4163-843C-F0B483932CAD}"/>
            </c:ext>
          </c:extLst>
        </c:ser>
        <c:dLbls>
          <c:showLegendKey val="0"/>
          <c:showVal val="0"/>
          <c:showCatName val="0"/>
          <c:showSerName val="0"/>
          <c:showPercent val="0"/>
          <c:showBubbleSize val="0"/>
        </c:dLbls>
        <c:marker val="1"/>
        <c:smooth val="0"/>
        <c:axId val="98214656"/>
        <c:axId val="98216576"/>
      </c:lineChart>
      <c:dateAx>
        <c:axId val="98214656"/>
        <c:scaling>
          <c:orientation val="minMax"/>
        </c:scaling>
        <c:delete val="1"/>
        <c:axPos val="b"/>
        <c:numFmt formatCode="ge" sourceLinked="1"/>
        <c:majorTickMark val="none"/>
        <c:minorTickMark val="none"/>
        <c:tickLblPos val="none"/>
        <c:crossAx val="98216576"/>
        <c:crosses val="autoZero"/>
        <c:auto val="1"/>
        <c:lblOffset val="100"/>
        <c:baseTimeUnit val="years"/>
      </c:dateAx>
      <c:valAx>
        <c:axId val="982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88.07</c:v>
                </c:pt>
                <c:pt idx="1">
                  <c:v>89.79</c:v>
                </c:pt>
                <c:pt idx="2">
                  <c:v>97.23</c:v>
                </c:pt>
                <c:pt idx="3">
                  <c:v>112.82</c:v>
                </c:pt>
                <c:pt idx="4">
                  <c:v>108.97</c:v>
                </c:pt>
              </c:numCache>
            </c:numRef>
          </c:val>
          <c:extLst xmlns:c16r2="http://schemas.microsoft.com/office/drawing/2015/06/chart">
            <c:ext xmlns:c16="http://schemas.microsoft.com/office/drawing/2014/chart" uri="{C3380CC4-5D6E-409C-BE32-E72D297353CC}">
              <c16:uniqueId val="{00000000-93FE-45F3-8E59-669856B444CB}"/>
            </c:ext>
          </c:extLst>
        </c:ser>
        <c:dLbls>
          <c:showLegendKey val="0"/>
          <c:showVal val="0"/>
          <c:showCatName val="0"/>
          <c:showSerName val="0"/>
          <c:showPercent val="0"/>
          <c:showBubbleSize val="0"/>
        </c:dLbls>
        <c:gapWidth val="150"/>
        <c:axId val="98321536"/>
        <c:axId val="983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93FE-45F3-8E59-669856B444CB}"/>
            </c:ext>
          </c:extLst>
        </c:ser>
        <c:dLbls>
          <c:showLegendKey val="0"/>
          <c:showVal val="0"/>
          <c:showCatName val="0"/>
          <c:showSerName val="0"/>
          <c:showPercent val="0"/>
          <c:showBubbleSize val="0"/>
        </c:dLbls>
        <c:marker val="1"/>
        <c:smooth val="0"/>
        <c:axId val="98321536"/>
        <c:axId val="98323456"/>
      </c:lineChart>
      <c:dateAx>
        <c:axId val="98321536"/>
        <c:scaling>
          <c:orientation val="minMax"/>
        </c:scaling>
        <c:delete val="1"/>
        <c:axPos val="b"/>
        <c:numFmt formatCode="ge" sourceLinked="1"/>
        <c:majorTickMark val="none"/>
        <c:minorTickMark val="none"/>
        <c:tickLblPos val="none"/>
        <c:crossAx val="98323456"/>
        <c:crosses val="autoZero"/>
        <c:auto val="1"/>
        <c:lblOffset val="100"/>
        <c:baseTimeUnit val="years"/>
      </c:dateAx>
      <c:valAx>
        <c:axId val="98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245.1</c:v>
                </c:pt>
                <c:pt idx="1">
                  <c:v>245.28</c:v>
                </c:pt>
                <c:pt idx="2">
                  <c:v>228.27</c:v>
                </c:pt>
                <c:pt idx="3">
                  <c:v>195.9</c:v>
                </c:pt>
                <c:pt idx="4">
                  <c:v>199.5</c:v>
                </c:pt>
              </c:numCache>
            </c:numRef>
          </c:val>
          <c:extLst xmlns:c16r2="http://schemas.microsoft.com/office/drawing/2015/06/chart">
            <c:ext xmlns:c16="http://schemas.microsoft.com/office/drawing/2014/chart" uri="{C3380CC4-5D6E-409C-BE32-E72D297353CC}">
              <c16:uniqueId val="{00000000-93F6-4C29-8369-6ACF51E1FE3F}"/>
            </c:ext>
          </c:extLst>
        </c:ser>
        <c:dLbls>
          <c:showLegendKey val="0"/>
          <c:showVal val="0"/>
          <c:showCatName val="0"/>
          <c:showSerName val="0"/>
          <c:showPercent val="0"/>
          <c:showBubbleSize val="0"/>
        </c:dLbls>
        <c:gapWidth val="150"/>
        <c:axId val="98354304"/>
        <c:axId val="983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93F6-4C29-8369-6ACF51E1FE3F}"/>
            </c:ext>
          </c:extLst>
        </c:ser>
        <c:dLbls>
          <c:showLegendKey val="0"/>
          <c:showVal val="0"/>
          <c:showCatName val="0"/>
          <c:showSerName val="0"/>
          <c:showPercent val="0"/>
          <c:showBubbleSize val="0"/>
        </c:dLbls>
        <c:marker val="1"/>
        <c:smooth val="0"/>
        <c:axId val="98354304"/>
        <c:axId val="98356224"/>
      </c:lineChart>
      <c:dateAx>
        <c:axId val="98354304"/>
        <c:scaling>
          <c:orientation val="minMax"/>
        </c:scaling>
        <c:delete val="1"/>
        <c:axPos val="b"/>
        <c:numFmt formatCode="ge" sourceLinked="1"/>
        <c:majorTickMark val="none"/>
        <c:minorTickMark val="none"/>
        <c:tickLblPos val="none"/>
        <c:crossAx val="98356224"/>
        <c:crosses val="autoZero"/>
        <c:auto val="1"/>
        <c:lblOffset val="100"/>
        <c:baseTimeUnit val="years"/>
      </c:dateAx>
      <c:valAx>
        <c:axId val="98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九重町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9530</v>
      </c>
      <c r="AM8" s="50"/>
      <c r="AN8" s="50"/>
      <c r="AO8" s="50"/>
      <c r="AP8" s="50"/>
      <c r="AQ8" s="50"/>
      <c r="AR8" s="50"/>
      <c r="AS8" s="50"/>
      <c r="AT8" s="46">
        <f>データ!$S$6</f>
        <v>271.37</v>
      </c>
      <c r="AU8" s="46"/>
      <c r="AV8" s="46"/>
      <c r="AW8" s="46"/>
      <c r="AX8" s="46"/>
      <c r="AY8" s="46"/>
      <c r="AZ8" s="46"/>
      <c r="BA8" s="46"/>
      <c r="BB8" s="46">
        <f>データ!$T$6</f>
        <v>35.119999999999997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47.08</v>
      </c>
      <c r="Q10" s="46"/>
      <c r="R10" s="46"/>
      <c r="S10" s="46"/>
      <c r="T10" s="46"/>
      <c r="U10" s="46"/>
      <c r="V10" s="46"/>
      <c r="W10" s="50">
        <f>データ!$Q$6</f>
        <v>3750</v>
      </c>
      <c r="X10" s="50"/>
      <c r="Y10" s="50"/>
      <c r="Z10" s="50"/>
      <c r="AA10" s="50"/>
      <c r="AB10" s="50"/>
      <c r="AC10" s="50"/>
      <c r="AD10" s="2"/>
      <c r="AE10" s="2"/>
      <c r="AF10" s="2"/>
      <c r="AG10" s="2"/>
      <c r="AH10" s="2"/>
      <c r="AI10" s="2"/>
      <c r="AJ10" s="2"/>
      <c r="AK10" s="2"/>
      <c r="AL10" s="50">
        <f>データ!$U$6</f>
        <v>4455</v>
      </c>
      <c r="AM10" s="50"/>
      <c r="AN10" s="50"/>
      <c r="AO10" s="50"/>
      <c r="AP10" s="50"/>
      <c r="AQ10" s="50"/>
      <c r="AR10" s="50"/>
      <c r="AS10" s="50"/>
      <c r="AT10" s="46">
        <f>データ!$V$6</f>
        <v>8.1999999999999993</v>
      </c>
      <c r="AU10" s="46"/>
      <c r="AV10" s="46"/>
      <c r="AW10" s="46"/>
      <c r="AX10" s="46"/>
      <c r="AY10" s="46"/>
      <c r="AZ10" s="46"/>
      <c r="BA10" s="46"/>
      <c r="BB10" s="46">
        <f>データ!$W$6</f>
        <v>543.29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b2kDAV/5uYtK/Ib2Di9iOXndto99CVK1l0EoCvTsyv2KNKeVELtavbgBQGlZTj7Ghf6QcGdhCSWL8XWbqldf+w==" saltValue="tHlQkeTC+z7V//ClW3KT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444618</v>
      </c>
      <c r="D6" s="34">
        <f t="shared" si="3"/>
        <v>47</v>
      </c>
      <c r="E6" s="34">
        <f t="shared" si="3"/>
        <v>1</v>
      </c>
      <c r="F6" s="34">
        <f t="shared" si="3"/>
        <v>0</v>
      </c>
      <c r="G6" s="34">
        <f t="shared" si="3"/>
        <v>0</v>
      </c>
      <c r="H6" s="34" t="str">
        <f t="shared" si="3"/>
        <v>大分県　九重町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47.08</v>
      </c>
      <c r="Q6" s="35">
        <f t="shared" si="3"/>
        <v>3750</v>
      </c>
      <c r="R6" s="35">
        <f t="shared" si="3"/>
        <v>9530</v>
      </c>
      <c r="S6" s="35">
        <f t="shared" si="3"/>
        <v>271.37</v>
      </c>
      <c r="T6" s="35">
        <f t="shared" si="3"/>
        <v>35.119999999999997</v>
      </c>
      <c r="U6" s="35">
        <f t="shared" si="3"/>
        <v>4455</v>
      </c>
      <c r="V6" s="35">
        <f t="shared" si="3"/>
        <v>8.1999999999999993</v>
      </c>
      <c r="W6" s="35">
        <f t="shared" si="3"/>
        <v>543.29</v>
      </c>
      <c r="X6" s="36">
        <f>IF(X7="",NA(),X7)</f>
        <v>93.28</v>
      </c>
      <c r="Y6" s="36">
        <f t="shared" ref="Y6:AG6" si="4">IF(Y7="",NA(),Y7)</f>
        <v>94.06</v>
      </c>
      <c r="Z6" s="36">
        <f t="shared" si="4"/>
        <v>99.34</v>
      </c>
      <c r="AA6" s="36">
        <f t="shared" si="4"/>
        <v>113.67</v>
      </c>
      <c r="AB6" s="36">
        <f t="shared" si="4"/>
        <v>118.7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543.57000000000005</v>
      </c>
      <c r="BF6" s="36">
        <f t="shared" ref="BF6:BN6" si="7">IF(BF7="",NA(),BF7)</f>
        <v>489.59</v>
      </c>
      <c r="BG6" s="36">
        <f t="shared" si="7"/>
        <v>561.02</v>
      </c>
      <c r="BH6" s="36">
        <f t="shared" si="7"/>
        <v>603.74</v>
      </c>
      <c r="BI6" s="36">
        <f t="shared" si="7"/>
        <v>600.67999999999995</v>
      </c>
      <c r="BJ6" s="36">
        <f t="shared" si="7"/>
        <v>1125.69</v>
      </c>
      <c r="BK6" s="36">
        <f t="shared" si="7"/>
        <v>1134.67</v>
      </c>
      <c r="BL6" s="36">
        <f t="shared" si="7"/>
        <v>1144.79</v>
      </c>
      <c r="BM6" s="36">
        <f t="shared" si="7"/>
        <v>1061.58</v>
      </c>
      <c r="BN6" s="36">
        <f t="shared" si="7"/>
        <v>1007.7</v>
      </c>
      <c r="BO6" s="35" t="str">
        <f>IF(BO7="","",IF(BO7="-","【-】","【"&amp;SUBSTITUTE(TEXT(BO7,"#,##0.00"),"-","△")&amp;"】"))</f>
        <v>【1,074.14】</v>
      </c>
      <c r="BP6" s="36">
        <f>IF(BP7="",NA(),BP7)</f>
        <v>88.07</v>
      </c>
      <c r="BQ6" s="36">
        <f t="shared" ref="BQ6:BY6" si="8">IF(BQ7="",NA(),BQ7)</f>
        <v>89.79</v>
      </c>
      <c r="BR6" s="36">
        <f t="shared" si="8"/>
        <v>97.23</v>
      </c>
      <c r="BS6" s="36">
        <f t="shared" si="8"/>
        <v>112.82</v>
      </c>
      <c r="BT6" s="36">
        <f t="shared" si="8"/>
        <v>108.97</v>
      </c>
      <c r="BU6" s="36">
        <f t="shared" si="8"/>
        <v>46.48</v>
      </c>
      <c r="BV6" s="36">
        <f t="shared" si="8"/>
        <v>40.6</v>
      </c>
      <c r="BW6" s="36">
        <f t="shared" si="8"/>
        <v>56.04</v>
      </c>
      <c r="BX6" s="36">
        <f t="shared" si="8"/>
        <v>58.52</v>
      </c>
      <c r="BY6" s="36">
        <f t="shared" si="8"/>
        <v>59.22</v>
      </c>
      <c r="BZ6" s="35" t="str">
        <f>IF(BZ7="","",IF(BZ7="-","【-】","【"&amp;SUBSTITUTE(TEXT(BZ7,"#,##0.00"),"-","△")&amp;"】"))</f>
        <v>【54.36】</v>
      </c>
      <c r="CA6" s="36">
        <f>IF(CA7="",NA(),CA7)</f>
        <v>245.1</v>
      </c>
      <c r="CB6" s="36">
        <f t="shared" ref="CB6:CJ6" si="9">IF(CB7="",NA(),CB7)</f>
        <v>245.28</v>
      </c>
      <c r="CC6" s="36">
        <f t="shared" si="9"/>
        <v>228.27</v>
      </c>
      <c r="CD6" s="36">
        <f t="shared" si="9"/>
        <v>195.9</v>
      </c>
      <c r="CE6" s="36">
        <f t="shared" si="9"/>
        <v>199.5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128.72</v>
      </c>
      <c r="CM6" s="36">
        <f t="shared" ref="CM6:CU6" si="10">IF(CM7="",NA(),CM7)</f>
        <v>138.24</v>
      </c>
      <c r="CN6" s="36">
        <f t="shared" si="10"/>
        <v>73.790000000000006</v>
      </c>
      <c r="CO6" s="36">
        <f t="shared" si="10"/>
        <v>115.2</v>
      </c>
      <c r="CP6" s="36">
        <f t="shared" si="10"/>
        <v>128.94999999999999</v>
      </c>
      <c r="CQ6" s="36">
        <f t="shared" si="10"/>
        <v>57.43</v>
      </c>
      <c r="CR6" s="36">
        <f t="shared" si="10"/>
        <v>57.29</v>
      </c>
      <c r="CS6" s="36">
        <f t="shared" si="10"/>
        <v>55.9</v>
      </c>
      <c r="CT6" s="36">
        <f t="shared" si="10"/>
        <v>57.3</v>
      </c>
      <c r="CU6" s="36">
        <f t="shared" si="10"/>
        <v>56.76</v>
      </c>
      <c r="CV6" s="35" t="str">
        <f>IF(CV7="","",IF(CV7="-","【-】","【"&amp;SUBSTITUTE(TEXT(CV7,"#,##0.00"),"-","△")&amp;"】"))</f>
        <v>【55.95】</v>
      </c>
      <c r="CW6" s="36">
        <f>IF(CW7="",NA(),CW7)</f>
        <v>40.85</v>
      </c>
      <c r="CX6" s="36">
        <f t="shared" ref="CX6:DF6" si="11">IF(CX7="",NA(),CX7)</f>
        <v>37.86</v>
      </c>
      <c r="CY6" s="36">
        <f t="shared" si="11"/>
        <v>34.909999999999997</v>
      </c>
      <c r="CZ6" s="36">
        <f t="shared" si="11"/>
        <v>49.27</v>
      </c>
      <c r="DA6" s="36">
        <f t="shared" si="11"/>
        <v>42.67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0.16</v>
      </c>
      <c r="EG6" s="36">
        <f t="shared" si="14"/>
        <v>1.2</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444618</v>
      </c>
      <c r="D7" s="38">
        <v>47</v>
      </c>
      <c r="E7" s="38">
        <v>1</v>
      </c>
      <c r="F7" s="38">
        <v>0</v>
      </c>
      <c r="G7" s="38">
        <v>0</v>
      </c>
      <c r="H7" s="38" t="s">
        <v>96</v>
      </c>
      <c r="I7" s="38" t="s">
        <v>97</v>
      </c>
      <c r="J7" s="38" t="s">
        <v>98</v>
      </c>
      <c r="K7" s="38" t="s">
        <v>99</v>
      </c>
      <c r="L7" s="38" t="s">
        <v>100</v>
      </c>
      <c r="M7" s="38" t="s">
        <v>101</v>
      </c>
      <c r="N7" s="39" t="s">
        <v>102</v>
      </c>
      <c r="O7" s="39" t="s">
        <v>103</v>
      </c>
      <c r="P7" s="39">
        <v>47.08</v>
      </c>
      <c r="Q7" s="39">
        <v>3750</v>
      </c>
      <c r="R7" s="39">
        <v>9530</v>
      </c>
      <c r="S7" s="39">
        <v>271.37</v>
      </c>
      <c r="T7" s="39">
        <v>35.119999999999997</v>
      </c>
      <c r="U7" s="39">
        <v>4455</v>
      </c>
      <c r="V7" s="39">
        <v>8.1999999999999993</v>
      </c>
      <c r="W7" s="39">
        <v>543.29</v>
      </c>
      <c r="X7" s="39">
        <v>93.28</v>
      </c>
      <c r="Y7" s="39">
        <v>94.06</v>
      </c>
      <c r="Z7" s="39">
        <v>99.34</v>
      </c>
      <c r="AA7" s="39">
        <v>113.67</v>
      </c>
      <c r="AB7" s="39">
        <v>118.7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543.57000000000005</v>
      </c>
      <c r="BF7" s="39">
        <v>489.59</v>
      </c>
      <c r="BG7" s="39">
        <v>561.02</v>
      </c>
      <c r="BH7" s="39">
        <v>603.74</v>
      </c>
      <c r="BI7" s="39">
        <v>600.67999999999995</v>
      </c>
      <c r="BJ7" s="39">
        <v>1125.69</v>
      </c>
      <c r="BK7" s="39">
        <v>1134.67</v>
      </c>
      <c r="BL7" s="39">
        <v>1144.79</v>
      </c>
      <c r="BM7" s="39">
        <v>1061.58</v>
      </c>
      <c r="BN7" s="39">
        <v>1007.7</v>
      </c>
      <c r="BO7" s="39">
        <v>1074.1400000000001</v>
      </c>
      <c r="BP7" s="39">
        <v>88.07</v>
      </c>
      <c r="BQ7" s="39">
        <v>89.79</v>
      </c>
      <c r="BR7" s="39">
        <v>97.23</v>
      </c>
      <c r="BS7" s="39">
        <v>112.82</v>
      </c>
      <c r="BT7" s="39">
        <v>108.97</v>
      </c>
      <c r="BU7" s="39">
        <v>46.48</v>
      </c>
      <c r="BV7" s="39">
        <v>40.6</v>
      </c>
      <c r="BW7" s="39">
        <v>56.04</v>
      </c>
      <c r="BX7" s="39">
        <v>58.52</v>
      </c>
      <c r="BY7" s="39">
        <v>59.22</v>
      </c>
      <c r="BZ7" s="39">
        <v>54.36</v>
      </c>
      <c r="CA7" s="39">
        <v>245.1</v>
      </c>
      <c r="CB7" s="39">
        <v>245.28</v>
      </c>
      <c r="CC7" s="39">
        <v>228.27</v>
      </c>
      <c r="CD7" s="39">
        <v>195.9</v>
      </c>
      <c r="CE7" s="39">
        <v>199.5</v>
      </c>
      <c r="CF7" s="39">
        <v>376.61</v>
      </c>
      <c r="CG7" s="39">
        <v>440.03</v>
      </c>
      <c r="CH7" s="39">
        <v>304.35000000000002</v>
      </c>
      <c r="CI7" s="39">
        <v>296.3</v>
      </c>
      <c r="CJ7" s="39">
        <v>292.89999999999998</v>
      </c>
      <c r="CK7" s="39">
        <v>296.39999999999998</v>
      </c>
      <c r="CL7" s="39">
        <v>128.72</v>
      </c>
      <c r="CM7" s="39">
        <v>138.24</v>
      </c>
      <c r="CN7" s="39">
        <v>73.790000000000006</v>
      </c>
      <c r="CO7" s="39">
        <v>115.2</v>
      </c>
      <c r="CP7" s="39">
        <v>128.94999999999999</v>
      </c>
      <c r="CQ7" s="39">
        <v>57.43</v>
      </c>
      <c r="CR7" s="39">
        <v>57.29</v>
      </c>
      <c r="CS7" s="39">
        <v>55.9</v>
      </c>
      <c r="CT7" s="39">
        <v>57.3</v>
      </c>
      <c r="CU7" s="39">
        <v>56.76</v>
      </c>
      <c r="CV7" s="39">
        <v>55.95</v>
      </c>
      <c r="CW7" s="39">
        <v>40.85</v>
      </c>
      <c r="CX7" s="39">
        <v>37.86</v>
      </c>
      <c r="CY7" s="39">
        <v>34.909999999999997</v>
      </c>
      <c r="CZ7" s="39">
        <v>49.27</v>
      </c>
      <c r="DA7" s="39">
        <v>42.67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0.16</v>
      </c>
      <c r="EG7" s="39">
        <v>1.2</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梅木 紀利</cp:lastModifiedBy>
  <dcterms:created xsi:type="dcterms:W3CDTF">2019-12-05T04:40:17Z</dcterms:created>
  <dcterms:modified xsi:type="dcterms:W3CDTF">2020-02-04T02:11:16Z</dcterms:modified>
  <cp:category/>
</cp:coreProperties>
</file>