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村上\"/>
    </mc:Choice>
  </mc:AlternateContent>
  <workbookProtection workbookAlgorithmName="SHA-512" workbookHashValue="G0danoVHJbGel5erjsiTwfEagEh2fZdOTeGuilmLAOZ7ol9bub7TW7Z51mMJgoGhsQ+L8BopkigeJN35i77mSw==" workbookSaltValue="SCxJN3xUgYhUtWgR5HQpeg==" workbookSpinCount="100000" lockStructure="1"/>
  <bookViews>
    <workbookView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AD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<sst xmlns="http://schemas.openxmlformats.org/spreadsheetml/2006/main" count="228" uniqueCount="113">
  <si>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</si>
  <si>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</si>
  <si>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</si>
  <si>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</si>
  <si>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</si>
  <si>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</si>
  <si>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</si>
  <si>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</si>
  <si>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</si>
  <si>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</si>
  <si>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</si>
  <si>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</si>
  <si>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</si>
  <si>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</si>
  <si>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</si>
  <si>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</si>
  <si>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</si>
  <si>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</si>
  <si>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</si>
  <si>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</si>
  <si>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</si>
  <si>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</si>
  <si>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</si>
  <si>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</si>
  <si>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</si>
  <si>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</si>
  <si>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</si>
  <si>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</si>
  <si>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</si>
  <si>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</si>
  <si>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</si>
  <si>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</si>
  <si>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</si>
  <si>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</si>
  <si>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</si>
  <si>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</si>
  <si>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</si>
  <si>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</si>
  <si>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</si>
  <si>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</si>
  <si>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</si>
  <si>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</si>
  <si>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</si>
  <si>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</si>
  <si>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</si>
  <si>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</si>
  <si>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</si>
  <si>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</si>
  <si>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</si>
  <si>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</si>
  <si>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</si>
  <si>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</si>
  <si>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</si>
  <si>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</si>
  <si>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</si>
  <si>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</si>
  <si>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</si>
  <si>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</si>
  <si>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</si>
  <si>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</si>
  <si>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</si>
  <si>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</si>
  <si>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</si>
  <si>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</si>
  <si>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</si>
  <si>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</si>
  <si>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</si>
  <si>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</si>
  <si>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</si>
  <si>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</si>
  <si>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</si>
  <si>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</si>
  <si>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</si>
  <si>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</si>
  <si>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</si>
  <si>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</si>
  <si>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</si>
  <si>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</si>
  <si>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</si>
  <si>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</si>
  <si>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</si>
  <si>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</si>
  <si>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</si>
  <si>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</si>
  <si>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</si>
  <si>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</si>
  <si>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</si>
  <si>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</si>
  <si>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</si>
  <si>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</si>
  <si>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</si>
  <si>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</si>
  <si>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</si>
  <si>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</si>
  <si>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</si>
  <si>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</si>
  <si>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</si>
  <si>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日出町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</si>
  <si>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</si>
  <si>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</si>
  <si>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</si>
  <si>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</si>
  <si>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</si>
  <si>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</si>
  <si>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</si>
  <si>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</si>
  <si>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</si>
  <si>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</si>
  <si>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</si>
  <si>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</si>
  <si>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日出町の農業集落排水事業は、平成9年に供用を開始し施設整備が完了しています。
①収益的収支比率…100％を下回っており赤字の状態といえます。
④企業債残高対事業規模比率…類似団体と比較すると低い水準にあり、かつ数値が下がり続けています。
　徐々に経営状況は改善してきていますが、今後施設の更新を迎えるため、より効率的な運営に取り組むことが重要となります。
⑤経費回収率…類似団体と同水準で推移していますが、100％を大きく下回っているため、料金体系の見直しも含め経営状況の見直しを検討することが必要となってきます。
⑥汚水処理原価…類似団体と比較すると低い水準にありますが、使用料単価が150円程度であることから数値は高いと言えます。事業が完了していることから有収水量の増加は難しいため、より効率的な維持管理を進めていく必要があります。
⑦施設利用率、⑧水洗化率…施設利用率は類似団体とほぼ同水準であるものの、水洗化率は低い水準である。事業が完了していることから、今後も未接続世帯への働きかけを行うことが必要である。</t>
    <rPh sb="1" eb="4">
      <t>ヒジマチ</t>
    </rPh>
    <rPh sb="5" eb="7">
      <t>ノウギョウ</t>
    </rPh>
    <rPh sb="7" eb="9">
      <t>シュウラク</t>
    </rPh>
    <rPh sb="9" eb="11">
      <t>ハイスイ</t>
    </rPh>
    <rPh sb="11" eb="13">
      <t>ジギョウ</t>
    </rPh>
    <rPh sb="15" eb="17">
      <t>ヘイセイ</t>
    </rPh>
    <rPh sb="18" eb="19">
      <t>ネン</t>
    </rPh>
    <rPh sb="20" eb="22">
      <t>キョウヨウ</t>
    </rPh>
    <rPh sb="23" eb="25">
      <t>カイシ</t>
    </rPh>
    <rPh sb="26" eb="28">
      <t>シセツ</t>
    </rPh>
    <rPh sb="28" eb="30">
      <t>セイビ</t>
    </rPh>
    <rPh sb="31" eb="33">
      <t>カンリョウ</t>
    </rPh>
    <rPh sb="41" eb="44">
      <t>シュウエキテキ</t>
    </rPh>
    <rPh sb="44" eb="46">
      <t>シュウシ</t>
    </rPh>
    <rPh sb="46" eb="48">
      <t>ヒリツ</t>
    </rPh>
    <rPh sb="54" eb="56">
      <t>シタマワ</t>
    </rPh>
    <rPh sb="60" eb="62">
      <t>アカジ</t>
    </rPh>
    <rPh sb="63" eb="65">
      <t>ジョウタイ</t>
    </rPh>
    <rPh sb="73" eb="75">
      <t>キギョウ</t>
    </rPh>
    <rPh sb="75" eb="76">
      <t>サイ</t>
    </rPh>
    <rPh sb="76" eb="78">
      <t>ザンダカ</t>
    </rPh>
    <rPh sb="78" eb="79">
      <t>タイ</t>
    </rPh>
    <rPh sb="79" eb="81">
      <t>ジギョウ</t>
    </rPh>
    <rPh sb="81" eb="83">
      <t>キボ</t>
    </rPh>
    <rPh sb="83" eb="85">
      <t>ヒリツ</t>
    </rPh>
    <rPh sb="86" eb="88">
      <t>ルイジ</t>
    </rPh>
    <rPh sb="88" eb="90">
      <t>ダンタイ</t>
    </rPh>
    <rPh sb="91" eb="93">
      <t>ヒカク</t>
    </rPh>
    <rPh sb="96" eb="97">
      <t>ヒク</t>
    </rPh>
    <rPh sb="98" eb="100">
      <t>スイジュン</t>
    </rPh>
    <rPh sb="106" eb="108">
      <t>スウチ</t>
    </rPh>
    <rPh sb="109" eb="110">
      <t>サ</t>
    </rPh>
    <rPh sb="112" eb="113">
      <t>ツヅ</t>
    </rPh>
    <rPh sb="121" eb="123">
      <t>ジョジョ</t>
    </rPh>
    <rPh sb="124" eb="126">
      <t>ケイエイ</t>
    </rPh>
    <rPh sb="126" eb="128">
      <t>ジョウキョウ</t>
    </rPh>
    <rPh sb="129" eb="131">
      <t>カイゼン</t>
    </rPh>
    <rPh sb="140" eb="142">
      <t>コンゴ</t>
    </rPh>
    <rPh sb="142" eb="144">
      <t>シセツ</t>
    </rPh>
    <rPh sb="145" eb="147">
      <t>コウシン</t>
    </rPh>
    <rPh sb="148" eb="149">
      <t>ムカ</t>
    </rPh>
    <rPh sb="156" eb="159">
      <t>コウリツテキ</t>
    </rPh>
    <rPh sb="160" eb="162">
      <t>ウンエイ</t>
    </rPh>
    <rPh sb="163" eb="164">
      <t>ト</t>
    </rPh>
    <rPh sb="165" eb="166">
      <t>ク</t>
    </rPh>
    <rPh sb="170" eb="172">
      <t>ジュウヨウ</t>
    </rPh>
    <rPh sb="180" eb="182">
      <t>ケイヒ</t>
    </rPh>
    <rPh sb="182" eb="184">
      <t>カイシュウ</t>
    </rPh>
    <rPh sb="184" eb="185">
      <t>リツ</t>
    </rPh>
    <rPh sb="186" eb="188">
      <t>ルイジ</t>
    </rPh>
    <rPh sb="188" eb="190">
      <t>ダンタイ</t>
    </rPh>
    <rPh sb="191" eb="194">
      <t>ドウスイジュン</t>
    </rPh>
    <rPh sb="195" eb="197">
      <t>スイイ</t>
    </rPh>
    <rPh sb="209" eb="210">
      <t>オオ</t>
    </rPh>
    <rPh sb="212" eb="214">
      <t>シタマワ</t>
    </rPh>
    <rPh sb="221" eb="223">
      <t>リョウキン</t>
    </rPh>
    <rPh sb="223" eb="225">
      <t>タイケイ</t>
    </rPh>
    <rPh sb="226" eb="228">
      <t>ミナオ</t>
    </rPh>
    <rPh sb="230" eb="231">
      <t>フク</t>
    </rPh>
    <rPh sb="232" eb="234">
      <t>ケイエイ</t>
    </rPh>
    <rPh sb="234" eb="236">
      <t>ジョウキョウ</t>
    </rPh>
    <rPh sb="237" eb="239">
      <t>ミナオ</t>
    </rPh>
    <rPh sb="241" eb="243">
      <t>ケントウ</t>
    </rPh>
    <rPh sb="248" eb="250">
      <t>ヒツヨウ</t>
    </rPh>
    <rPh sb="260" eb="262">
      <t>オスイ</t>
    </rPh>
    <rPh sb="262" eb="264">
      <t>ショリ</t>
    </rPh>
    <rPh sb="264" eb="266">
      <t>ゲンカ</t>
    </rPh>
    <rPh sb="371" eb="373">
      <t>シセツ</t>
    </rPh>
    <rPh sb="373" eb="375">
      <t>リヨウ</t>
    </rPh>
    <rPh sb="375" eb="376">
      <t>リツ</t>
    </rPh>
    <rPh sb="378" eb="381">
      <t>スイセンカ</t>
    </rPh>
    <rPh sb="381" eb="382">
      <t>リツ</t>
    </rPh>
    <rPh sb="383" eb="385">
      <t>シセツ</t>
    </rPh>
    <rPh sb="385" eb="387">
      <t>リヨウ</t>
    </rPh>
    <rPh sb="387" eb="388">
      <t>リツ</t>
    </rPh>
    <rPh sb="389" eb="391">
      <t>ルイジ</t>
    </rPh>
    <rPh sb="391" eb="393">
      <t>ダンタイ</t>
    </rPh>
    <rPh sb="396" eb="399">
      <t>ドウスイジュン</t>
    </rPh>
    <rPh sb="406" eb="409">
      <t>スイセンカ</t>
    </rPh>
    <rPh sb="409" eb="410">
      <t>リツ</t>
    </rPh>
    <rPh sb="411" eb="412">
      <t>ヒク</t>
    </rPh>
    <rPh sb="413" eb="415">
      <t>スイジュン</t>
    </rPh>
    <rPh sb="419" eb="421">
      <t>ジギョウ</t>
    </rPh>
    <rPh sb="422" eb="424">
      <t>カンリョウ</t>
    </rPh>
    <rPh sb="433" eb="435">
      <t>コンゴ</t>
    </rPh>
    <rPh sb="436" eb="439">
      <t>ミセツゾク</t>
    </rPh>
    <rPh sb="439" eb="441">
      <t>セタイ</t>
    </rPh>
    <rPh sb="443" eb="444">
      <t>ハタラ</t>
    </rPh>
    <rPh sb="448" eb="449">
      <t>オコナ</t>
    </rPh>
    <rPh sb="453" eb="455">
      <t>ヒツヨウ</t>
    </rPh>
    <phoneticPr fontId="4"/>
  </si>
  <si>
    <t>　日出町の農業集落排水事業は、平成9年に供用を開始し、20年以上経過しています。下水道の管渠等の標準耐用年数はおおむね50年とされているため、現段階では老朽化への対策は講じていません。
　今後10年間で管渠の塩害や硫化水素による腐食等も予想されることから、機能診断調査及び最適整備構想を策定し、長寿命化等の対策を行っていくこととしています。</t>
    <rPh sb="5" eb="7">
      <t>ノウギョウ</t>
    </rPh>
    <rPh sb="136" eb="138">
      <t>サイテキ</t>
    </rPh>
    <rPh sb="138" eb="140">
      <t>セイビ</t>
    </rPh>
    <rPh sb="140" eb="142">
      <t>コウソウ</t>
    </rPh>
    <phoneticPr fontId="4"/>
  </si>
  <si>
    <t>　日出町の農業集落排水事業は既に完了し、管渠の拡張予定はありません。
　今後事業を維持していくため、経営状況改善の取り組みが必要ですが、使用料の収納率向上や料金体系の見直しといったものに限られています。また、未接続世帯への働きかけを行う必要があります。
　料金体系の見直しについては、他団体の動向や他事業の状況等を注視しつつ、適正な料金体系への移行を検討していきます。</t>
    <rPh sb="5" eb="7">
      <t>ノウギョウ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</si>
</sst>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49-4276-AEDE-7ACF3899685D}"/>
            </c:ext>
          </c:extLst>
        </c:ser>
        <c:dLbls>
          <c:showLegendKey val="0"/>
          <c:showVal val="0"/>
          <c:showCatName val="0"/>
          <c:showSerName val="0"/>
          <c:showPercent val="0"/>
          <c:showBubbleSize val="0"/>
        </c:dLbls>
        <c:gapWidth val="150"/>
        <c:axId val="122401152"/>
        <c:axId val="12240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5749-4276-AEDE-7ACF3899685D}"/>
            </c:ext>
          </c:extLst>
        </c:ser>
        <c:dLbls>
          <c:showLegendKey val="0"/>
          <c:showVal val="0"/>
          <c:showCatName val="0"/>
          <c:showSerName val="0"/>
          <c:showPercent val="0"/>
          <c:showBubbleSize val="0"/>
        </c:dLbls>
        <c:marker val="1"/>
        <c:smooth val="0"/>
        <c:axId val="122401152"/>
        <c:axId val="122403072"/>
      </c:lineChart>
      <c:dateAx>
        <c:axId val="122401152"/>
        <c:scaling>
          <c:orientation val="minMax"/>
        </c:scaling>
        <c:delete val="1"/>
        <c:axPos val="b"/>
        <c:numFmt formatCode="ge" sourceLinked="1"/>
        <c:majorTickMark val="none"/>
        <c:minorTickMark val="none"/>
        <c:tickLblPos val="none"/>
        <c:crossAx val="122403072"/>
        <c:crosses val="autoZero"/>
        <c:auto val="1"/>
        <c:lblOffset val="100"/>
        <c:baseTimeUnit val="years"/>
      </c:dateAx>
      <c:valAx>
        <c:axId val="1224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58.67</c:v>
                </c:pt>
                <c:pt idx="1">
                  <c:v>60</c:v>
                </c:pt>
                <c:pt idx="2">
                  <c:v>61.33</c:v>
                </c:pt>
                <c:pt idx="3">
                  <c:v>60</c:v>
                </c:pt>
                <c:pt idx="4">
                  <c:v>57.67</c:v>
                </c:pt>
              </c:numCache>
            </c:numRef>
          </c:val>
          <c:extLst>
            <c:ext xmlns:c16="http://schemas.microsoft.com/office/drawing/2014/chart" uri="{C3380CC4-5D6E-409C-BE32-E72D297353CC}">
              <c16:uniqueId val="{00000000-8961-41BB-B4A6-6D28EF110318}"/>
            </c:ext>
          </c:extLst>
        </c:ser>
        <c:dLbls>
          <c:showLegendKey val="0"/>
          <c:showVal val="0"/>
          <c:showCatName val="0"/>
          <c:showSerName val="0"/>
          <c:showPercent val="0"/>
          <c:showBubbleSize val="0"/>
        </c:dLbls>
        <c:gapWidth val="150"/>
        <c:axId val="139013504"/>
        <c:axId val="13902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8961-41BB-B4A6-6D28EF110318}"/>
            </c:ext>
          </c:extLst>
        </c:ser>
        <c:dLbls>
          <c:showLegendKey val="0"/>
          <c:showVal val="0"/>
          <c:showCatName val="0"/>
          <c:showSerName val="0"/>
          <c:showPercent val="0"/>
          <c:showBubbleSize val="0"/>
        </c:dLbls>
        <c:marker val="1"/>
        <c:smooth val="0"/>
        <c:axId val="139013504"/>
        <c:axId val="139023872"/>
      </c:lineChart>
      <c:dateAx>
        <c:axId val="139013504"/>
        <c:scaling>
          <c:orientation val="minMax"/>
        </c:scaling>
        <c:delete val="1"/>
        <c:axPos val="b"/>
        <c:numFmt formatCode="ge" sourceLinked="1"/>
        <c:majorTickMark val="none"/>
        <c:minorTickMark val="none"/>
        <c:tickLblPos val="none"/>
        <c:crossAx val="139023872"/>
        <c:crosses val="autoZero"/>
        <c:auto val="1"/>
        <c:lblOffset val="100"/>
        <c:baseTimeUnit val="years"/>
      </c:dateAx>
      <c:valAx>
        <c:axId val="13902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76.77</c:v>
                </c:pt>
                <c:pt idx="1">
                  <c:v>77.2</c:v>
                </c:pt>
                <c:pt idx="2">
                  <c:v>76.569999999999993</c:v>
                </c:pt>
                <c:pt idx="3">
                  <c:v>77.260000000000005</c:v>
                </c:pt>
                <c:pt idx="4">
                  <c:v>77.05</c:v>
                </c:pt>
              </c:numCache>
            </c:numRef>
          </c:val>
          <c:extLst>
            <c:ext xmlns:c16="http://schemas.microsoft.com/office/drawing/2014/chart" uri="{C3380CC4-5D6E-409C-BE32-E72D297353CC}">
              <c16:uniqueId val="{00000000-A467-41C4-9856-3140A0C5900E}"/>
            </c:ext>
          </c:extLst>
        </c:ser>
        <c:dLbls>
          <c:showLegendKey val="0"/>
          <c:showVal val="0"/>
          <c:showCatName val="0"/>
          <c:showSerName val="0"/>
          <c:showPercent val="0"/>
          <c:showBubbleSize val="0"/>
        </c:dLbls>
        <c:gapWidth val="150"/>
        <c:axId val="139063296"/>
        <c:axId val="13906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A467-41C4-9856-3140A0C5900E}"/>
            </c:ext>
          </c:extLst>
        </c:ser>
        <c:dLbls>
          <c:showLegendKey val="0"/>
          <c:showVal val="0"/>
          <c:showCatName val="0"/>
          <c:showSerName val="0"/>
          <c:showPercent val="0"/>
          <c:showBubbleSize val="0"/>
        </c:dLbls>
        <c:marker val="1"/>
        <c:smooth val="0"/>
        <c:axId val="139063296"/>
        <c:axId val="139065216"/>
      </c:lineChart>
      <c:dateAx>
        <c:axId val="139063296"/>
        <c:scaling>
          <c:orientation val="minMax"/>
        </c:scaling>
        <c:delete val="1"/>
        <c:axPos val="b"/>
        <c:numFmt formatCode="ge" sourceLinked="1"/>
        <c:majorTickMark val="none"/>
        <c:minorTickMark val="none"/>
        <c:tickLblPos val="none"/>
        <c:crossAx val="139065216"/>
        <c:crosses val="autoZero"/>
        <c:auto val="1"/>
        <c:lblOffset val="100"/>
        <c:baseTimeUnit val="years"/>
      </c:dateAx>
      <c:valAx>
        <c:axId val="13906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6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85.34</c:v>
                </c:pt>
                <c:pt idx="1">
                  <c:v>85.45</c:v>
                </c:pt>
                <c:pt idx="2">
                  <c:v>84.01</c:v>
                </c:pt>
                <c:pt idx="3">
                  <c:v>84.66</c:v>
                </c:pt>
                <c:pt idx="4">
                  <c:v>84.8</c:v>
                </c:pt>
              </c:numCache>
            </c:numRef>
          </c:val>
          <c:extLst>
            <c:ext xmlns:c16="http://schemas.microsoft.com/office/drawing/2014/chart" uri="{C3380CC4-5D6E-409C-BE32-E72D297353CC}">
              <c16:uniqueId val="{00000000-59EE-4E6B-AAE8-25989EAF046E}"/>
            </c:ext>
          </c:extLst>
        </c:ser>
        <c:dLbls>
          <c:showLegendKey val="0"/>
          <c:showVal val="0"/>
          <c:showCatName val="0"/>
          <c:showSerName val="0"/>
          <c:showPercent val="0"/>
          <c:showBubbleSize val="0"/>
        </c:dLbls>
        <c:gapWidth val="150"/>
        <c:axId val="122418688"/>
        <c:axId val="12242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EE-4E6B-AAE8-25989EAF046E}"/>
            </c:ext>
          </c:extLst>
        </c:ser>
        <c:dLbls>
          <c:showLegendKey val="0"/>
          <c:showVal val="0"/>
          <c:showCatName val="0"/>
          <c:showSerName val="0"/>
          <c:showPercent val="0"/>
          <c:showBubbleSize val="0"/>
        </c:dLbls>
        <c:marker val="1"/>
        <c:smooth val="0"/>
        <c:axId val="122418688"/>
        <c:axId val="122420224"/>
      </c:lineChart>
      <c:dateAx>
        <c:axId val="122418688"/>
        <c:scaling>
          <c:orientation val="minMax"/>
        </c:scaling>
        <c:delete val="1"/>
        <c:axPos val="b"/>
        <c:numFmt formatCode="ge" sourceLinked="1"/>
        <c:majorTickMark val="none"/>
        <c:minorTickMark val="none"/>
        <c:tickLblPos val="none"/>
        <c:crossAx val="122420224"/>
        <c:crosses val="autoZero"/>
        <c:auto val="1"/>
        <c:lblOffset val="100"/>
        <c:baseTimeUnit val="years"/>
      </c:dateAx>
      <c:valAx>
        <c:axId val="1224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1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AD-437C-BA0A-846136B8E545}"/>
            </c:ext>
          </c:extLst>
        </c:ser>
        <c:dLbls>
          <c:showLegendKey val="0"/>
          <c:showVal val="0"/>
          <c:showCatName val="0"/>
          <c:showSerName val="0"/>
          <c:showPercent val="0"/>
          <c:showBubbleSize val="0"/>
        </c:dLbls>
        <c:gapWidth val="150"/>
        <c:axId val="116466432"/>
        <c:axId val="1164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AD-437C-BA0A-846136B8E545}"/>
            </c:ext>
          </c:extLst>
        </c:ser>
        <c:dLbls>
          <c:showLegendKey val="0"/>
          <c:showVal val="0"/>
          <c:showCatName val="0"/>
          <c:showSerName val="0"/>
          <c:showPercent val="0"/>
          <c:showBubbleSize val="0"/>
        </c:dLbls>
        <c:marker val="1"/>
        <c:smooth val="0"/>
        <c:axId val="116466432"/>
        <c:axId val="116468352"/>
      </c:lineChart>
      <c:dateAx>
        <c:axId val="116466432"/>
        <c:scaling>
          <c:orientation val="minMax"/>
        </c:scaling>
        <c:delete val="1"/>
        <c:axPos val="b"/>
        <c:numFmt formatCode="ge" sourceLinked="1"/>
        <c:majorTickMark val="none"/>
        <c:minorTickMark val="none"/>
        <c:tickLblPos val="none"/>
        <c:crossAx val="116468352"/>
        <c:crosses val="autoZero"/>
        <c:auto val="1"/>
        <c:lblOffset val="100"/>
        <c:baseTimeUnit val="years"/>
      </c:dateAx>
      <c:valAx>
        <c:axId val="1164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85-4C6C-ACC4-D9F76456AD15}"/>
            </c:ext>
          </c:extLst>
        </c:ser>
        <c:dLbls>
          <c:showLegendKey val="0"/>
          <c:showVal val="0"/>
          <c:showCatName val="0"/>
          <c:showSerName val="0"/>
          <c:showPercent val="0"/>
          <c:showBubbleSize val="0"/>
        </c:dLbls>
        <c:gapWidth val="150"/>
        <c:axId val="116491392"/>
        <c:axId val="1164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85-4C6C-ACC4-D9F76456AD15}"/>
            </c:ext>
          </c:extLst>
        </c:ser>
        <c:dLbls>
          <c:showLegendKey val="0"/>
          <c:showVal val="0"/>
          <c:showCatName val="0"/>
          <c:showSerName val="0"/>
          <c:showPercent val="0"/>
          <c:showBubbleSize val="0"/>
        </c:dLbls>
        <c:marker val="1"/>
        <c:smooth val="0"/>
        <c:axId val="116491392"/>
        <c:axId val="116493312"/>
      </c:lineChart>
      <c:dateAx>
        <c:axId val="116491392"/>
        <c:scaling>
          <c:orientation val="minMax"/>
        </c:scaling>
        <c:delete val="1"/>
        <c:axPos val="b"/>
        <c:numFmt formatCode="ge" sourceLinked="1"/>
        <c:majorTickMark val="none"/>
        <c:minorTickMark val="none"/>
        <c:tickLblPos val="none"/>
        <c:crossAx val="116493312"/>
        <c:crosses val="autoZero"/>
        <c:auto val="1"/>
        <c:lblOffset val="100"/>
        <c:baseTimeUnit val="years"/>
      </c:dateAx>
      <c:valAx>
        <c:axId val="11649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31-49F9-85AB-B19DF47F7952}"/>
            </c:ext>
          </c:extLst>
        </c:ser>
        <c:dLbls>
          <c:showLegendKey val="0"/>
          <c:showVal val="0"/>
          <c:showCatName val="0"/>
          <c:showSerName val="0"/>
          <c:showPercent val="0"/>
          <c:showBubbleSize val="0"/>
        </c:dLbls>
        <c:gapWidth val="150"/>
        <c:axId val="116520448"/>
        <c:axId val="11652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31-49F9-85AB-B19DF47F7952}"/>
            </c:ext>
          </c:extLst>
        </c:ser>
        <c:dLbls>
          <c:showLegendKey val="0"/>
          <c:showVal val="0"/>
          <c:showCatName val="0"/>
          <c:showSerName val="0"/>
          <c:showPercent val="0"/>
          <c:showBubbleSize val="0"/>
        </c:dLbls>
        <c:marker val="1"/>
        <c:smooth val="0"/>
        <c:axId val="116520448"/>
        <c:axId val="116522368"/>
      </c:lineChart>
      <c:dateAx>
        <c:axId val="116520448"/>
        <c:scaling>
          <c:orientation val="minMax"/>
        </c:scaling>
        <c:delete val="1"/>
        <c:axPos val="b"/>
        <c:numFmt formatCode="ge" sourceLinked="1"/>
        <c:majorTickMark val="none"/>
        <c:minorTickMark val="none"/>
        <c:tickLblPos val="none"/>
        <c:crossAx val="116522368"/>
        <c:crosses val="autoZero"/>
        <c:auto val="1"/>
        <c:lblOffset val="100"/>
        <c:baseTimeUnit val="years"/>
      </c:dateAx>
      <c:valAx>
        <c:axId val="11652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D0-4AF2-B37C-C520CEEF54F8}"/>
            </c:ext>
          </c:extLst>
        </c:ser>
        <c:dLbls>
          <c:showLegendKey val="0"/>
          <c:showVal val="0"/>
          <c:showCatName val="0"/>
          <c:showSerName val="0"/>
          <c:showPercent val="0"/>
          <c:showBubbleSize val="0"/>
        </c:dLbls>
        <c:gapWidth val="150"/>
        <c:axId val="133109632"/>
        <c:axId val="1331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D0-4AF2-B37C-C520CEEF54F8}"/>
            </c:ext>
          </c:extLst>
        </c:ser>
        <c:dLbls>
          <c:showLegendKey val="0"/>
          <c:showVal val="0"/>
          <c:showCatName val="0"/>
          <c:showSerName val="0"/>
          <c:showPercent val="0"/>
          <c:showBubbleSize val="0"/>
        </c:dLbls>
        <c:marker val="1"/>
        <c:smooth val="0"/>
        <c:axId val="133109632"/>
        <c:axId val="133115904"/>
      </c:lineChart>
      <c:dateAx>
        <c:axId val="133109632"/>
        <c:scaling>
          <c:orientation val="minMax"/>
        </c:scaling>
        <c:delete val="1"/>
        <c:axPos val="b"/>
        <c:numFmt formatCode="ge" sourceLinked="1"/>
        <c:majorTickMark val="none"/>
        <c:minorTickMark val="none"/>
        <c:tickLblPos val="none"/>
        <c:crossAx val="133115904"/>
        <c:crosses val="autoZero"/>
        <c:auto val="1"/>
        <c:lblOffset val="100"/>
        <c:baseTimeUnit val="years"/>
      </c:dateAx>
      <c:valAx>
        <c:axId val="1331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20.53</c:v>
                </c:pt>
                <c:pt idx="1">
                  <c:v>28.93</c:v>
                </c:pt>
                <c:pt idx="2">
                  <c:v>15.27</c:v>
                </c:pt>
                <c:pt idx="3">
                  <c:v>13.99</c:v>
                </c:pt>
                <c:pt idx="4">
                  <c:v>10.36</c:v>
                </c:pt>
              </c:numCache>
            </c:numRef>
          </c:val>
          <c:extLst>
            <c:ext xmlns:c16="http://schemas.microsoft.com/office/drawing/2014/chart" uri="{C3380CC4-5D6E-409C-BE32-E72D297353CC}">
              <c16:uniqueId val="{00000000-899D-4766-BE76-6F4FC38BD2F0}"/>
            </c:ext>
          </c:extLst>
        </c:ser>
        <c:dLbls>
          <c:showLegendKey val="0"/>
          <c:showVal val="0"/>
          <c:showCatName val="0"/>
          <c:showSerName val="0"/>
          <c:showPercent val="0"/>
          <c:showBubbleSize val="0"/>
        </c:dLbls>
        <c:gapWidth val="150"/>
        <c:axId val="133142784"/>
        <c:axId val="13314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899D-4766-BE76-6F4FC38BD2F0}"/>
            </c:ext>
          </c:extLst>
        </c:ser>
        <c:dLbls>
          <c:showLegendKey val="0"/>
          <c:showVal val="0"/>
          <c:showCatName val="0"/>
          <c:showSerName val="0"/>
          <c:showPercent val="0"/>
          <c:showBubbleSize val="0"/>
        </c:dLbls>
        <c:marker val="1"/>
        <c:smooth val="0"/>
        <c:axId val="133142784"/>
        <c:axId val="133149056"/>
      </c:lineChart>
      <c:dateAx>
        <c:axId val="133142784"/>
        <c:scaling>
          <c:orientation val="minMax"/>
        </c:scaling>
        <c:delete val="1"/>
        <c:axPos val="b"/>
        <c:numFmt formatCode="ge" sourceLinked="1"/>
        <c:majorTickMark val="none"/>
        <c:minorTickMark val="none"/>
        <c:tickLblPos val="none"/>
        <c:crossAx val="133149056"/>
        <c:crosses val="autoZero"/>
        <c:auto val="1"/>
        <c:lblOffset val="100"/>
        <c:baseTimeUnit val="years"/>
      </c:dateAx>
      <c:valAx>
        <c:axId val="1331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56.81</c:v>
                </c:pt>
                <c:pt idx="1">
                  <c:v>52.82</c:v>
                </c:pt>
                <c:pt idx="2">
                  <c:v>61.83</c:v>
                </c:pt>
                <c:pt idx="3">
                  <c:v>61.7</c:v>
                </c:pt>
                <c:pt idx="4">
                  <c:v>53.56</c:v>
                </c:pt>
              </c:numCache>
            </c:numRef>
          </c:val>
          <c:extLst>
            <c:ext xmlns:c16="http://schemas.microsoft.com/office/drawing/2014/chart" uri="{C3380CC4-5D6E-409C-BE32-E72D297353CC}">
              <c16:uniqueId val="{00000000-B351-4433-9455-3650C4F57C42}"/>
            </c:ext>
          </c:extLst>
        </c:ser>
        <c:dLbls>
          <c:showLegendKey val="0"/>
          <c:showVal val="0"/>
          <c:showCatName val="0"/>
          <c:showSerName val="0"/>
          <c:showPercent val="0"/>
          <c:showBubbleSize val="0"/>
        </c:dLbls>
        <c:gapWidth val="150"/>
        <c:axId val="135797376"/>
        <c:axId val="13581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B351-4433-9455-3650C4F57C42}"/>
            </c:ext>
          </c:extLst>
        </c:ser>
        <c:dLbls>
          <c:showLegendKey val="0"/>
          <c:showVal val="0"/>
          <c:showCatName val="0"/>
          <c:showSerName val="0"/>
          <c:showPercent val="0"/>
          <c:showBubbleSize val="0"/>
        </c:dLbls>
        <c:marker val="1"/>
        <c:smooth val="0"/>
        <c:axId val="135797376"/>
        <c:axId val="135811840"/>
      </c:lineChart>
      <c:dateAx>
        <c:axId val="135797376"/>
        <c:scaling>
          <c:orientation val="minMax"/>
        </c:scaling>
        <c:delete val="1"/>
        <c:axPos val="b"/>
        <c:numFmt formatCode="ge" sourceLinked="1"/>
        <c:majorTickMark val="none"/>
        <c:minorTickMark val="none"/>
        <c:tickLblPos val="none"/>
        <c:crossAx val="135811840"/>
        <c:crosses val="autoZero"/>
        <c:auto val="1"/>
        <c:lblOffset val="100"/>
        <c:baseTimeUnit val="years"/>
      </c:dateAx>
      <c:valAx>
        <c:axId val="1358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9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267.44</c:v>
                </c:pt>
                <c:pt idx="1">
                  <c:v>288.10000000000002</c:v>
                </c:pt>
                <c:pt idx="2">
                  <c:v>250.53</c:v>
                </c:pt>
                <c:pt idx="3">
                  <c:v>252.99</c:v>
                </c:pt>
                <c:pt idx="4">
                  <c:v>265.52999999999997</c:v>
                </c:pt>
              </c:numCache>
            </c:numRef>
          </c:val>
          <c:extLst>
            <c:ext xmlns:c16="http://schemas.microsoft.com/office/drawing/2014/chart" uri="{C3380CC4-5D6E-409C-BE32-E72D297353CC}">
              <c16:uniqueId val="{00000000-F839-4F8A-B153-A972F536E1E6}"/>
            </c:ext>
          </c:extLst>
        </c:ser>
        <c:dLbls>
          <c:showLegendKey val="0"/>
          <c:showVal val="0"/>
          <c:showCatName val="0"/>
          <c:showSerName val="0"/>
          <c:showPercent val="0"/>
          <c:showBubbleSize val="0"/>
        </c:dLbls>
        <c:gapWidth val="150"/>
        <c:axId val="135826432"/>
        <c:axId val="13584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F839-4F8A-B153-A972F536E1E6}"/>
            </c:ext>
          </c:extLst>
        </c:ser>
        <c:dLbls>
          <c:showLegendKey val="0"/>
          <c:showVal val="0"/>
          <c:showCatName val="0"/>
          <c:showSerName val="0"/>
          <c:showPercent val="0"/>
          <c:showBubbleSize val="0"/>
        </c:dLbls>
        <c:marker val="1"/>
        <c:smooth val="0"/>
        <c:axId val="135826432"/>
        <c:axId val="135849088"/>
      </c:lineChart>
      <c:dateAx>
        <c:axId val="135826432"/>
        <c:scaling>
          <c:orientation val="minMax"/>
        </c:scaling>
        <c:delete val="1"/>
        <c:axPos val="b"/>
        <c:numFmt formatCode="ge" sourceLinked="1"/>
        <c:majorTickMark val="none"/>
        <c:minorTickMark val="none"/>
        <c:tickLblPos val="none"/>
        <c:crossAx val="135849088"/>
        <c:crosses val="autoZero"/>
        <c:auto val="1"/>
        <c:lblOffset val="100"/>
        <c:baseTimeUnit val="years"/>
      </c:dateAx>
      <c:valAx>
        <c:axId val="13584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H1" zoomScale="90" zoomScaleNormal="90" workbookViewId="0">
      <selection activeCell="BI77" sqref="BI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日出町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28456</v>
      </c>
      <c r="AM8" s="50"/>
      <c r="AN8" s="50"/>
      <c r="AO8" s="50"/>
      <c r="AP8" s="50"/>
      <c r="AQ8" s="50"/>
      <c r="AR8" s="50"/>
      <c r="AS8" s="50"/>
      <c r="AT8" s="45">
        <f>データ!T6</f>
        <v>73.319999999999993</v>
      </c>
      <c r="AU8" s="45"/>
      <c r="AV8" s="45"/>
      <c r="AW8" s="45"/>
      <c r="AX8" s="45"/>
      <c r="AY8" s="45"/>
      <c r="AZ8" s="45"/>
      <c r="BA8" s="45"/>
      <c r="BB8" s="45">
        <f>データ!U6</f>
        <v>388.11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3.27</v>
      </c>
      <c r="Q10" s="45"/>
      <c r="R10" s="45"/>
      <c r="S10" s="45"/>
      <c r="T10" s="45"/>
      <c r="U10" s="45"/>
      <c r="V10" s="45"/>
      <c r="W10" s="45">
        <f>データ!Q6</f>
        <v>96.71</v>
      </c>
      <c r="X10" s="45"/>
      <c r="Y10" s="45"/>
      <c r="Z10" s="45"/>
      <c r="AA10" s="45"/>
      <c r="AB10" s="45"/>
      <c r="AC10" s="45"/>
      <c r="AD10" s="50">
        <f>データ!R6</f>
        <v>2809</v>
      </c>
      <c r="AE10" s="50"/>
      <c r="AF10" s="50"/>
      <c r="AG10" s="50"/>
      <c r="AH10" s="50"/>
      <c r="AI10" s="50"/>
      <c r="AJ10" s="50"/>
      <c r="AK10" s="2"/>
      <c r="AL10" s="50">
        <f>データ!V6</f>
        <v>928</v>
      </c>
      <c r="AM10" s="50"/>
      <c r="AN10" s="50"/>
      <c r="AO10" s="50"/>
      <c r="AP10" s="50"/>
      <c r="AQ10" s="50"/>
      <c r="AR10" s="50"/>
      <c r="AS10" s="50"/>
      <c r="AT10" s="45">
        <f>データ!W6</f>
        <v>0.25</v>
      </c>
      <c r="AU10" s="45"/>
      <c r="AV10" s="45"/>
      <c r="AW10" s="45"/>
      <c r="AX10" s="45"/>
      <c r="AY10" s="45"/>
      <c r="AZ10" s="45"/>
      <c r="BA10" s="45"/>
      <c r="BB10" s="45">
        <f>データ!X6</f>
        <v>3712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43</v>
      </c>
      <c r="O86" s="26" t="str">
        <f>データ!EO6</f>
        <v>【0.02】</v>
      </c>
    </row>
  </sheetData>
  <sheetProtection algorithmName="SHA-512" hashValue="uMvk/i9pN1mCp2BqVSY3PVC/n6RhA52Tc0587ahs/rBMJDlSKuLsB+y4j6RtEIF4iM6SWwOo7f8rELZKziHkMg==" saltValue="WxL7fQbDy6GOWbX+c56lH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443417</v>
      </c>
      <c r="D6" s="33">
        <f t="shared" si="3"/>
        <v>47</v>
      </c>
      <c r="E6" s="33">
        <f t="shared" si="3"/>
        <v>17</v>
      </c>
      <c r="F6" s="33">
        <f t="shared" si="3"/>
        <v>5</v>
      </c>
      <c r="G6" s="33">
        <f t="shared" si="3"/>
        <v>0</v>
      </c>
      <c r="H6" s="33" t="str">
        <f t="shared" si="3"/>
        <v>大分県　日出町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3.27</v>
      </c>
      <c r="Q6" s="34">
        <f t="shared" si="3"/>
        <v>96.71</v>
      </c>
      <c r="R6" s="34">
        <f t="shared" si="3"/>
        <v>2809</v>
      </c>
      <c r="S6" s="34">
        <f t="shared" si="3"/>
        <v>28456</v>
      </c>
      <c r="T6" s="34">
        <f t="shared" si="3"/>
        <v>73.319999999999993</v>
      </c>
      <c r="U6" s="34">
        <f t="shared" si="3"/>
        <v>388.11</v>
      </c>
      <c r="V6" s="34">
        <f t="shared" si="3"/>
        <v>928</v>
      </c>
      <c r="W6" s="34">
        <f t="shared" si="3"/>
        <v>0.25</v>
      </c>
      <c r="X6" s="34">
        <f t="shared" si="3"/>
        <v>3712</v>
      </c>
      <c r="Y6" s="35">
        <f>IF(Y7="",NA(),Y7)</f>
        <v>85.34</v>
      </c>
      <c r="Z6" s="35">
        <f t="shared" ref="Z6:AH6" si="4">IF(Z7="",NA(),Z7)</f>
        <v>85.45</v>
      </c>
      <c r="AA6" s="35">
        <f t="shared" si="4"/>
        <v>84.01</v>
      </c>
      <c r="AB6" s="35">
        <f t="shared" si="4"/>
        <v>84.66</v>
      </c>
      <c r="AC6" s="35">
        <f t="shared" si="4"/>
        <v>84.8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20.53</v>
      </c>
      <c r="BG6" s="35">
        <f t="shared" ref="BG6:BO6" si="7">IF(BG7="",NA(),BG7)</f>
        <v>28.93</v>
      </c>
      <c r="BH6" s="35">
        <f t="shared" si="7"/>
        <v>15.27</v>
      </c>
      <c r="BI6" s="35">
        <f t="shared" si="7"/>
        <v>13.99</v>
      </c>
      <c r="BJ6" s="35">
        <f t="shared" si="7"/>
        <v>10.36</v>
      </c>
      <c r="BK6" s="35">
        <f t="shared" si="7"/>
        <v>1044.8</v>
      </c>
      <c r="BL6" s="35">
        <f t="shared" si="7"/>
        <v>1081.8</v>
      </c>
      <c r="BM6" s="35">
        <f t="shared" si="7"/>
        <v>974.93</v>
      </c>
      <c r="BN6" s="35">
        <f t="shared" si="7"/>
        <v>855.8</v>
      </c>
      <c r="BO6" s="35">
        <f t="shared" si="7"/>
        <v>789.46</v>
      </c>
      <c r="BP6" s="34" t="str">
        <f>IF(BP7="","",IF(BP7="-","【-】","【"&amp;SUBSTITUTE(TEXT(BP7,"#,##0.00"),"-","△")&amp;"】"))</f>
        <v>【747.76】</v>
      </c>
      <c r="BQ6" s="35">
        <f>IF(BQ7="",NA(),BQ7)</f>
        <v>56.81</v>
      </c>
      <c r="BR6" s="35">
        <f t="shared" ref="BR6:BZ6" si="8">IF(BR7="",NA(),BR7)</f>
        <v>52.82</v>
      </c>
      <c r="BS6" s="35">
        <f t="shared" si="8"/>
        <v>61.83</v>
      </c>
      <c r="BT6" s="35">
        <f t="shared" si="8"/>
        <v>61.7</v>
      </c>
      <c r="BU6" s="35">
        <f t="shared" si="8"/>
        <v>53.56</v>
      </c>
      <c r="BV6" s="35">
        <f t="shared" si="8"/>
        <v>50.82</v>
      </c>
      <c r="BW6" s="35">
        <f t="shared" si="8"/>
        <v>52.19</v>
      </c>
      <c r="BX6" s="35">
        <f t="shared" si="8"/>
        <v>55.32</v>
      </c>
      <c r="BY6" s="35">
        <f t="shared" si="8"/>
        <v>59.8</v>
      </c>
      <c r="BZ6" s="35">
        <f t="shared" si="8"/>
        <v>57.77</v>
      </c>
      <c r="CA6" s="34" t="str">
        <f>IF(CA7="","",IF(CA7="-","【-】","【"&amp;SUBSTITUTE(TEXT(CA7,"#,##0.00"),"-","△")&amp;"】"))</f>
        <v>【59.51】</v>
      </c>
      <c r="CB6" s="35">
        <f>IF(CB7="",NA(),CB7)</f>
        <v>267.44</v>
      </c>
      <c r="CC6" s="35">
        <f t="shared" ref="CC6:CK6" si="9">IF(CC7="",NA(),CC7)</f>
        <v>288.10000000000002</v>
      </c>
      <c r="CD6" s="35">
        <f t="shared" si="9"/>
        <v>250.53</v>
      </c>
      <c r="CE6" s="35">
        <f t="shared" si="9"/>
        <v>252.99</v>
      </c>
      <c r="CF6" s="35">
        <f t="shared" si="9"/>
        <v>265.52999999999997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58.67</v>
      </c>
      <c r="CN6" s="35">
        <f t="shared" ref="CN6:CV6" si="10">IF(CN7="",NA(),CN7)</f>
        <v>60</v>
      </c>
      <c r="CO6" s="35">
        <f t="shared" si="10"/>
        <v>61.33</v>
      </c>
      <c r="CP6" s="35">
        <f t="shared" si="10"/>
        <v>60</v>
      </c>
      <c r="CQ6" s="35">
        <f t="shared" si="10"/>
        <v>57.67</v>
      </c>
      <c r="CR6" s="35">
        <f t="shared" si="10"/>
        <v>53.24</v>
      </c>
      <c r="CS6" s="35">
        <f t="shared" si="10"/>
        <v>52.31</v>
      </c>
      <c r="CT6" s="35">
        <f t="shared" si="10"/>
        <v>60.65</v>
      </c>
      <c r="CU6" s="35">
        <f t="shared" si="10"/>
        <v>51.75</v>
      </c>
      <c r="CV6" s="35">
        <f t="shared" si="10"/>
        <v>50.68</v>
      </c>
      <c r="CW6" s="34" t="str">
        <f>IF(CW7="","",IF(CW7="-","【-】","【"&amp;SUBSTITUTE(TEXT(CW7,"#,##0.00"),"-","△")&amp;"】"))</f>
        <v>【52.23】</v>
      </c>
      <c r="CX6" s="35">
        <f>IF(CX7="",NA(),CX7)</f>
        <v>76.77</v>
      </c>
      <c r="CY6" s="35">
        <f t="shared" ref="CY6:DG6" si="11">IF(CY7="",NA(),CY7)</f>
        <v>77.2</v>
      </c>
      <c r="CZ6" s="35">
        <f t="shared" si="11"/>
        <v>76.569999999999993</v>
      </c>
      <c r="DA6" s="35">
        <f t="shared" si="11"/>
        <v>77.260000000000005</v>
      </c>
      <c r="DB6" s="35">
        <f t="shared" si="11"/>
        <v>77.05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443417</v>
      </c>
      <c r="D7" s="37">
        <v>47</v>
      </c>
      <c r="E7" s="37">
        <v>17</v>
      </c>
      <c r="F7" s="37">
        <v>5</v>
      </c>
      <c r="G7" s="37">
        <v>0</v>
      </c>
      <c r="H7" s="37" t="s">
        <v>97</v>
      </c>
      <c r="I7" s="37" t="s">
        <v>98</v>
      </c>
      <c r="J7" s="37" t="s">
        <v>99</v>
      </c>
      <c r="K7" s="37" t="s">
        <v>100</v>
      </c>
      <c r="L7" s="37" t="s">
        <v>101</v>
      </c>
      <c r="M7" s="37" t="s">
        <v>102</v>
      </c>
      <c r="N7" s="38" t="s">
        <v>103</v>
      </c>
      <c r="O7" s="38" t="s">
        <v>104</v>
      </c>
      <c r="P7" s="38">
        <v>3.27</v>
      </c>
      <c r="Q7" s="38">
        <v>96.71</v>
      </c>
      <c r="R7" s="38">
        <v>2809</v>
      </c>
      <c r="S7" s="38">
        <v>28456</v>
      </c>
      <c r="T7" s="38">
        <v>73.319999999999993</v>
      </c>
      <c r="U7" s="38">
        <v>388.11</v>
      </c>
      <c r="V7" s="38">
        <v>928</v>
      </c>
      <c r="W7" s="38">
        <v>0.25</v>
      </c>
      <c r="X7" s="38">
        <v>3712</v>
      </c>
      <c r="Y7" s="38">
        <v>85.34</v>
      </c>
      <c r="Z7" s="38">
        <v>85.45</v>
      </c>
      <c r="AA7" s="38">
        <v>84.01</v>
      </c>
      <c r="AB7" s="38">
        <v>84.66</v>
      </c>
      <c r="AC7" s="38">
        <v>84.8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20.53</v>
      </c>
      <c r="BG7" s="38">
        <v>28.93</v>
      </c>
      <c r="BH7" s="38">
        <v>15.27</v>
      </c>
      <c r="BI7" s="38">
        <v>13.99</v>
      </c>
      <c r="BJ7" s="38">
        <v>10.36</v>
      </c>
      <c r="BK7" s="38">
        <v>1044.8</v>
      </c>
      <c r="BL7" s="38">
        <v>1081.8</v>
      </c>
      <c r="BM7" s="38">
        <v>974.93</v>
      </c>
      <c r="BN7" s="38">
        <v>855.8</v>
      </c>
      <c r="BO7" s="38">
        <v>789.46</v>
      </c>
      <c r="BP7" s="38">
        <v>747.76</v>
      </c>
      <c r="BQ7" s="38">
        <v>56.81</v>
      </c>
      <c r="BR7" s="38">
        <v>52.82</v>
      </c>
      <c r="BS7" s="38">
        <v>61.83</v>
      </c>
      <c r="BT7" s="38">
        <v>61.7</v>
      </c>
      <c r="BU7" s="38">
        <v>53.56</v>
      </c>
      <c r="BV7" s="38">
        <v>50.82</v>
      </c>
      <c r="BW7" s="38">
        <v>52.19</v>
      </c>
      <c r="BX7" s="38">
        <v>55.32</v>
      </c>
      <c r="BY7" s="38">
        <v>59.8</v>
      </c>
      <c r="BZ7" s="38">
        <v>57.77</v>
      </c>
      <c r="CA7" s="38">
        <v>59.51</v>
      </c>
      <c r="CB7" s="38">
        <v>267.44</v>
      </c>
      <c r="CC7" s="38">
        <v>288.10000000000002</v>
      </c>
      <c r="CD7" s="38">
        <v>250.53</v>
      </c>
      <c r="CE7" s="38">
        <v>252.99</v>
      </c>
      <c r="CF7" s="38">
        <v>265.52999999999997</v>
      </c>
      <c r="CG7" s="38">
        <v>300.52</v>
      </c>
      <c r="CH7" s="38">
        <v>296.14</v>
      </c>
      <c r="CI7" s="38">
        <v>283.17</v>
      </c>
      <c r="CJ7" s="38">
        <v>263.76</v>
      </c>
      <c r="CK7" s="38">
        <v>274.35000000000002</v>
      </c>
      <c r="CL7" s="38">
        <v>261.45999999999998</v>
      </c>
      <c r="CM7" s="38">
        <v>58.67</v>
      </c>
      <c r="CN7" s="38">
        <v>60</v>
      </c>
      <c r="CO7" s="38">
        <v>61.33</v>
      </c>
      <c r="CP7" s="38">
        <v>60</v>
      </c>
      <c r="CQ7" s="38">
        <v>57.67</v>
      </c>
      <c r="CR7" s="38">
        <v>53.24</v>
      </c>
      <c r="CS7" s="38">
        <v>52.31</v>
      </c>
      <c r="CT7" s="38">
        <v>60.65</v>
      </c>
      <c r="CU7" s="38">
        <v>51.75</v>
      </c>
      <c r="CV7" s="38">
        <v>50.68</v>
      </c>
      <c r="CW7" s="38">
        <v>52.23</v>
      </c>
      <c r="CX7" s="38">
        <v>76.77</v>
      </c>
      <c r="CY7" s="38">
        <v>77.2</v>
      </c>
      <c r="CZ7" s="38">
        <v>76.569999999999993</v>
      </c>
      <c r="DA7" s="38">
        <v>77.260000000000005</v>
      </c>
      <c r="DB7" s="38">
        <v>77.05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2020-02-11T23:59:04Z</cp:lastPrinted>
  <dcterms:created xsi:type="dcterms:W3CDTF">2019-12-05T05:23:43Z</dcterms:created>
  <dcterms:modified xsi:type="dcterms:W3CDTF">2020-02-12T00:11:07Z</dcterms:modified>
  <cp:category/>
</cp:coreProperties>
</file>