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zaitsu.ryohei\Desktop\2020.1.10公営企業に係る経営比較分析表（平成30年度決算）の分析等について（依頼）\16日出町\16日出町\"/>
    </mc:Choice>
  </mc:AlternateContent>
  <xr:revisionPtr revIDLastSave="0" documentId="13_ncr:1_{C6C12080-6A74-4183-AF56-0D3B3E80BEAE}" xr6:coauthVersionLast="36" xr6:coauthVersionMax="36" xr10:uidLastSave="{00000000-0000-0000-0000-000000000000}"/>
  <workbookProtection workbookAlgorithmName="SHA-512" workbookHashValue="ShlwbXSyHRTkq+SFH4yYDrBQkAw26cTMv0GKBF1PR27D8HdNRZrR/wJc/S+zLI/OnyWjP8KRHJIQ94l8bzupkQ==" workbookSaltValue="J7KiinZgXDMtSh8Ol3gimg==" workbookSpinCount="100000" lockStructure="1"/>
  <bookViews>
    <workbookView xWindow="0" yWindow="0" windowWidth="15345" windowHeight="43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<sst xmlns="http://schemas.openxmlformats.org/spreadsheetml/2006/main" count="220" uniqueCount="108">
  <si>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</si>
  <si>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</si>
  <si>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</si>
  <si>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</si>
  <si>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</si>
  <si>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</si>
  <si>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</si>
  <si>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</si>
  <si>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</si>
  <si>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</si>
  <si>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</si>
  <si>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</si>
  <si>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</si>
  <si>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</si>
  <si>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</si>
  <si>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</si>
  <si>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</si>
  <si>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</si>
  <si>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</si>
  <si>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</si>
  <si>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</si>
  <si>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</si>
  <si>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</si>
  <si>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</si>
  <si>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</si>
  <si>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</si>
  <si>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</si>
  <si>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</si>
  <si>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</si>
  <si>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</si>
  <si>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</si>
  <si>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</si>
  <si>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</si>
  <si>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</si>
  <si>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</si>
  <si>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</si>
  <si>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</si>
  <si>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</si>
  <si>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</si>
  <si>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</si>
  <si>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</si>
  <si>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</si>
  <si>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</si>
  <si>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</si>
  <si>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</si>
  <si>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</si>
  <si>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</si>
  <si>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</si>
  <si>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</si>
  <si>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</si>
  <si>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</si>
  <si>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</si>
  <si>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</si>
  <si>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</si>
  <si>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</si>
  <si>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</si>
  <si>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</si>
  <si>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</si>
  <si>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</si>
  <si>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</si>
  <si>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</si>
  <si>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</si>
  <si>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</si>
  <si>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</si>
  <si>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</si>
  <si>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</si>
  <si>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</si>
  <si>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</si>
  <si>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</si>
  <si>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</si>
  <si>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</si>
  <si>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</si>
  <si>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</si>
  <si>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</si>
  <si>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</si>
  <si>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</si>
  <si>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</si>
  <si>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</si>
  <si>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</si>
  <si>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</si>
  <si>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</si>
  <si>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</si>
  <si>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</si>
  <si>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</si>
  <si>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</si>
  <si>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</si>
  <si>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</si>
  <si>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</si>
  <si>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</si>
  <si>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</si>
  <si>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</si>
  <si>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</si>
  <si>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</si>
  <si>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</si>
  <si>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</si>
  <si>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</si>
  <si>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</si>
  <si>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</si>
  <si>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</si>
  <si>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</si>
  <si>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</si>
  <si>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</si>
  <si>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</si>
  <si>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</si>
  <si>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</si>
  <si>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①有形固定資産減価償却率については、平成30年度数値で51.57％で全国平均（48.85％）類似団体平均値（48.87％）を上回っています。
　②管路経年比率は、平成30年度数値で9.58％で全国平均（17.80％）類似団体平均値（14.85％）を下回っています。管路の老朽化は平均よりも進んでいません。しかし、③管路更新率は平成30年度数値で0.13％で全国平均（0.70％）類似団体平均値（0.50％）を下回っています。③の指標から、日出町では老朽管の更新が全国・類似団体と比べて遅れています。令和２年度中に策定を予定している経営戦略の中に、管路の更新・耐震化計画も入れ込む予定であり、今後はその計画に沿って管路の更新を行いたいと考えています。</t>
    <rPh sb="2" eb="4">
      <t>ユウケイ</t>
    </rPh>
    <rPh sb="4" eb="6">
      <t>コテイ</t>
    </rPh>
    <rPh sb="6" eb="8">
      <t>シサン</t>
    </rPh>
    <rPh sb="8" eb="10">
      <t>ゲンカ</t>
    </rPh>
    <rPh sb="10" eb="12">
      <t>ショウキャク</t>
    </rPh>
    <rPh sb="12" eb="13">
      <t>リツ</t>
    </rPh>
    <rPh sb="19" eb="21">
      <t>ヘイセイ</t>
    </rPh>
    <rPh sb="23" eb="25">
      <t>ネンド</t>
    </rPh>
    <rPh sb="25" eb="27">
      <t>スウチ</t>
    </rPh>
    <rPh sb="35" eb="37">
      <t>ゼンコク</t>
    </rPh>
    <rPh sb="37" eb="39">
      <t>ヘイキン</t>
    </rPh>
    <rPh sb="47" eb="49">
      <t>ルイジ</t>
    </rPh>
    <rPh sb="49" eb="51">
      <t>ダンタイ</t>
    </rPh>
    <rPh sb="51" eb="54">
      <t>ヘイキンチ</t>
    </rPh>
    <rPh sb="63" eb="65">
      <t>ウワマワ</t>
    </rPh>
    <rPh sb="74" eb="76">
      <t>カンロ</t>
    </rPh>
    <rPh sb="76" eb="78">
      <t>ケイネン</t>
    </rPh>
    <rPh sb="78" eb="80">
      <t>ヒリツ</t>
    </rPh>
    <rPh sb="82" eb="84">
      <t>ヘイセイ</t>
    </rPh>
    <rPh sb="86" eb="88">
      <t>ネンド</t>
    </rPh>
    <rPh sb="88" eb="90">
      <t>スウチ</t>
    </rPh>
    <rPh sb="97" eb="99">
      <t>ゼンコク</t>
    </rPh>
    <rPh sb="99" eb="101">
      <t>ヘイキン</t>
    </rPh>
    <rPh sb="109" eb="111">
      <t>ルイジ</t>
    </rPh>
    <rPh sb="111" eb="113">
      <t>ダンタイ</t>
    </rPh>
    <rPh sb="113" eb="116">
      <t>ヘイキンチ</t>
    </rPh>
    <rPh sb="125" eb="127">
      <t>シタマワ</t>
    </rPh>
    <rPh sb="133" eb="135">
      <t>カンロ</t>
    </rPh>
    <rPh sb="136" eb="139">
      <t>ロウキュウカ</t>
    </rPh>
    <rPh sb="140" eb="142">
      <t>ヘイキン</t>
    </rPh>
    <rPh sb="145" eb="146">
      <t>スス</t>
    </rPh>
    <rPh sb="158" eb="160">
      <t>カンロ</t>
    </rPh>
    <rPh sb="160" eb="162">
      <t>コウシン</t>
    </rPh>
    <rPh sb="162" eb="163">
      <t>リツ</t>
    </rPh>
    <rPh sb="164" eb="166">
      <t>ヘイセイ</t>
    </rPh>
    <rPh sb="168" eb="170">
      <t>ネンド</t>
    </rPh>
    <rPh sb="170" eb="172">
      <t>スウチ</t>
    </rPh>
    <rPh sb="179" eb="181">
      <t>ゼンコク</t>
    </rPh>
    <rPh sb="181" eb="183">
      <t>ヘイキン</t>
    </rPh>
    <rPh sb="190" eb="192">
      <t>ルイジ</t>
    </rPh>
    <rPh sb="192" eb="194">
      <t>ダンタイ</t>
    </rPh>
    <rPh sb="194" eb="197">
      <t>ヘイキンチ</t>
    </rPh>
    <rPh sb="205" eb="207">
      <t>シタマワ</t>
    </rPh>
    <rPh sb="215" eb="217">
      <t>シヒョウ</t>
    </rPh>
    <rPh sb="220" eb="223">
      <t>ヒジマチ</t>
    </rPh>
    <rPh sb="225" eb="227">
      <t>ロウキュウ</t>
    </rPh>
    <rPh sb="227" eb="228">
      <t>カン</t>
    </rPh>
    <rPh sb="229" eb="231">
      <t>コウシン</t>
    </rPh>
    <rPh sb="232" eb="234">
      <t>ゼンコク</t>
    </rPh>
    <rPh sb="235" eb="237">
      <t>ルイジ</t>
    </rPh>
    <rPh sb="237" eb="239">
      <t>ダンタイ</t>
    </rPh>
    <rPh sb="240" eb="241">
      <t>クラ</t>
    </rPh>
    <rPh sb="243" eb="244">
      <t>オク</t>
    </rPh>
    <rPh sb="250" eb="252">
      <t>レイワ</t>
    </rPh>
    <rPh sb="253" eb="255">
      <t>ネンド</t>
    </rPh>
    <rPh sb="255" eb="256">
      <t>チュウ</t>
    </rPh>
    <rPh sb="257" eb="259">
      <t>サクテイ</t>
    </rPh>
    <rPh sb="260" eb="262">
      <t>ヨテイ</t>
    </rPh>
    <rPh sb="266" eb="268">
      <t>ケイエイ</t>
    </rPh>
    <rPh sb="268" eb="270">
      <t>センリャク</t>
    </rPh>
    <rPh sb="271" eb="272">
      <t>ナカ</t>
    </rPh>
    <rPh sb="274" eb="276">
      <t>カンロ</t>
    </rPh>
    <rPh sb="277" eb="279">
      <t>コウシン</t>
    </rPh>
    <rPh sb="280" eb="283">
      <t>タイシンカ</t>
    </rPh>
    <rPh sb="283" eb="285">
      <t>ケイカク</t>
    </rPh>
    <rPh sb="286" eb="287">
      <t>イ</t>
    </rPh>
    <rPh sb="288" eb="289">
      <t>コ</t>
    </rPh>
    <rPh sb="290" eb="292">
      <t>ヨテイ</t>
    </rPh>
    <rPh sb="296" eb="298">
      <t>コンゴ</t>
    </rPh>
    <rPh sb="301" eb="303">
      <t>ケイカク</t>
    </rPh>
    <rPh sb="304" eb="305">
      <t>ソ</t>
    </rPh>
    <rPh sb="307" eb="309">
      <t>カンロ</t>
    </rPh>
    <rPh sb="310" eb="312">
      <t>コウシン</t>
    </rPh>
    <rPh sb="313" eb="314">
      <t>オコナ</t>
    </rPh>
    <rPh sb="318" eb="319">
      <t>カンガ</t>
    </rPh>
    <phoneticPr fontId="4"/>
  </si>
  <si>
    <t>　日出町においては、現時点での施設の効率性・収益性・財務の安全性については、概ね問題は無いと判断しています。しかし、給水人口の減少等による水道料金収入の減収、各施設の老朽化による更新等で厳しい財政運営が予想されることから、各指標の傾向を十分に分析し対策を講じる必要性があります。
　２．老朽化の状況でも触れましたが、今後は経営戦略を策定し、その中で策定した更新計画に沿って施設更新を行い、必要であれば料金の適正化も視野に入れた、持続可能な水道事業経営を行っていきたいと考えています。</t>
    <rPh sb="1" eb="4">
      <t>ヒジマチ</t>
    </rPh>
    <rPh sb="10" eb="13">
      <t>ゲンジテン</t>
    </rPh>
    <rPh sb="15" eb="17">
      <t>シセツ</t>
    </rPh>
    <rPh sb="18" eb="21">
      <t>コウリツセイ</t>
    </rPh>
    <rPh sb="22" eb="25">
      <t>シュウエキセイ</t>
    </rPh>
    <rPh sb="26" eb="28">
      <t>ザイム</t>
    </rPh>
    <rPh sb="29" eb="32">
      <t>アンゼンセイ</t>
    </rPh>
    <rPh sb="38" eb="39">
      <t>オオム</t>
    </rPh>
    <rPh sb="40" eb="42">
      <t>モンダイ</t>
    </rPh>
    <rPh sb="43" eb="44">
      <t>ナ</t>
    </rPh>
    <rPh sb="46" eb="48">
      <t>ハンダン</t>
    </rPh>
    <rPh sb="58" eb="60">
      <t>キュウスイ</t>
    </rPh>
    <rPh sb="60" eb="62">
      <t>ジンコウ</t>
    </rPh>
    <rPh sb="63" eb="65">
      <t>ゲンショウ</t>
    </rPh>
    <rPh sb="65" eb="66">
      <t>トウ</t>
    </rPh>
    <rPh sb="69" eb="71">
      <t>スイドウ</t>
    </rPh>
    <rPh sb="71" eb="73">
      <t>リョウキン</t>
    </rPh>
    <rPh sb="73" eb="75">
      <t>シュウニュウ</t>
    </rPh>
    <rPh sb="76" eb="78">
      <t>ゲンシュウ</t>
    </rPh>
    <rPh sb="79" eb="82">
      <t>カクシセツ</t>
    </rPh>
    <rPh sb="83" eb="86">
      <t>ロウキュウカ</t>
    </rPh>
    <rPh sb="89" eb="91">
      <t>コウシン</t>
    </rPh>
    <rPh sb="91" eb="92">
      <t>トウ</t>
    </rPh>
    <rPh sb="93" eb="94">
      <t>キビ</t>
    </rPh>
    <rPh sb="96" eb="98">
      <t>ザイセイ</t>
    </rPh>
    <rPh sb="98" eb="100">
      <t>ウンエイ</t>
    </rPh>
    <rPh sb="101" eb="103">
      <t>ヨソウ</t>
    </rPh>
    <rPh sb="111" eb="114">
      <t>カクシヒョウ</t>
    </rPh>
    <rPh sb="115" eb="117">
      <t>ケイコウ</t>
    </rPh>
    <rPh sb="118" eb="120">
      <t>ジュウブン</t>
    </rPh>
    <rPh sb="121" eb="123">
      <t>ブンセキ</t>
    </rPh>
    <rPh sb="124" eb="126">
      <t>タイサク</t>
    </rPh>
    <rPh sb="127" eb="128">
      <t>コウ</t>
    </rPh>
    <rPh sb="130" eb="133">
      <t>ヒツヨウセイ</t>
    </rPh>
    <rPh sb="143" eb="146">
      <t>ロウキュウカ</t>
    </rPh>
    <rPh sb="147" eb="149">
      <t>ジョウキョウ</t>
    </rPh>
    <rPh sb="151" eb="152">
      <t>フ</t>
    </rPh>
    <rPh sb="158" eb="160">
      <t>コンゴ</t>
    </rPh>
    <rPh sb="161" eb="163">
      <t>ケイエイ</t>
    </rPh>
    <rPh sb="163" eb="165">
      <t>センリャク</t>
    </rPh>
    <rPh sb="166" eb="168">
      <t>サクテイ</t>
    </rPh>
    <rPh sb="172" eb="173">
      <t>ナカ</t>
    </rPh>
    <rPh sb="174" eb="176">
      <t>サクテイ</t>
    </rPh>
    <rPh sb="178" eb="180">
      <t>コウシン</t>
    </rPh>
    <rPh sb="180" eb="182">
      <t>ケイカク</t>
    </rPh>
    <rPh sb="183" eb="184">
      <t>ソ</t>
    </rPh>
    <rPh sb="186" eb="188">
      <t>シセツ</t>
    </rPh>
    <rPh sb="188" eb="190">
      <t>コウシン</t>
    </rPh>
    <rPh sb="191" eb="192">
      <t>オコナ</t>
    </rPh>
    <rPh sb="194" eb="196">
      <t>ヒツヨウ</t>
    </rPh>
    <rPh sb="200" eb="202">
      <t>リョウキン</t>
    </rPh>
    <rPh sb="203" eb="206">
      <t>テキセイカ</t>
    </rPh>
    <rPh sb="207" eb="209">
      <t>シヤ</t>
    </rPh>
    <rPh sb="210" eb="211">
      <t>イ</t>
    </rPh>
    <rPh sb="214" eb="216">
      <t>ジゾク</t>
    </rPh>
    <rPh sb="216" eb="218">
      <t>カノウ</t>
    </rPh>
    <rPh sb="219" eb="221">
      <t>スイドウ</t>
    </rPh>
    <rPh sb="221" eb="223">
      <t>ジギョウ</t>
    </rPh>
    <rPh sb="223" eb="225">
      <t>ケイエイ</t>
    </rPh>
    <rPh sb="226" eb="227">
      <t>オコナ</t>
    </rPh>
    <rPh sb="234" eb="235">
      <t>カンガ</t>
    </rPh>
    <phoneticPr fontId="4"/>
  </si>
  <si>
    <t>　経営の健全性については、①経常収支比率が平成30年度数値で122.90％であり、全国平均（112.83％）類似団体平均値（108.87％）を上回っています。②累積欠損金は発生していません。③流動比率は、平成30年度数値で477.90％であり、全国平均（261.93％）類似団体平均値（369.69％）をともに上回っています。④企業債残高対給水収益比率については平成30年度数値は249.67％で全国平均（270.46％）類似団体平均値（402.99％）を下回っています。⑤料金回収率は平成30年度数値で118.57％で全国平均（103.91％）類似団体平均値（98.66％）を上回っています。以上すべての指標について全国平均及び類似団体平均値を上回っており、経営の健全性は問題ないと考えられます。
　経営の効率性については、⑥給水原価が平成30年度数値で101.05円で全国平均（167.11円）類似団体平均値（178.59円）を下回っており、⑦施設利用率が平成30年度数値で63.76％で全国平均（60.27％）類似団体平均値（55.03％）を上回っています。このことより費用の効率化が図られているといえます。⑧有収率については、平成30年度数値で82.63％で類似団体平均値（81.90％）は上回りましたが、全国平均（89.92％）は下回りました。今後も漏水調査や老朽管の布設替を計画的に行い、さらなる有収率向上に努めていきます。</t>
    <rPh sb="1" eb="3">
      <t>ケイエイ</t>
    </rPh>
    <rPh sb="4" eb="7">
      <t>ケンゼンセイ</t>
    </rPh>
    <rPh sb="14" eb="16">
      <t>ケイジョウ</t>
    </rPh>
    <rPh sb="16" eb="18">
      <t>シュウシ</t>
    </rPh>
    <rPh sb="18" eb="20">
      <t>ヒリツ</t>
    </rPh>
    <rPh sb="21" eb="23">
      <t>ヘイセイ</t>
    </rPh>
    <rPh sb="25" eb="27">
      <t>ネンド</t>
    </rPh>
    <rPh sb="27" eb="29">
      <t>スウチ</t>
    </rPh>
    <rPh sb="41" eb="43">
      <t>ゼンコク</t>
    </rPh>
    <rPh sb="43" eb="45">
      <t>ヘイキン</t>
    </rPh>
    <rPh sb="54" eb="56">
      <t>ルイジ</t>
    </rPh>
    <rPh sb="56" eb="58">
      <t>ダンタイ</t>
    </rPh>
    <rPh sb="58" eb="61">
      <t>ヘイキンチ</t>
    </rPh>
    <rPh sb="71" eb="73">
      <t>ウワマワ</t>
    </rPh>
    <rPh sb="80" eb="82">
      <t>ルイセキ</t>
    </rPh>
    <rPh sb="82" eb="84">
      <t>ケッソン</t>
    </rPh>
    <rPh sb="84" eb="85">
      <t>キン</t>
    </rPh>
    <rPh sb="86" eb="88">
      <t>ハッセイ</t>
    </rPh>
    <rPh sb="96" eb="98">
      <t>リュウドウ</t>
    </rPh>
    <rPh sb="98" eb="100">
      <t>ヒリツ</t>
    </rPh>
    <rPh sb="102" eb="104">
      <t>ヘイセイ</t>
    </rPh>
    <rPh sb="106" eb="108">
      <t>ネンド</t>
    </rPh>
    <rPh sb="108" eb="110">
      <t>スウチ</t>
    </rPh>
    <rPh sb="122" eb="124">
      <t>ゼンコク</t>
    </rPh>
    <rPh sb="124" eb="126">
      <t>ヘイキン</t>
    </rPh>
    <rPh sb="135" eb="137">
      <t>ルイジ</t>
    </rPh>
    <rPh sb="137" eb="139">
      <t>ダンタイ</t>
    </rPh>
    <rPh sb="139" eb="142">
      <t>ヘイキンチ</t>
    </rPh>
    <rPh sb="155" eb="157">
      <t>ウワマワ</t>
    </rPh>
    <rPh sb="164" eb="166">
      <t>キギョウ</t>
    </rPh>
    <rPh sb="166" eb="167">
      <t>サイ</t>
    </rPh>
    <rPh sb="167" eb="169">
      <t>ザンダカ</t>
    </rPh>
    <rPh sb="169" eb="170">
      <t>タイ</t>
    </rPh>
    <rPh sb="170" eb="172">
      <t>キュウスイ</t>
    </rPh>
    <rPh sb="172" eb="174">
      <t>シュウエキ</t>
    </rPh>
    <rPh sb="174" eb="176">
      <t>ヒリツ</t>
    </rPh>
    <rPh sb="181" eb="183">
      <t>ヘイセイ</t>
    </rPh>
    <rPh sb="185" eb="187">
      <t>ネンド</t>
    </rPh>
    <rPh sb="187" eb="189">
      <t>スウチ</t>
    </rPh>
    <rPh sb="198" eb="200">
      <t>ゼンコク</t>
    </rPh>
    <rPh sb="200" eb="202">
      <t>ヘイキン</t>
    </rPh>
    <rPh sb="211" eb="213">
      <t>ルイジ</t>
    </rPh>
    <rPh sb="213" eb="215">
      <t>ダンタイ</t>
    </rPh>
    <rPh sb="215" eb="218">
      <t>ヘイキンチ</t>
    </rPh>
    <rPh sb="228" eb="230">
      <t>シタマワ</t>
    </rPh>
    <rPh sb="237" eb="239">
      <t>リョウキン</t>
    </rPh>
    <rPh sb="239" eb="241">
      <t>カイシュウ</t>
    </rPh>
    <rPh sb="241" eb="242">
      <t>リツ</t>
    </rPh>
    <rPh sb="243" eb="245">
      <t>ヘイセイ</t>
    </rPh>
    <rPh sb="247" eb="249">
      <t>ネンド</t>
    </rPh>
    <rPh sb="249" eb="251">
      <t>スウチ</t>
    </rPh>
    <rPh sb="260" eb="262">
      <t>ゼンコク</t>
    </rPh>
    <rPh sb="262" eb="264">
      <t>ヘイキン</t>
    </rPh>
    <rPh sb="273" eb="280">
      <t>ルイジダンタイヘイキンチ</t>
    </rPh>
    <rPh sb="289" eb="291">
      <t>ウワマワ</t>
    </rPh>
    <rPh sb="297" eb="299">
      <t>イジョウ</t>
    </rPh>
    <rPh sb="303" eb="305">
      <t>シヒョウ</t>
    </rPh>
    <rPh sb="309" eb="311">
      <t>ゼンコク</t>
    </rPh>
    <rPh sb="311" eb="313">
      <t>ヘイキン</t>
    </rPh>
    <rPh sb="313" eb="314">
      <t>オヨ</t>
    </rPh>
    <rPh sb="315" eb="317">
      <t>ルイジ</t>
    </rPh>
    <rPh sb="317" eb="319">
      <t>ダンタイ</t>
    </rPh>
    <rPh sb="319" eb="322">
      <t>ヘイキンチ</t>
    </rPh>
    <rPh sb="323" eb="325">
      <t>ウワマワ</t>
    </rPh>
    <rPh sb="330" eb="332">
      <t>ケイエイ</t>
    </rPh>
    <rPh sb="333" eb="336">
      <t>ケンゼンセイ</t>
    </rPh>
    <rPh sb="337" eb="339">
      <t>モンダイ</t>
    </rPh>
    <rPh sb="342" eb="343">
      <t>カンガ</t>
    </rPh>
    <rPh sb="351" eb="353">
      <t>ケイエイ</t>
    </rPh>
    <rPh sb="354" eb="357">
      <t>コウリツセイ</t>
    </rPh>
    <rPh sb="416" eb="418">
      <t>シタマワ</t>
    </rPh>
    <rPh sb="424" eb="426">
      <t>シセツ</t>
    </rPh>
    <rPh sb="426" eb="428">
      <t>リヨウ</t>
    </rPh>
    <rPh sb="428" eb="429">
      <t>リツ</t>
    </rPh>
    <rPh sb="430" eb="432">
      <t>ヘイセイ</t>
    </rPh>
    <rPh sb="434" eb="436">
      <t>ネンド</t>
    </rPh>
    <rPh sb="436" eb="438">
      <t>スウチ</t>
    </rPh>
    <rPh sb="446" eb="448">
      <t>ゼンコク</t>
    </rPh>
    <rPh sb="448" eb="450">
      <t>ヘイキン</t>
    </rPh>
    <rPh sb="458" eb="460">
      <t>ルイジ</t>
    </rPh>
    <rPh sb="460" eb="462">
      <t>ダンタイ</t>
    </rPh>
    <rPh sb="462" eb="465">
      <t>ヘイキンチ</t>
    </rPh>
    <rPh sb="474" eb="476">
      <t>ウワマワ</t>
    </rPh>
    <rPh sb="488" eb="490">
      <t>ヒヨウ</t>
    </rPh>
    <rPh sb="491" eb="494">
      <t>コウリツカ</t>
    </rPh>
    <rPh sb="495" eb="496">
      <t>ハカ</t>
    </rPh>
    <rPh sb="607" eb="609">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</si>
</sst>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c:v>
                </c:pt>
                <c:pt idx="1">
                  <c:v>0.49</c:v>
                </c:pt>
                <c:pt idx="2">
                  <c:v>0.27</c:v>
                </c:pt>
                <c:pt idx="3">
                  <c:v>0.54</c:v>
                </c:pt>
                <c:pt idx="4">
                  <c:v>0.13</c:v>
                </c:pt>
              </c:numCache>
            </c:numRef>
          </c:val>
          <c:extLst>
            <c:ext xmlns:c16="http://schemas.microsoft.com/office/drawing/2014/chart" uri="{C3380CC4-5D6E-409C-BE32-E72D297353CC}">
              <c16:uniqueId val="{00000000-831C-44F7-8048-5585419B01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831C-44F7-8048-5585419B01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64.81</c:v>
                </c:pt>
                <c:pt idx="1">
                  <c:v>62.29</c:v>
                </c:pt>
                <c:pt idx="2">
                  <c:v>62.59</c:v>
                </c:pt>
                <c:pt idx="3">
                  <c:v>63.87</c:v>
                </c:pt>
                <c:pt idx="4">
                  <c:v>63.76</c:v>
                </c:pt>
              </c:numCache>
            </c:numRef>
          </c:val>
          <c:extLst>
            <c:ext xmlns:c16="http://schemas.microsoft.com/office/drawing/2014/chart" uri="{C3380CC4-5D6E-409C-BE32-E72D297353CC}">
              <c16:uniqueId val="{00000000-A9EA-4FFC-A6F2-E7402437F7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A9EA-4FFC-A6F2-E7402437F7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76.069999999999993</c:v>
                </c:pt>
                <c:pt idx="1">
                  <c:v>79.38</c:v>
                </c:pt>
                <c:pt idx="2">
                  <c:v>80.69</c:v>
                </c:pt>
                <c:pt idx="3">
                  <c:v>82.84</c:v>
                </c:pt>
                <c:pt idx="4">
                  <c:v>82.63</c:v>
                </c:pt>
              </c:numCache>
            </c:numRef>
          </c:val>
          <c:extLst>
            <c:ext xmlns:c16="http://schemas.microsoft.com/office/drawing/2014/chart" uri="{C3380CC4-5D6E-409C-BE32-E72D297353CC}">
              <c16:uniqueId val="{00000000-97C0-4601-BC67-F96AD43C94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97C0-4601-BC67-F96AD43C94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120.48</c:v>
                </c:pt>
                <c:pt idx="1">
                  <c:v>121.02</c:v>
                </c:pt>
                <c:pt idx="2">
                  <c:v>126.8</c:v>
                </c:pt>
                <c:pt idx="3">
                  <c:v>125.43</c:v>
                </c:pt>
                <c:pt idx="4">
                  <c:v>122.9</c:v>
                </c:pt>
              </c:numCache>
            </c:numRef>
          </c:val>
          <c:extLst>
            <c:ext xmlns:c16="http://schemas.microsoft.com/office/drawing/2014/chart" uri="{C3380CC4-5D6E-409C-BE32-E72D297353CC}">
              <c16:uniqueId val="{00000000-E508-4492-8C2D-84139C04BF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E508-4492-8C2D-84139C04BF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48.67</c:v>
                </c:pt>
                <c:pt idx="1">
                  <c:v>50.25</c:v>
                </c:pt>
                <c:pt idx="2">
                  <c:v>51.62</c:v>
                </c:pt>
                <c:pt idx="3">
                  <c:v>50.13</c:v>
                </c:pt>
                <c:pt idx="4">
                  <c:v>51.57</c:v>
                </c:pt>
              </c:numCache>
            </c:numRef>
          </c:val>
          <c:extLst>
            <c:ext xmlns:c16="http://schemas.microsoft.com/office/drawing/2014/chart" uri="{C3380CC4-5D6E-409C-BE32-E72D297353CC}">
              <c16:uniqueId val="{00000000-C241-4EB5-9CD8-2049ADC5EF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C241-4EB5-9CD8-2049ADC5EF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0.03</c:v>
                </c:pt>
                <c:pt idx="1">
                  <c:v>3.28</c:v>
                </c:pt>
                <c:pt idx="2">
                  <c:v>3.25</c:v>
                </c:pt>
                <c:pt idx="3">
                  <c:v>10.53</c:v>
                </c:pt>
                <c:pt idx="4">
                  <c:v>9.58</c:v>
                </c:pt>
              </c:numCache>
            </c:numRef>
          </c:val>
          <c:extLst>
            <c:ext xmlns:c16="http://schemas.microsoft.com/office/drawing/2014/chart" uri="{C3380CC4-5D6E-409C-BE32-E72D297353CC}">
              <c16:uniqueId val="{00000000-E2C3-4F06-A486-F9FE89A8707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2C3-4F06-A486-F9FE89A8707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7B-4A4D-A670-E08DCCBB05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C67B-4A4D-A670-E08DCCBB05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259.27999999999997</c:v>
                </c:pt>
                <c:pt idx="1">
                  <c:v>350.06</c:v>
                </c:pt>
                <c:pt idx="2">
                  <c:v>229.15</c:v>
                </c:pt>
                <c:pt idx="3">
                  <c:v>294.44</c:v>
                </c:pt>
                <c:pt idx="4">
                  <c:v>477.9</c:v>
                </c:pt>
              </c:numCache>
            </c:numRef>
          </c:val>
          <c:extLst>
            <c:ext xmlns:c16="http://schemas.microsoft.com/office/drawing/2014/chart" uri="{C3380CC4-5D6E-409C-BE32-E72D297353CC}">
              <c16:uniqueId val="{00000000-5DED-49E6-B405-93652E9D5B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5DED-49E6-B405-93652E9D5B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223.04</c:v>
                </c:pt>
                <c:pt idx="1">
                  <c:v>212.82</c:v>
                </c:pt>
                <c:pt idx="2">
                  <c:v>254.52</c:v>
                </c:pt>
                <c:pt idx="3">
                  <c:v>265.66000000000003</c:v>
                </c:pt>
                <c:pt idx="4">
                  <c:v>249.67</c:v>
                </c:pt>
              </c:numCache>
            </c:numRef>
          </c:val>
          <c:extLst>
            <c:ext xmlns:c16="http://schemas.microsoft.com/office/drawing/2014/chart" uri="{C3380CC4-5D6E-409C-BE32-E72D297353CC}">
              <c16:uniqueId val="{00000000-C137-403B-923A-D8F008953B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C137-403B-923A-D8F008953B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115.73</c:v>
                </c:pt>
                <c:pt idx="1">
                  <c:v>117.47</c:v>
                </c:pt>
                <c:pt idx="2">
                  <c:v>123.11</c:v>
                </c:pt>
                <c:pt idx="3">
                  <c:v>122.02</c:v>
                </c:pt>
                <c:pt idx="4">
                  <c:v>118.57</c:v>
                </c:pt>
              </c:numCache>
            </c:numRef>
          </c:val>
          <c:extLst>
            <c:ext xmlns:c16="http://schemas.microsoft.com/office/drawing/2014/chart" uri="{C3380CC4-5D6E-409C-BE32-E72D297353CC}">
              <c16:uniqueId val="{00000000-76D3-4259-9FEC-498AC28060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76D3-4259-9FEC-498AC28060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105.47</c:v>
                </c:pt>
                <c:pt idx="1">
                  <c:v>103.87</c:v>
                </c:pt>
                <c:pt idx="2">
                  <c:v>99.33</c:v>
                </c:pt>
                <c:pt idx="3">
                  <c:v>98.06</c:v>
                </c:pt>
                <c:pt idx="4">
                  <c:v>101.05</c:v>
                </c:pt>
              </c:numCache>
            </c:numRef>
          </c:val>
          <c:extLst>
            <c:ext xmlns:c16="http://schemas.microsoft.com/office/drawing/2014/chart" uri="{C3380CC4-5D6E-409C-BE32-E72D297353CC}">
              <c16:uniqueId val="{00000000-2E54-4C11-957A-C21E3B87492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2E54-4C11-957A-C21E3B87492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DS33" sqref="DS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日出町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28456</v>
      </c>
      <c r="AM8" s="60"/>
      <c r="AN8" s="60"/>
      <c r="AO8" s="60"/>
      <c r="AP8" s="60"/>
      <c r="AQ8" s="60"/>
      <c r="AR8" s="60"/>
      <c r="AS8" s="60"/>
      <c r="AT8" s="51">
        <f>データ!$S$6</f>
        <v>73.319999999999993</v>
      </c>
      <c r="AU8" s="52"/>
      <c r="AV8" s="52"/>
      <c r="AW8" s="52"/>
      <c r="AX8" s="52"/>
      <c r="AY8" s="52"/>
      <c r="AZ8" s="52"/>
      <c r="BA8" s="52"/>
      <c r="BB8" s="53">
        <f>データ!$T$6</f>
        <v>388.11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77.67</v>
      </c>
      <c r="J10" s="52"/>
      <c r="K10" s="52"/>
      <c r="L10" s="52"/>
      <c r="M10" s="52"/>
      <c r="N10" s="52"/>
      <c r="O10" s="63"/>
      <c r="P10" s="53">
        <f>データ!$P$6</f>
        <v>92.34</v>
      </c>
      <c r="Q10" s="53"/>
      <c r="R10" s="53"/>
      <c r="S10" s="53"/>
      <c r="T10" s="53"/>
      <c r="U10" s="53"/>
      <c r="V10" s="53"/>
      <c r="W10" s="60">
        <f>データ!$Q$6</f>
        <v>2156</v>
      </c>
      <c r="X10" s="60"/>
      <c r="Y10" s="60"/>
      <c r="Z10" s="60"/>
      <c r="AA10" s="60"/>
      <c r="AB10" s="60"/>
      <c r="AC10" s="60"/>
      <c r="AD10" s="2"/>
      <c r="AE10" s="2"/>
      <c r="AF10" s="2"/>
      <c r="AG10" s="2"/>
      <c r="AH10" s="4"/>
      <c r="AI10" s="4"/>
      <c r="AJ10" s="4"/>
      <c r="AK10" s="4"/>
      <c r="AL10" s="60">
        <f>データ!$U$6</f>
        <v>26190</v>
      </c>
      <c r="AM10" s="60"/>
      <c r="AN10" s="60"/>
      <c r="AO10" s="60"/>
      <c r="AP10" s="60"/>
      <c r="AQ10" s="60"/>
      <c r="AR10" s="60"/>
      <c r="AS10" s="60"/>
      <c r="AT10" s="51">
        <f>データ!$V$6</f>
        <v>43.15</v>
      </c>
      <c r="AU10" s="52"/>
      <c r="AV10" s="52"/>
      <c r="AW10" s="52"/>
      <c r="AX10" s="52"/>
      <c r="AY10" s="52"/>
      <c r="AZ10" s="52"/>
      <c r="BA10" s="52"/>
      <c r="BB10" s="53">
        <f>データ!$W$6</f>
        <v>606.95000000000005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bcM3OeeuPWHeOr78M0/OraysDvLgM0lJnBFQqpNt3r5v0BRak1J3TqNsCaXJZs8ARRWS1YR1I7gD5t52KiiOw==" saltValue="tX+d1ia/8rPvcxkXtHRD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443417</v>
      </c>
      <c r="D6" s="34">
        <f t="shared" si="3"/>
        <v>46</v>
      </c>
      <c r="E6" s="34">
        <f t="shared" si="3"/>
        <v>1</v>
      </c>
      <c r="F6" s="34">
        <f t="shared" si="3"/>
        <v>0</v>
      </c>
      <c r="G6" s="34">
        <f t="shared" si="3"/>
        <v>1</v>
      </c>
      <c r="H6" s="34" t="str">
        <f t="shared" si="3"/>
        <v>大分県　日出町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77.67</v>
      </c>
      <c r="P6" s="35">
        <f t="shared" si="3"/>
        <v>92.34</v>
      </c>
      <c r="Q6" s="35">
        <f t="shared" si="3"/>
        <v>2156</v>
      </c>
      <c r="R6" s="35">
        <f t="shared" si="3"/>
        <v>28456</v>
      </c>
      <c r="S6" s="35">
        <f t="shared" si="3"/>
        <v>73.319999999999993</v>
      </c>
      <c r="T6" s="35">
        <f t="shared" si="3"/>
        <v>388.11</v>
      </c>
      <c r="U6" s="35">
        <f t="shared" si="3"/>
        <v>26190</v>
      </c>
      <c r="V6" s="35">
        <f t="shared" si="3"/>
        <v>43.15</v>
      </c>
      <c r="W6" s="35">
        <f t="shared" si="3"/>
        <v>606.95000000000005</v>
      </c>
      <c r="X6" s="36">
        <f>IF(X7="",NA(),X7)</f>
        <v>120.48</v>
      </c>
      <c r="Y6" s="36">
        <f t="shared" ref="Y6:AG6" si="4">IF(Y7="",NA(),Y7)</f>
        <v>121.02</v>
      </c>
      <c r="Z6" s="36">
        <f t="shared" si="4"/>
        <v>126.8</v>
      </c>
      <c r="AA6" s="36">
        <f t="shared" si="4"/>
        <v>125.43</v>
      </c>
      <c r="AB6" s="36">
        <f t="shared" si="4"/>
        <v>122.9</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259.27999999999997</v>
      </c>
      <c r="AU6" s="36">
        <f t="shared" ref="AU6:BC6" si="6">IF(AU7="",NA(),AU7)</f>
        <v>350.06</v>
      </c>
      <c r="AV6" s="36">
        <f t="shared" si="6"/>
        <v>229.15</v>
      </c>
      <c r="AW6" s="36">
        <f t="shared" si="6"/>
        <v>294.44</v>
      </c>
      <c r="AX6" s="36">
        <f t="shared" si="6"/>
        <v>477.9</v>
      </c>
      <c r="AY6" s="36">
        <f t="shared" si="6"/>
        <v>381.53</v>
      </c>
      <c r="AZ6" s="36">
        <f t="shared" si="6"/>
        <v>391.54</v>
      </c>
      <c r="BA6" s="36">
        <f t="shared" si="6"/>
        <v>384.34</v>
      </c>
      <c r="BB6" s="36">
        <f t="shared" si="6"/>
        <v>359.47</v>
      </c>
      <c r="BC6" s="36">
        <f t="shared" si="6"/>
        <v>369.69</v>
      </c>
      <c r="BD6" s="35" t="str">
        <f>IF(BD7="","",IF(BD7="-","【-】","【"&amp;SUBSTITUTE(TEXT(BD7,"#,##0.00"),"-","△")&amp;"】"))</f>
        <v>【261.93】</v>
      </c>
      <c r="BE6" s="36">
        <f>IF(BE7="",NA(),BE7)</f>
        <v>223.04</v>
      </c>
      <c r="BF6" s="36">
        <f t="shared" ref="BF6:BN6" si="7">IF(BF7="",NA(),BF7)</f>
        <v>212.82</v>
      </c>
      <c r="BG6" s="36">
        <f t="shared" si="7"/>
        <v>254.52</v>
      </c>
      <c r="BH6" s="36">
        <f t="shared" si="7"/>
        <v>265.66000000000003</v>
      </c>
      <c r="BI6" s="36">
        <f t="shared" si="7"/>
        <v>249.67</v>
      </c>
      <c r="BJ6" s="36">
        <f t="shared" si="7"/>
        <v>393.27</v>
      </c>
      <c r="BK6" s="36">
        <f t="shared" si="7"/>
        <v>386.97</v>
      </c>
      <c r="BL6" s="36">
        <f t="shared" si="7"/>
        <v>380.58</v>
      </c>
      <c r="BM6" s="36">
        <f t="shared" si="7"/>
        <v>401.79</v>
      </c>
      <c r="BN6" s="36">
        <f t="shared" si="7"/>
        <v>402.99</v>
      </c>
      <c r="BO6" s="35" t="str">
        <f>IF(BO7="","",IF(BO7="-","【-】","【"&amp;SUBSTITUTE(TEXT(BO7,"#,##0.00"),"-","△")&amp;"】"))</f>
        <v>【270.46】</v>
      </c>
      <c r="BP6" s="36">
        <f>IF(BP7="",NA(),BP7)</f>
        <v>115.73</v>
      </c>
      <c r="BQ6" s="36">
        <f t="shared" ref="BQ6:BY6" si="8">IF(BQ7="",NA(),BQ7)</f>
        <v>117.47</v>
      </c>
      <c r="BR6" s="36">
        <f t="shared" si="8"/>
        <v>123.11</v>
      </c>
      <c r="BS6" s="36">
        <f t="shared" si="8"/>
        <v>122.02</v>
      </c>
      <c r="BT6" s="36">
        <f t="shared" si="8"/>
        <v>118.57</v>
      </c>
      <c r="BU6" s="36">
        <f t="shared" si="8"/>
        <v>100.47</v>
      </c>
      <c r="BV6" s="36">
        <f t="shared" si="8"/>
        <v>101.72</v>
      </c>
      <c r="BW6" s="36">
        <f t="shared" si="8"/>
        <v>102.38</v>
      </c>
      <c r="BX6" s="36">
        <f t="shared" si="8"/>
        <v>100.12</v>
      </c>
      <c r="BY6" s="36">
        <f t="shared" si="8"/>
        <v>98.66</v>
      </c>
      <c r="BZ6" s="35" t="str">
        <f>IF(BZ7="","",IF(BZ7="-","【-】","【"&amp;SUBSTITUTE(TEXT(BZ7,"#,##0.00"),"-","△")&amp;"】"))</f>
        <v>【103.91】</v>
      </c>
      <c r="CA6" s="36">
        <f>IF(CA7="",NA(),CA7)</f>
        <v>105.47</v>
      </c>
      <c r="CB6" s="36">
        <f t="shared" ref="CB6:CJ6" si="9">IF(CB7="",NA(),CB7)</f>
        <v>103.87</v>
      </c>
      <c r="CC6" s="36">
        <f t="shared" si="9"/>
        <v>99.33</v>
      </c>
      <c r="CD6" s="36">
        <f t="shared" si="9"/>
        <v>98.06</v>
      </c>
      <c r="CE6" s="36">
        <f t="shared" si="9"/>
        <v>101.05</v>
      </c>
      <c r="CF6" s="36">
        <f t="shared" si="9"/>
        <v>169.82</v>
      </c>
      <c r="CG6" s="36">
        <f t="shared" si="9"/>
        <v>168.2</v>
      </c>
      <c r="CH6" s="36">
        <f t="shared" si="9"/>
        <v>168.67</v>
      </c>
      <c r="CI6" s="36">
        <f t="shared" si="9"/>
        <v>174.97</v>
      </c>
      <c r="CJ6" s="36">
        <f t="shared" si="9"/>
        <v>178.59</v>
      </c>
      <c r="CK6" s="35" t="str">
        <f>IF(CK7="","",IF(CK7="-","【-】","【"&amp;SUBSTITUTE(TEXT(CK7,"#,##0.00"),"-","△")&amp;"】"))</f>
        <v>【167.11】</v>
      </c>
      <c r="CL6" s="36">
        <f>IF(CL7="",NA(),CL7)</f>
        <v>64.81</v>
      </c>
      <c r="CM6" s="36">
        <f t="shared" ref="CM6:CU6" si="10">IF(CM7="",NA(),CM7)</f>
        <v>62.29</v>
      </c>
      <c r="CN6" s="36">
        <f t="shared" si="10"/>
        <v>62.59</v>
      </c>
      <c r="CO6" s="36">
        <f t="shared" si="10"/>
        <v>63.87</v>
      </c>
      <c r="CP6" s="36">
        <f t="shared" si="10"/>
        <v>63.76</v>
      </c>
      <c r="CQ6" s="36">
        <f t="shared" si="10"/>
        <v>55.13</v>
      </c>
      <c r="CR6" s="36">
        <f t="shared" si="10"/>
        <v>54.77</v>
      </c>
      <c r="CS6" s="36">
        <f t="shared" si="10"/>
        <v>54.92</v>
      </c>
      <c r="CT6" s="36">
        <f t="shared" si="10"/>
        <v>55.63</v>
      </c>
      <c r="CU6" s="36">
        <f t="shared" si="10"/>
        <v>55.03</v>
      </c>
      <c r="CV6" s="35" t="str">
        <f>IF(CV7="","",IF(CV7="-","【-】","【"&amp;SUBSTITUTE(TEXT(CV7,"#,##0.00"),"-","△")&amp;"】"))</f>
        <v>【60.27】</v>
      </c>
      <c r="CW6" s="36">
        <f>IF(CW7="",NA(),CW7)</f>
        <v>76.069999999999993</v>
      </c>
      <c r="CX6" s="36">
        <f t="shared" ref="CX6:DF6" si="11">IF(CX7="",NA(),CX7)</f>
        <v>79.38</v>
      </c>
      <c r="CY6" s="36">
        <f t="shared" si="11"/>
        <v>80.69</v>
      </c>
      <c r="CZ6" s="36">
        <f t="shared" si="11"/>
        <v>82.84</v>
      </c>
      <c r="DA6" s="36">
        <f t="shared" si="11"/>
        <v>82.63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48.67</v>
      </c>
      <c r="DI6" s="36">
        <f t="shared" ref="DI6:DQ6" si="12">IF(DI7="",NA(),DI7)</f>
        <v>50.25</v>
      </c>
      <c r="DJ6" s="36">
        <f t="shared" si="12"/>
        <v>51.62</v>
      </c>
      <c r="DK6" s="36">
        <f t="shared" si="12"/>
        <v>50.13</v>
      </c>
      <c r="DL6" s="36">
        <f t="shared" si="12"/>
        <v>51.57</v>
      </c>
      <c r="DM6" s="36">
        <f t="shared" si="12"/>
        <v>46.66</v>
      </c>
      <c r="DN6" s="36">
        <f t="shared" si="12"/>
        <v>47.46</v>
      </c>
      <c r="DO6" s="36">
        <f t="shared" si="12"/>
        <v>48.49</v>
      </c>
      <c r="DP6" s="36">
        <f t="shared" si="12"/>
        <v>48.05</v>
      </c>
      <c r="DQ6" s="36">
        <f t="shared" si="12"/>
        <v>48.87</v>
      </c>
      <c r="DR6" s="35" t="str">
        <f>IF(DR7="","",IF(DR7="-","【-】","【"&amp;SUBSTITUTE(TEXT(DR7,"#,##0.00"),"-","△")&amp;"】"))</f>
        <v>【48.85】</v>
      </c>
      <c r="DS6" s="36">
        <f>IF(DS7="",NA(),DS7)</f>
        <v>0.03</v>
      </c>
      <c r="DT6" s="36">
        <f t="shared" ref="DT6:EB6" si="13">IF(DT7="",NA(),DT7)</f>
        <v>3.28</v>
      </c>
      <c r="DU6" s="36">
        <f t="shared" si="13"/>
        <v>3.25</v>
      </c>
      <c r="DV6" s="36">
        <f t="shared" si="13"/>
        <v>10.53</v>
      </c>
      <c r="DW6" s="36">
        <f t="shared" si="13"/>
        <v>9.58</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0.2</v>
      </c>
      <c r="EE6" s="36">
        <f t="shared" ref="EE6:EM6" si="14">IF(EE7="",NA(),EE7)</f>
        <v>0.49</v>
      </c>
      <c r="EF6" s="36">
        <f t="shared" si="14"/>
        <v>0.27</v>
      </c>
      <c r="EG6" s="36">
        <f t="shared" si="14"/>
        <v>0.54</v>
      </c>
      <c r="EH6" s="36">
        <f t="shared" si="14"/>
        <v>0.13</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443417</v>
      </c>
      <c r="D7" s="38">
        <v>46</v>
      </c>
      <c r="E7" s="38">
        <v>1</v>
      </c>
      <c r="F7" s="38">
        <v>0</v>
      </c>
      <c r="G7" s="38">
        <v>1</v>
      </c>
      <c r="H7" s="38" t="s">
        <v>93</v>
      </c>
      <c r="I7" s="38" t="s">
        <v>94</v>
      </c>
      <c r="J7" s="38" t="s">
        <v>95</v>
      </c>
      <c r="K7" s="38" t="s">
        <v>96</v>
      </c>
      <c r="L7" s="38" t="s">
        <v>97</v>
      </c>
      <c r="M7" s="38" t="s">
        <v>98</v>
      </c>
      <c r="N7" s="39" t="s">
        <v>99</v>
      </c>
      <c r="O7" s="39">
        <v>77.67</v>
      </c>
      <c r="P7" s="39">
        <v>92.34</v>
      </c>
      <c r="Q7" s="39">
        <v>2156</v>
      </c>
      <c r="R7" s="39">
        <v>28456</v>
      </c>
      <c r="S7" s="39">
        <v>73.319999999999993</v>
      </c>
      <c r="T7" s="39">
        <v>388.11</v>
      </c>
      <c r="U7" s="39">
        <v>26190</v>
      </c>
      <c r="V7" s="39">
        <v>43.15</v>
      </c>
      <c r="W7" s="39">
        <v>606.95000000000005</v>
      </c>
      <c r="X7" s="39">
        <v>120.48</v>
      </c>
      <c r="Y7" s="39">
        <v>121.02</v>
      </c>
      <c r="Z7" s="39">
        <v>126.8</v>
      </c>
      <c r="AA7" s="39">
        <v>125.43</v>
      </c>
      <c r="AB7" s="39">
        <v>122.9</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259.27999999999997</v>
      </c>
      <c r="AU7" s="39">
        <v>350.06</v>
      </c>
      <c r="AV7" s="39">
        <v>229.15</v>
      </c>
      <c r="AW7" s="39">
        <v>294.44</v>
      </c>
      <c r="AX7" s="39">
        <v>477.9</v>
      </c>
      <c r="AY7" s="39">
        <v>381.53</v>
      </c>
      <c r="AZ7" s="39">
        <v>391.54</v>
      </c>
      <c r="BA7" s="39">
        <v>384.34</v>
      </c>
      <c r="BB7" s="39">
        <v>359.47</v>
      </c>
      <c r="BC7" s="39">
        <v>369.69</v>
      </c>
      <c r="BD7" s="39">
        <v>261.93</v>
      </c>
      <c r="BE7" s="39">
        <v>223.04</v>
      </c>
      <c r="BF7" s="39">
        <v>212.82</v>
      </c>
      <c r="BG7" s="39">
        <v>254.52</v>
      </c>
      <c r="BH7" s="39">
        <v>265.66000000000003</v>
      </c>
      <c r="BI7" s="39">
        <v>249.67</v>
      </c>
      <c r="BJ7" s="39">
        <v>393.27</v>
      </c>
      <c r="BK7" s="39">
        <v>386.97</v>
      </c>
      <c r="BL7" s="39">
        <v>380.58</v>
      </c>
      <c r="BM7" s="39">
        <v>401.79</v>
      </c>
      <c r="BN7" s="39">
        <v>402.99</v>
      </c>
      <c r="BO7" s="39">
        <v>270.45999999999998</v>
      </c>
      <c r="BP7" s="39">
        <v>115.73</v>
      </c>
      <c r="BQ7" s="39">
        <v>117.47</v>
      </c>
      <c r="BR7" s="39">
        <v>123.11</v>
      </c>
      <c r="BS7" s="39">
        <v>122.02</v>
      </c>
      <c r="BT7" s="39">
        <v>118.57</v>
      </c>
      <c r="BU7" s="39">
        <v>100.47</v>
      </c>
      <c r="BV7" s="39">
        <v>101.72</v>
      </c>
      <c r="BW7" s="39">
        <v>102.38</v>
      </c>
      <c r="BX7" s="39">
        <v>100.12</v>
      </c>
      <c r="BY7" s="39">
        <v>98.66</v>
      </c>
      <c r="BZ7" s="39">
        <v>103.91</v>
      </c>
      <c r="CA7" s="39">
        <v>105.47</v>
      </c>
      <c r="CB7" s="39">
        <v>103.87</v>
      </c>
      <c r="CC7" s="39">
        <v>99.33</v>
      </c>
      <c r="CD7" s="39">
        <v>98.06</v>
      </c>
      <c r="CE7" s="39">
        <v>101.05</v>
      </c>
      <c r="CF7" s="39">
        <v>169.82</v>
      </c>
      <c r="CG7" s="39">
        <v>168.2</v>
      </c>
      <c r="CH7" s="39">
        <v>168.67</v>
      </c>
      <c r="CI7" s="39">
        <v>174.97</v>
      </c>
      <c r="CJ7" s="39">
        <v>178.59</v>
      </c>
      <c r="CK7" s="39">
        <v>167.11</v>
      </c>
      <c r="CL7" s="39">
        <v>64.81</v>
      </c>
      <c r="CM7" s="39">
        <v>62.29</v>
      </c>
      <c r="CN7" s="39">
        <v>62.59</v>
      </c>
      <c r="CO7" s="39">
        <v>63.87</v>
      </c>
      <c r="CP7" s="39">
        <v>63.76</v>
      </c>
      <c r="CQ7" s="39">
        <v>55.13</v>
      </c>
      <c r="CR7" s="39">
        <v>54.77</v>
      </c>
      <c r="CS7" s="39">
        <v>54.92</v>
      </c>
      <c r="CT7" s="39">
        <v>55.63</v>
      </c>
      <c r="CU7" s="39">
        <v>55.03</v>
      </c>
      <c r="CV7" s="39">
        <v>60.27</v>
      </c>
      <c r="CW7" s="39">
        <v>76.069999999999993</v>
      </c>
      <c r="CX7" s="39">
        <v>79.38</v>
      </c>
      <c r="CY7" s="39">
        <v>80.69</v>
      </c>
      <c r="CZ7" s="39">
        <v>82.84</v>
      </c>
      <c r="DA7" s="39">
        <v>82.63</v>
      </c>
      <c r="DB7" s="39">
        <v>83</v>
      </c>
      <c r="DC7" s="39">
        <v>82.89</v>
      </c>
      <c r="DD7" s="39">
        <v>82.66</v>
      </c>
      <c r="DE7" s="39">
        <v>82.04</v>
      </c>
      <c r="DF7" s="39">
        <v>81.900000000000006</v>
      </c>
      <c r="DG7" s="39">
        <v>89.92</v>
      </c>
      <c r="DH7" s="39">
        <v>48.67</v>
      </c>
      <c r="DI7" s="39">
        <v>50.25</v>
      </c>
      <c r="DJ7" s="39">
        <v>51.62</v>
      </c>
      <c r="DK7" s="39">
        <v>50.13</v>
      </c>
      <c r="DL7" s="39">
        <v>51.57</v>
      </c>
      <c r="DM7" s="39">
        <v>46.66</v>
      </c>
      <c r="DN7" s="39">
        <v>47.46</v>
      </c>
      <c r="DO7" s="39">
        <v>48.49</v>
      </c>
      <c r="DP7" s="39">
        <v>48.05</v>
      </c>
      <c r="DQ7" s="39">
        <v>48.87</v>
      </c>
      <c r="DR7" s="39">
        <v>48.85</v>
      </c>
      <c r="DS7" s="39">
        <v>0.03</v>
      </c>
      <c r="DT7" s="39">
        <v>3.28</v>
      </c>
      <c r="DU7" s="39">
        <v>3.25</v>
      </c>
      <c r="DV7" s="39">
        <v>10.53</v>
      </c>
      <c r="DW7" s="39">
        <v>9.58</v>
      </c>
      <c r="DX7" s="39">
        <v>9.85</v>
      </c>
      <c r="DY7" s="39">
        <v>9.7100000000000009</v>
      </c>
      <c r="DZ7" s="39">
        <v>12.79</v>
      </c>
      <c r="EA7" s="39">
        <v>13.39</v>
      </c>
      <c r="EB7" s="39">
        <v>14.85</v>
      </c>
      <c r="EC7" s="39">
        <v>17.8</v>
      </c>
      <c r="ED7" s="39">
        <v>0.2</v>
      </c>
      <c r="EE7" s="39">
        <v>0.49</v>
      </c>
      <c r="EF7" s="39">
        <v>0.27</v>
      </c>
      <c r="EG7" s="39">
        <v>0.54</v>
      </c>
      <c r="EH7" s="39">
        <v>0.13</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財津 良平</cp:lastModifiedBy>
  <cp:lastPrinted>2020-01-14T00:48:13Z</cp:lastPrinted>
  <dcterms:created xsi:type="dcterms:W3CDTF">2019-12-05T04:31:00Z</dcterms:created>
  <dcterms:modified xsi:type="dcterms:W3CDTF">2020-01-14T05:27:32Z</dcterms:modified>
  <cp:category/>
</cp:coreProperties>
</file>