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生活環境課01\Desktop\"/>
    </mc:Choice>
  </mc:AlternateContent>
  <workbookProtection workbookAlgorithmName="SHA-512" workbookHashValue="yj0r38P0QSUilp7Zj5WrayvWrrEZxI0dc/EYjq25yn8CLytcrXbfIRchtjL2xvPAPyD8iydQMvi8Xwij2/iO4A==" workbookSaltValue="70eO17KzJC+RO0Tj9yIR6w==" workbookSpinCount="100000" lockStructure="1"/>
  <bookViews>
    <workbookView xWindow="0" yWindow="0" windowWidth="20490" windowHeight="709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<sst xmlns="http://schemas.openxmlformats.org/spreadsheetml/2006/main" count="225" uniqueCount="112">
  <si>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</si>
  <si>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</si>
  <si>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</si>
  <si>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</si>
  <si>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</si>
  <si>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</si>
  <si>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</si>
  <si>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</si>
  <si>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</si>
  <si>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</si>
  <si>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</si>
  <si>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</si>
  <si>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</si>
  <si>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</si>
  <si>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</si>
  <si>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</si>
  <si>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</si>
  <si>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</si>
  <si>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</si>
  <si>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</si>
  <si>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</si>
  <si>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</si>
  <si>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</si>
  <si>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</si>
  <si>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</si>
  <si>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</si>
  <si>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</si>
  <si>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</si>
  <si>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</si>
  <si>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</si>
  <si>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</si>
  <si>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</si>
  <si>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</si>
  <si>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</si>
  <si>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</si>
  <si>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</si>
  <si>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</si>
  <si>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</si>
  <si>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</si>
  <si>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</si>
  <si>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</si>
  <si>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</si>
  <si>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</si>
  <si>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</si>
  <si>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</si>
  <si>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</si>
  <si>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</si>
  <si>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</si>
  <si>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</si>
  <si>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</si>
  <si>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</si>
  <si>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</si>
  <si>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</si>
  <si>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</si>
  <si>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</si>
  <si>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</si>
  <si>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</si>
  <si>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</si>
  <si>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</si>
  <si>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</si>
  <si>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</si>
  <si>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</si>
  <si>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</si>
  <si>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</si>
  <si>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</si>
  <si>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</si>
  <si>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</si>
  <si>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</si>
  <si>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</si>
  <si>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</si>
  <si>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</si>
  <si>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</si>
  <si>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</si>
  <si>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</si>
  <si>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</si>
  <si>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</si>
  <si>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</si>
  <si>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</si>
  <si>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</si>
  <si>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</si>
  <si>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</si>
  <si>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</si>
  <si>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</si>
  <si>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</si>
  <si>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</si>
  <si>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</si>
  <si>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</si>
  <si>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</si>
  <si>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</si>
  <si>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</si>
  <si>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</si>
  <si>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</si>
  <si>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</si>
  <si>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</si>
  <si>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</si>
  <si>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</si>
  <si>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</si>
  <si>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</si>
  <si>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</si>
  <si>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</si>
  <si>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</si>
  <si>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</si>
  <si>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</si>
  <si>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</si>
  <si>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</si>
  <si>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</si>
  <si>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</si>
  <si>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</si>
  <si>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</si>
  <si>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の減少に伴う料金収入の減少や浄水施設の老朽化に伴う施設の長寿命化改修費用増加等、今後の水道事業経営は厳しい状況にあるが、人件費等の歳出削減策や交付税措置の無い村債は発行しない等の経費節減により経営の健全化を図る。</t>
    <rPh sb="0" eb="2">
      <t>ジンコウ</t>
    </rPh>
    <rPh sb="3" eb="5">
      <t>ゲンショウ</t>
    </rPh>
    <rPh sb="6" eb="7">
      <t>トモナ</t>
    </rPh>
    <rPh sb="8" eb="10">
      <t>リョウキン</t>
    </rPh>
    <rPh sb="10" eb="12">
      <t>シュウニュウ</t>
    </rPh>
    <rPh sb="13" eb="15">
      <t>ゲンショウ</t>
    </rPh>
    <rPh sb="16" eb="18">
      <t>ジョウスイ</t>
    </rPh>
    <rPh sb="18" eb="20">
      <t>シセツ</t>
    </rPh>
    <rPh sb="21" eb="24">
      <t>ロウキュウカ</t>
    </rPh>
    <rPh sb="25" eb="26">
      <t>トモナ</t>
    </rPh>
    <rPh sb="27" eb="29">
      <t>シセツ</t>
    </rPh>
    <rPh sb="30" eb="31">
      <t>チョウ</t>
    </rPh>
    <rPh sb="31" eb="34">
      <t>ジュミョウカ</t>
    </rPh>
    <rPh sb="34" eb="36">
      <t>カイシュウ</t>
    </rPh>
    <rPh sb="36" eb="38">
      <t>ヒヨウ</t>
    </rPh>
    <rPh sb="38" eb="40">
      <t>ゾウカ</t>
    </rPh>
    <rPh sb="40" eb="41">
      <t>ナド</t>
    </rPh>
    <rPh sb="42" eb="44">
      <t>コンゴ</t>
    </rPh>
    <rPh sb="45" eb="47">
      <t>スイドウ</t>
    </rPh>
    <rPh sb="47" eb="49">
      <t>ジギョウ</t>
    </rPh>
    <rPh sb="49" eb="51">
      <t>ケイエイ</t>
    </rPh>
    <rPh sb="52" eb="53">
      <t>キビ</t>
    </rPh>
    <rPh sb="55" eb="57">
      <t>ジョウキョウ</t>
    </rPh>
    <rPh sb="62" eb="65">
      <t>ジンケンヒ</t>
    </rPh>
    <rPh sb="65" eb="66">
      <t>ナド</t>
    </rPh>
    <rPh sb="67" eb="69">
      <t>サイシュツ</t>
    </rPh>
    <rPh sb="69" eb="71">
      <t>サクゲン</t>
    </rPh>
    <rPh sb="71" eb="72">
      <t>サク</t>
    </rPh>
    <rPh sb="73" eb="76">
      <t>コウフゼイ</t>
    </rPh>
    <rPh sb="76" eb="78">
      <t>ソチ</t>
    </rPh>
    <rPh sb="79" eb="80">
      <t>ナ</t>
    </rPh>
    <rPh sb="81" eb="83">
      <t>ソンサイ</t>
    </rPh>
    <rPh sb="84" eb="86">
      <t>ハッコウ</t>
    </rPh>
    <rPh sb="89" eb="90">
      <t>ナド</t>
    </rPh>
    <rPh sb="91" eb="93">
      <t>ケイヒ</t>
    </rPh>
    <rPh sb="93" eb="95">
      <t>セツゲン</t>
    </rPh>
    <rPh sb="98" eb="100">
      <t>ケイエイ</t>
    </rPh>
    <rPh sb="101" eb="103">
      <t>ケンゼン</t>
    </rPh>
    <rPh sb="105" eb="106">
      <t>ハカ</t>
    </rPh>
    <phoneticPr fontId="4"/>
  </si>
  <si>
    <t>姫島村水道事業経営戦略作成に伴い、R02年度に水道施設台帳整備、R03年度に施設の耐震診断、耐震調査等計画を策定し、浄水施設の長寿命化等検討し、事業の平準化を行い、老朽化対策を実施していく。</t>
    <rPh sb="0" eb="3">
      <t>ヒメシマムラ</t>
    </rPh>
    <rPh sb="3" eb="5">
      <t>スイドウ</t>
    </rPh>
    <rPh sb="5" eb="7">
      <t>ジギョウ</t>
    </rPh>
    <rPh sb="7" eb="9">
      <t>ケイエイ</t>
    </rPh>
    <rPh sb="9" eb="11">
      <t>センリャク</t>
    </rPh>
    <rPh sb="11" eb="13">
      <t>サクセイ</t>
    </rPh>
    <rPh sb="14" eb="15">
      <t>トモナ</t>
    </rPh>
    <rPh sb="20" eb="22">
      <t>ネンド</t>
    </rPh>
    <rPh sb="23" eb="25">
      <t>スイドウ</t>
    </rPh>
    <rPh sb="25" eb="27">
      <t>シセツ</t>
    </rPh>
    <rPh sb="27" eb="29">
      <t>ダイチョウ</t>
    </rPh>
    <rPh sb="29" eb="31">
      <t>セイビ</t>
    </rPh>
    <rPh sb="35" eb="37">
      <t>ネンド</t>
    </rPh>
    <rPh sb="38" eb="40">
      <t>シセツ</t>
    </rPh>
    <rPh sb="41" eb="43">
      <t>タイシン</t>
    </rPh>
    <rPh sb="43" eb="45">
      <t>シンダン</t>
    </rPh>
    <rPh sb="46" eb="48">
      <t>タイシン</t>
    </rPh>
    <rPh sb="48" eb="50">
      <t>チョウサ</t>
    </rPh>
    <rPh sb="50" eb="51">
      <t>トウ</t>
    </rPh>
    <rPh sb="51" eb="53">
      <t>ケイカク</t>
    </rPh>
    <rPh sb="54" eb="56">
      <t>サクテイ</t>
    </rPh>
    <rPh sb="58" eb="60">
      <t>ジョウスイ</t>
    </rPh>
    <rPh sb="60" eb="62">
      <t>シセツ</t>
    </rPh>
    <rPh sb="63" eb="64">
      <t>チョウ</t>
    </rPh>
    <rPh sb="64" eb="67">
      <t>ジュミョウカ</t>
    </rPh>
    <rPh sb="67" eb="68">
      <t>トウ</t>
    </rPh>
    <rPh sb="68" eb="70">
      <t>ケントウ</t>
    </rPh>
    <rPh sb="72" eb="74">
      <t>ジギョウ</t>
    </rPh>
    <rPh sb="75" eb="78">
      <t>ヘイジュンカ</t>
    </rPh>
    <rPh sb="79" eb="80">
      <t>オコナ</t>
    </rPh>
    <rPh sb="82" eb="85">
      <t>ロウキュウカ</t>
    </rPh>
    <rPh sb="85" eb="87">
      <t>タイサク</t>
    </rPh>
    <rPh sb="88" eb="90">
      <t>ジッシ</t>
    </rPh>
    <phoneticPr fontId="4"/>
  </si>
  <si>
    <t>①収益的収支比率は料金回収率の向上と地方債償還金等減少傾向により全国平均・類似団体より高い。
④企業債残高対給水収益比率はH23の管路更新事業以降、村債を発行していないため、年々減少しているが、後年度に実施予定の施設の耐震化や施設長寿命化等の費用については、可能な限り地方交付税措置の有利な過疎債や国庫補助事業等を活用して企業債残高の抑制に努める。
⑤料金回収率は全国平均よりも高く、今後も経費節減に努め、更なる料金回収率の向上を図る。
⑥給水原価はH23の管路更新事業以降、施設整備事業に伴う大規模な村債発行を行っていないため、全国平均・類似団体より低い。今後も維持管理費の削減などの経営の健全化を図る。
⑦施設利用率は人口減少に伴い、計画給水人口2,950人に対し、現在給水人口は2,006人となっている。平均給水量も減少傾向である。施設利用の適切な施設規模の把握が必要である。
⑧有収率は全国平均・類似団体より高いが、漏水等の有収率の減少に繋がる原因等が少なくなるように努める。</t>
    <rPh sb="1" eb="3">
      <t>シュウエキ</t>
    </rPh>
    <rPh sb="3" eb="4">
      <t>テキ</t>
    </rPh>
    <rPh sb="4" eb="6">
      <t>シュウシ</t>
    </rPh>
    <rPh sb="6" eb="8">
      <t>ヒリツ</t>
    </rPh>
    <rPh sb="9" eb="11">
      <t>リョウキン</t>
    </rPh>
    <rPh sb="11" eb="13">
      <t>カイシュウ</t>
    </rPh>
    <rPh sb="13" eb="14">
      <t>リツ</t>
    </rPh>
    <rPh sb="15" eb="17">
      <t>コウジョウ</t>
    </rPh>
    <rPh sb="18" eb="21">
      <t>チホウサイ</t>
    </rPh>
    <rPh sb="21" eb="24">
      <t>ショウカンキン</t>
    </rPh>
    <rPh sb="24" eb="25">
      <t>トウ</t>
    </rPh>
    <rPh sb="25" eb="27">
      <t>ゲンショウ</t>
    </rPh>
    <rPh sb="27" eb="29">
      <t>ケイコウ</t>
    </rPh>
    <rPh sb="32" eb="34">
      <t>ゼンコク</t>
    </rPh>
    <rPh sb="34" eb="36">
      <t>ヘイキン</t>
    </rPh>
    <rPh sb="37" eb="39">
      <t>ルイジ</t>
    </rPh>
    <rPh sb="39" eb="41">
      <t>ダンタイ</t>
    </rPh>
    <rPh sb="43" eb="44">
      <t>タカ</t>
    </rPh>
    <rPh sb="48" eb="50">
      <t>キギョウ</t>
    </rPh>
    <rPh sb="50" eb="51">
      <t>サイ</t>
    </rPh>
    <rPh sb="51" eb="53">
      <t>ザンダカ</t>
    </rPh>
    <rPh sb="53" eb="54">
      <t>タイ</t>
    </rPh>
    <rPh sb="54" eb="56">
      <t>キュウスイ</t>
    </rPh>
    <rPh sb="56" eb="58">
      <t>シュウエキ</t>
    </rPh>
    <rPh sb="58" eb="60">
      <t>ヒリツ</t>
    </rPh>
    <rPh sb="65" eb="67">
      <t>カンロ</t>
    </rPh>
    <rPh sb="67" eb="69">
      <t>コウシン</t>
    </rPh>
    <rPh sb="69" eb="71">
      <t>ジギョウ</t>
    </rPh>
    <rPh sb="71" eb="73">
      <t>イコウ</t>
    </rPh>
    <rPh sb="74" eb="76">
      <t>ソンサイ</t>
    </rPh>
    <rPh sb="77" eb="79">
      <t>ハッコウ</t>
    </rPh>
    <rPh sb="87" eb="89">
      <t>ネンネン</t>
    </rPh>
    <rPh sb="89" eb="91">
      <t>ゲンショウ</t>
    </rPh>
    <rPh sb="97" eb="98">
      <t>コウ</t>
    </rPh>
    <rPh sb="98" eb="100">
      <t>ネンド</t>
    </rPh>
    <rPh sb="101" eb="103">
      <t>ジッシ</t>
    </rPh>
    <rPh sb="103" eb="105">
      <t>ヨテイ</t>
    </rPh>
    <rPh sb="106" eb="108">
      <t>シセツ</t>
    </rPh>
    <rPh sb="109" eb="112">
      <t>タイシンカ</t>
    </rPh>
    <rPh sb="113" eb="115">
      <t>シセツ</t>
    </rPh>
    <rPh sb="115" eb="116">
      <t>チョウ</t>
    </rPh>
    <rPh sb="116" eb="119">
      <t>ジュミョウカ</t>
    </rPh>
    <rPh sb="119" eb="120">
      <t>トウ</t>
    </rPh>
    <rPh sb="121" eb="123">
      <t>ヒヨウ</t>
    </rPh>
    <rPh sb="129" eb="131">
      <t>カノウ</t>
    </rPh>
    <rPh sb="132" eb="133">
      <t>カギ</t>
    </rPh>
    <rPh sb="134" eb="136">
      <t>チホウ</t>
    </rPh>
    <rPh sb="136" eb="139">
      <t>コウフゼイ</t>
    </rPh>
    <rPh sb="139" eb="141">
      <t>ソチ</t>
    </rPh>
    <rPh sb="142" eb="144">
      <t>ユウリ</t>
    </rPh>
    <rPh sb="145" eb="147">
      <t>カソ</t>
    </rPh>
    <rPh sb="147" eb="148">
      <t>サイ</t>
    </rPh>
    <rPh sb="149" eb="151">
      <t>コッコ</t>
    </rPh>
    <rPh sb="151" eb="153">
      <t>ホジョ</t>
    </rPh>
    <rPh sb="153" eb="155">
      <t>ジギョウ</t>
    </rPh>
    <rPh sb="155" eb="156">
      <t>トウ</t>
    </rPh>
    <rPh sb="157" eb="159">
      <t>カツヨウ</t>
    </rPh>
    <rPh sb="161" eb="163">
      <t>キギョウ</t>
    </rPh>
    <rPh sb="163" eb="164">
      <t>サイ</t>
    </rPh>
    <rPh sb="164" eb="166">
      <t>ザンダカ</t>
    </rPh>
    <rPh sb="167" eb="169">
      <t>ヨクセイ</t>
    </rPh>
    <rPh sb="170" eb="171">
      <t>ツト</t>
    </rPh>
    <rPh sb="176" eb="178">
      <t>リョウキン</t>
    </rPh>
    <rPh sb="178" eb="180">
      <t>カイシュウ</t>
    </rPh>
    <rPh sb="180" eb="181">
      <t>リツ</t>
    </rPh>
    <rPh sb="182" eb="184">
      <t>ゼンコク</t>
    </rPh>
    <rPh sb="184" eb="186">
      <t>ヘイキン</t>
    </rPh>
    <rPh sb="189" eb="190">
      <t>タカ</t>
    </rPh>
    <rPh sb="192" eb="194">
      <t>コンゴ</t>
    </rPh>
    <rPh sb="195" eb="197">
      <t>ケイヒ</t>
    </rPh>
    <rPh sb="197" eb="199">
      <t>セツゲン</t>
    </rPh>
    <rPh sb="200" eb="201">
      <t>ツト</t>
    </rPh>
    <rPh sb="203" eb="204">
      <t>サラ</t>
    </rPh>
    <rPh sb="206" eb="208">
      <t>リョウキン</t>
    </rPh>
    <rPh sb="208" eb="210">
      <t>カイシュウ</t>
    </rPh>
    <rPh sb="210" eb="211">
      <t>リツ</t>
    </rPh>
    <rPh sb="215" eb="216">
      <t>ハカ</t>
    </rPh>
    <rPh sb="220" eb="222">
      <t>キュウスイ</t>
    </rPh>
    <rPh sb="222" eb="224">
      <t>ゲンカ</t>
    </rPh>
    <rPh sb="238" eb="240">
      <t>シセツ</t>
    </rPh>
    <rPh sb="240" eb="242">
      <t>セイビ</t>
    </rPh>
    <rPh sb="242" eb="244">
      <t>ジギョウ</t>
    </rPh>
    <rPh sb="245" eb="246">
      <t>トモナ</t>
    </rPh>
    <rPh sb="247" eb="250">
      <t>ダイキボ</t>
    </rPh>
    <rPh sb="251" eb="253">
      <t>ソンサイ</t>
    </rPh>
    <rPh sb="253" eb="255">
      <t>ハッコウ</t>
    </rPh>
    <rPh sb="256" eb="257">
      <t>オコナ</t>
    </rPh>
    <rPh sb="276" eb="277">
      <t>ヒク</t>
    </rPh>
    <rPh sb="279" eb="281">
      <t>コンゴ</t>
    </rPh>
    <rPh sb="282" eb="284">
      <t>イジ</t>
    </rPh>
    <rPh sb="284" eb="286">
      <t>カンリ</t>
    </rPh>
    <rPh sb="286" eb="287">
      <t>ヒ</t>
    </rPh>
    <rPh sb="288" eb="290">
      <t>サクゲン</t>
    </rPh>
    <rPh sb="293" eb="295">
      <t>ケイエイ</t>
    </rPh>
    <rPh sb="296" eb="299">
      <t>ケンゼンカ</t>
    </rPh>
    <rPh sb="300" eb="301">
      <t>ハカ</t>
    </rPh>
    <rPh sb="305" eb="307">
      <t>シセツ</t>
    </rPh>
    <rPh sb="307" eb="310">
      <t>リヨウリツ</t>
    </rPh>
    <rPh sb="311" eb="313">
      <t>ジンコウ</t>
    </rPh>
    <rPh sb="313" eb="315">
      <t>ゲンショウ</t>
    </rPh>
    <rPh sb="316" eb="317">
      <t>トモナ</t>
    </rPh>
    <rPh sb="319" eb="321">
      <t>ケイカク</t>
    </rPh>
    <rPh sb="321" eb="323">
      <t>キュウスイ</t>
    </rPh>
    <rPh sb="323" eb="325">
      <t>ジンコウ</t>
    </rPh>
    <rPh sb="330" eb="331">
      <t>ニン</t>
    </rPh>
    <rPh sb="332" eb="333">
      <t>タイ</t>
    </rPh>
    <rPh sb="335" eb="337">
      <t>ゲンザイ</t>
    </rPh>
    <rPh sb="337" eb="339">
      <t>キュウスイ</t>
    </rPh>
    <rPh sb="339" eb="341">
      <t>ジンコウ</t>
    </rPh>
    <rPh sb="347" eb="348">
      <t>ニン</t>
    </rPh>
    <rPh sb="355" eb="357">
      <t>ヘイキン</t>
    </rPh>
    <rPh sb="357" eb="359">
      <t>キュウスイ</t>
    </rPh>
    <rPh sb="359" eb="360">
      <t>リョウ</t>
    </rPh>
    <rPh sb="361" eb="363">
      <t>ゲンショウ</t>
    </rPh>
    <rPh sb="363" eb="365">
      <t>ケイコウ</t>
    </rPh>
    <rPh sb="369" eb="371">
      <t>シセツ</t>
    </rPh>
    <rPh sb="393" eb="394">
      <t>ユウ</t>
    </rPh>
    <rPh sb="394" eb="395">
      <t>シュウ</t>
    </rPh>
    <rPh sb="395" eb="396">
      <t>リツ</t>
    </rPh>
    <rPh sb="412" eb="414">
      <t>ロウスイ</t>
    </rPh>
    <rPh sb="414" eb="415">
      <t>トウ</t>
    </rPh>
    <rPh sb="418" eb="419">
      <t>リツ</t>
    </rPh>
    <rPh sb="420" eb="422">
      <t>ゲンショウ</t>
    </rPh>
    <rPh sb="423" eb="424">
      <t>ツナ</t>
    </rPh>
    <rPh sb="426" eb="428">
      <t>ゲンイン</t>
    </rPh>
    <rPh sb="428" eb="429">
      <t>トウ</t>
    </rPh>
    <rPh sb="430" eb="431">
      <t>スク</t>
    </rPh>
    <rPh sb="438" eb="43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</si>
</sst>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D3-40B9-9426-FEB8F572608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0ED3-40B9-9426-FEB8F572608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36.51</c:v>
                </c:pt>
                <c:pt idx="1">
                  <c:v>36.299999999999997</c:v>
                </c:pt>
                <c:pt idx="2">
                  <c:v>41.43</c:v>
                </c:pt>
                <c:pt idx="3">
                  <c:v>35.729999999999997</c:v>
                </c:pt>
                <c:pt idx="4">
                  <c:v>38.119999999999997</c:v>
                </c:pt>
              </c:numCache>
            </c:numRef>
          </c:val>
          <c:extLst>
            <c:ext xmlns:c16="http://schemas.microsoft.com/office/drawing/2014/chart" uri="{C3380CC4-5D6E-409C-BE32-E72D297353CC}">
              <c16:uniqueId val="{00000000-C65C-4270-8491-AED4A3CB415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C65C-4270-8491-AED4A3CB415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93.05</c:v>
                </c:pt>
                <c:pt idx="1">
                  <c:v>91.29</c:v>
                </c:pt>
                <c:pt idx="2">
                  <c:v>79.739999999999995</c:v>
                </c:pt>
                <c:pt idx="3">
                  <c:v>89.17</c:v>
                </c:pt>
                <c:pt idx="4">
                  <c:v>86.67</c:v>
                </c:pt>
              </c:numCache>
            </c:numRef>
          </c:val>
          <c:extLst>
            <c:ext xmlns:c16="http://schemas.microsoft.com/office/drawing/2014/chart" uri="{C3380CC4-5D6E-409C-BE32-E72D297353CC}">
              <c16:uniqueId val="{00000000-02FD-43CF-9EA8-899A8BDAB6D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02FD-43CF-9EA8-899A8BDAB6D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83.34</c:v>
                </c:pt>
                <c:pt idx="1">
                  <c:v>83.99</c:v>
                </c:pt>
                <c:pt idx="2">
                  <c:v>81.16</c:v>
                </c:pt>
                <c:pt idx="3">
                  <c:v>79.2</c:v>
                </c:pt>
                <c:pt idx="4">
                  <c:v>80.52</c:v>
                </c:pt>
              </c:numCache>
            </c:numRef>
          </c:val>
          <c:extLst>
            <c:ext xmlns:c16="http://schemas.microsoft.com/office/drawing/2014/chart" uri="{C3380CC4-5D6E-409C-BE32-E72D297353CC}">
              <c16:uniqueId val="{00000000-485A-4347-A449-F0F0D951A70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485A-4347-A449-F0F0D951A70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BB-44D1-AEEA-21BF3DD1660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BB-44D1-AEEA-21BF3DD1660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84-4194-9DC7-4A584C68E95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84-4194-9DC7-4A584C68E95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02-45FE-A36D-AD4ED0EEA35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02-45FE-A36D-AD4ED0EEA35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AB-4351-9871-A9C8923D998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AB-4351-9871-A9C8923D998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451.79</c:v>
                </c:pt>
                <c:pt idx="1">
                  <c:v>425.04</c:v>
                </c:pt>
                <c:pt idx="2">
                  <c:v>389.28</c:v>
                </c:pt>
                <c:pt idx="3">
                  <c:v>360.52</c:v>
                </c:pt>
                <c:pt idx="4">
                  <c:v>333.44</c:v>
                </c:pt>
              </c:numCache>
            </c:numRef>
          </c:val>
          <c:extLst>
            <c:ext xmlns:c16="http://schemas.microsoft.com/office/drawing/2014/chart" uri="{C3380CC4-5D6E-409C-BE32-E72D297353CC}">
              <c16:uniqueId val="{00000000-3A2B-49CE-8ADF-CDF563AC958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3A2B-49CE-8ADF-CDF563AC958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75.87</c:v>
                </c:pt>
                <c:pt idx="1">
                  <c:v>76.63</c:v>
                </c:pt>
                <c:pt idx="2">
                  <c:v>74.7</c:v>
                </c:pt>
                <c:pt idx="3">
                  <c:v>73.489999999999995</c:v>
                </c:pt>
                <c:pt idx="4">
                  <c:v>75.900000000000006</c:v>
                </c:pt>
              </c:numCache>
            </c:numRef>
          </c:val>
          <c:extLst>
            <c:ext xmlns:c16="http://schemas.microsoft.com/office/drawing/2014/chart" uri="{C3380CC4-5D6E-409C-BE32-E72D297353CC}">
              <c16:uniqueId val="{00000000-E0C7-44A0-9F05-3F104861273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E0C7-44A0-9F05-3F104861273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282.93</c:v>
                </c:pt>
                <c:pt idx="1">
                  <c:v>280.58</c:v>
                </c:pt>
                <c:pt idx="2">
                  <c:v>288.13</c:v>
                </c:pt>
                <c:pt idx="3">
                  <c:v>294.06</c:v>
                </c:pt>
                <c:pt idx="4">
                  <c:v>266.57</c:v>
                </c:pt>
              </c:numCache>
            </c:numRef>
          </c:val>
          <c:extLst>
            <c:ext xmlns:c16="http://schemas.microsoft.com/office/drawing/2014/chart" uri="{C3380CC4-5D6E-409C-BE32-E72D297353CC}">
              <c16:uniqueId val="{00000000-42D4-4FFC-851C-D18D0932D6C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42D4-4FFC-851C-D18D0932D6C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姫島村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2034</v>
      </c>
      <c r="AM8" s="50"/>
      <c r="AN8" s="50"/>
      <c r="AO8" s="50"/>
      <c r="AP8" s="50"/>
      <c r="AQ8" s="50"/>
      <c r="AR8" s="50"/>
      <c r="AS8" s="50"/>
      <c r="AT8" s="46">
        <f>データ!$S$6</f>
        <v>6.99</v>
      </c>
      <c r="AU8" s="46"/>
      <c r="AV8" s="46"/>
      <c r="AW8" s="46"/>
      <c r="AX8" s="46"/>
      <c r="AY8" s="46"/>
      <c r="AZ8" s="46"/>
      <c r="BA8" s="46"/>
      <c r="BB8" s="46">
        <f>データ!$T$6</f>
        <v>290.99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3996</v>
      </c>
      <c r="X10" s="50"/>
      <c r="Y10" s="50"/>
      <c r="Z10" s="50"/>
      <c r="AA10" s="50"/>
      <c r="AB10" s="50"/>
      <c r="AC10" s="50"/>
      <c r="AD10" s="2"/>
      <c r="AE10" s="2"/>
      <c r="AF10" s="2"/>
      <c r="AG10" s="2"/>
      <c r="AH10" s="2"/>
      <c r="AI10" s="2"/>
      <c r="AJ10" s="2"/>
      <c r="AK10" s="2"/>
      <c r="AL10" s="50">
        <f>データ!$U$6</f>
        <v>2006</v>
      </c>
      <c r="AM10" s="50"/>
      <c r="AN10" s="50"/>
      <c r="AO10" s="50"/>
      <c r="AP10" s="50"/>
      <c r="AQ10" s="50"/>
      <c r="AR10" s="50"/>
      <c r="AS10" s="50"/>
      <c r="AT10" s="46">
        <f>データ!$V$6</f>
        <v>6.98</v>
      </c>
      <c r="AU10" s="46"/>
      <c r="AV10" s="46"/>
      <c r="AW10" s="46"/>
      <c r="AX10" s="46"/>
      <c r="AY10" s="46"/>
      <c r="AZ10" s="46"/>
      <c r="BA10" s="46"/>
      <c r="BB10" s="46">
        <f>データ!$W$6</f>
        <v>287.39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U48sMMFP3qJLHNIR8+1eqOadn38s6KHAFUYiDvI/1uhCV1K7fiT7priLQh3EIJc4rrQ9HonGAqguQmfAi4TLwg==" saltValue="PeyhzjRdDNlSd+CyQYxr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443221</v>
      </c>
      <c r="D6" s="34">
        <f t="shared" si="3"/>
        <v>47</v>
      </c>
      <c r="E6" s="34">
        <f t="shared" si="3"/>
        <v>1</v>
      </c>
      <c r="F6" s="34">
        <f t="shared" si="3"/>
        <v>0</v>
      </c>
      <c r="G6" s="34">
        <f t="shared" si="3"/>
        <v>0</v>
      </c>
      <c r="H6" s="34" t="str">
        <f t="shared" si="3"/>
        <v>大分県　姫島村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3996</v>
      </c>
      <c r="R6" s="35">
        <f t="shared" si="3"/>
        <v>2034</v>
      </c>
      <c r="S6" s="35">
        <f t="shared" si="3"/>
        <v>6.99</v>
      </c>
      <c r="T6" s="35">
        <f t="shared" si="3"/>
        <v>290.99</v>
      </c>
      <c r="U6" s="35">
        <f t="shared" si="3"/>
        <v>2006</v>
      </c>
      <c r="V6" s="35">
        <f t="shared" si="3"/>
        <v>6.98</v>
      </c>
      <c r="W6" s="35">
        <f t="shared" si="3"/>
        <v>287.39</v>
      </c>
      <c r="X6" s="36">
        <f>IF(X7="",NA(),X7)</f>
        <v>83.34</v>
      </c>
      <c r="Y6" s="36">
        <f t="shared" ref="Y6:AG6" si="4">IF(Y7="",NA(),Y7)</f>
        <v>83.99</v>
      </c>
      <c r="Z6" s="36">
        <f t="shared" si="4"/>
        <v>81.16</v>
      </c>
      <c r="AA6" s="36">
        <f t="shared" si="4"/>
        <v>79.2</v>
      </c>
      <c r="AB6" s="36">
        <f t="shared" si="4"/>
        <v>80.52</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451.79</v>
      </c>
      <c r="BF6" s="36">
        <f t="shared" ref="BF6:BN6" si="7">IF(BF7="",NA(),BF7)</f>
        <v>425.04</v>
      </c>
      <c r="BG6" s="36">
        <f t="shared" si="7"/>
        <v>389.28</v>
      </c>
      <c r="BH6" s="36">
        <f t="shared" si="7"/>
        <v>360.52</v>
      </c>
      <c r="BI6" s="36">
        <f t="shared" si="7"/>
        <v>333.44</v>
      </c>
      <c r="BJ6" s="36">
        <f t="shared" si="7"/>
        <v>1125.69</v>
      </c>
      <c r="BK6" s="36">
        <f t="shared" si="7"/>
        <v>1134.67</v>
      </c>
      <c r="BL6" s="36">
        <f t="shared" si="7"/>
        <v>1144.79</v>
      </c>
      <c r="BM6" s="36">
        <f t="shared" si="7"/>
        <v>1061.58</v>
      </c>
      <c r="BN6" s="36">
        <f t="shared" si="7"/>
        <v>1007.7</v>
      </c>
      <c r="BO6" s="35" t="str">
        <f>IF(BO7="","",IF(BO7="-","【-】","【"&amp;SUBSTITUTE(TEXT(BO7,"#,##0.00"),"-","△")&amp;"】"))</f>
        <v>【1,074.14】</v>
      </c>
      <c r="BP6" s="36">
        <f>IF(BP7="",NA(),BP7)</f>
        <v>75.87</v>
      </c>
      <c r="BQ6" s="36">
        <f t="shared" ref="BQ6:BY6" si="8">IF(BQ7="",NA(),BQ7)</f>
        <v>76.63</v>
      </c>
      <c r="BR6" s="36">
        <f t="shared" si="8"/>
        <v>74.7</v>
      </c>
      <c r="BS6" s="36">
        <f t="shared" si="8"/>
        <v>73.489999999999995</v>
      </c>
      <c r="BT6" s="36">
        <f t="shared" si="8"/>
        <v>75.900000000000006</v>
      </c>
      <c r="BU6" s="36">
        <f t="shared" si="8"/>
        <v>46.48</v>
      </c>
      <c r="BV6" s="36">
        <f t="shared" si="8"/>
        <v>40.6</v>
      </c>
      <c r="BW6" s="36">
        <f t="shared" si="8"/>
        <v>56.04</v>
      </c>
      <c r="BX6" s="36">
        <f t="shared" si="8"/>
        <v>58.52</v>
      </c>
      <c r="BY6" s="36">
        <f t="shared" si="8"/>
        <v>59.22</v>
      </c>
      <c r="BZ6" s="35" t="str">
        <f>IF(BZ7="","",IF(BZ7="-","【-】","【"&amp;SUBSTITUTE(TEXT(BZ7,"#,##0.00"),"-","△")&amp;"】"))</f>
        <v>【54.36】</v>
      </c>
      <c r="CA6" s="36">
        <f>IF(CA7="",NA(),CA7)</f>
        <v>282.93</v>
      </c>
      <c r="CB6" s="36">
        <f t="shared" ref="CB6:CJ6" si="9">IF(CB7="",NA(),CB7)</f>
        <v>280.58</v>
      </c>
      <c r="CC6" s="36">
        <f t="shared" si="9"/>
        <v>288.13</v>
      </c>
      <c r="CD6" s="36">
        <f t="shared" si="9"/>
        <v>294.06</v>
      </c>
      <c r="CE6" s="36">
        <f t="shared" si="9"/>
        <v>266.57</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36.51</v>
      </c>
      <c r="CM6" s="36">
        <f t="shared" ref="CM6:CU6" si="10">IF(CM7="",NA(),CM7)</f>
        <v>36.299999999999997</v>
      </c>
      <c r="CN6" s="36">
        <f t="shared" si="10"/>
        <v>41.43</v>
      </c>
      <c r="CO6" s="36">
        <f t="shared" si="10"/>
        <v>35.729999999999997</v>
      </c>
      <c r="CP6" s="36">
        <f t="shared" si="10"/>
        <v>38.119999999999997</v>
      </c>
      <c r="CQ6" s="36">
        <f t="shared" si="10"/>
        <v>57.43</v>
      </c>
      <c r="CR6" s="36">
        <f t="shared" si="10"/>
        <v>57.29</v>
      </c>
      <c r="CS6" s="36">
        <f t="shared" si="10"/>
        <v>55.9</v>
      </c>
      <c r="CT6" s="36">
        <f t="shared" si="10"/>
        <v>57.3</v>
      </c>
      <c r="CU6" s="36">
        <f t="shared" si="10"/>
        <v>56.76</v>
      </c>
      <c r="CV6" s="35" t="str">
        <f>IF(CV7="","",IF(CV7="-","【-】","【"&amp;SUBSTITUTE(TEXT(CV7,"#,##0.00"),"-","△")&amp;"】"))</f>
        <v>【55.95】</v>
      </c>
      <c r="CW6" s="36">
        <f>IF(CW7="",NA(),CW7)</f>
        <v>93.05</v>
      </c>
      <c r="CX6" s="36">
        <f t="shared" ref="CX6:DF6" si="11">IF(CX7="",NA(),CX7)</f>
        <v>91.29</v>
      </c>
      <c r="CY6" s="36">
        <f t="shared" si="11"/>
        <v>79.739999999999995</v>
      </c>
      <c r="CZ6" s="36">
        <f t="shared" si="11"/>
        <v>89.17</v>
      </c>
      <c r="DA6" s="36">
        <f t="shared" si="11"/>
        <v>86.67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443221</v>
      </c>
      <c r="D7" s="38">
        <v>47</v>
      </c>
      <c r="E7" s="38">
        <v>1</v>
      </c>
      <c r="F7" s="38">
        <v>0</v>
      </c>
      <c r="G7" s="38">
        <v>0</v>
      </c>
      <c r="H7" s="38" t="s">
        <v>96</v>
      </c>
      <c r="I7" s="38" t="s">
        <v>97</v>
      </c>
      <c r="J7" s="38" t="s">
        <v>98</v>
      </c>
      <c r="K7" s="38" t="s">
        <v>99</v>
      </c>
      <c r="L7" s="38" t="s">
        <v>100</v>
      </c>
      <c r="M7" s="38" t="s">
        <v>101</v>
      </c>
      <c r="N7" s="39" t="s">
        <v>102</v>
      </c>
      <c r="O7" s="39" t="s">
        <v>103</v>
      </c>
      <c r="P7" s="39">
        <v>100</v>
      </c>
      <c r="Q7" s="39">
        <v>3996</v>
      </c>
      <c r="R7" s="39">
        <v>2034</v>
      </c>
      <c r="S7" s="39">
        <v>6.99</v>
      </c>
      <c r="T7" s="39">
        <v>290.99</v>
      </c>
      <c r="U7" s="39">
        <v>2006</v>
      </c>
      <c r="V7" s="39">
        <v>6.98</v>
      </c>
      <c r="W7" s="39">
        <v>287.39</v>
      </c>
      <c r="X7" s="39">
        <v>83.34</v>
      </c>
      <c r="Y7" s="39">
        <v>83.99</v>
      </c>
      <c r="Z7" s="39">
        <v>81.16</v>
      </c>
      <c r="AA7" s="39">
        <v>79.2</v>
      </c>
      <c r="AB7" s="39">
        <v>80.52</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451.79</v>
      </c>
      <c r="BF7" s="39">
        <v>425.04</v>
      </c>
      <c r="BG7" s="39">
        <v>389.28</v>
      </c>
      <c r="BH7" s="39">
        <v>360.52</v>
      </c>
      <c r="BI7" s="39">
        <v>333.44</v>
      </c>
      <c r="BJ7" s="39">
        <v>1125.69</v>
      </c>
      <c r="BK7" s="39">
        <v>1134.67</v>
      </c>
      <c r="BL7" s="39">
        <v>1144.79</v>
      </c>
      <c r="BM7" s="39">
        <v>1061.58</v>
      </c>
      <c r="BN7" s="39">
        <v>1007.7</v>
      </c>
      <c r="BO7" s="39">
        <v>1074.1400000000001</v>
      </c>
      <c r="BP7" s="39">
        <v>75.87</v>
      </c>
      <c r="BQ7" s="39">
        <v>76.63</v>
      </c>
      <c r="BR7" s="39">
        <v>74.7</v>
      </c>
      <c r="BS7" s="39">
        <v>73.489999999999995</v>
      </c>
      <c r="BT7" s="39">
        <v>75.900000000000006</v>
      </c>
      <c r="BU7" s="39">
        <v>46.48</v>
      </c>
      <c r="BV7" s="39">
        <v>40.6</v>
      </c>
      <c r="BW7" s="39">
        <v>56.04</v>
      </c>
      <c r="BX7" s="39">
        <v>58.52</v>
      </c>
      <c r="BY7" s="39">
        <v>59.22</v>
      </c>
      <c r="BZ7" s="39">
        <v>54.36</v>
      </c>
      <c r="CA7" s="39">
        <v>282.93</v>
      </c>
      <c r="CB7" s="39">
        <v>280.58</v>
      </c>
      <c r="CC7" s="39">
        <v>288.13</v>
      </c>
      <c r="CD7" s="39">
        <v>294.06</v>
      </c>
      <c r="CE7" s="39">
        <v>266.57</v>
      </c>
      <c r="CF7" s="39">
        <v>376.61</v>
      </c>
      <c r="CG7" s="39">
        <v>440.03</v>
      </c>
      <c r="CH7" s="39">
        <v>304.35000000000002</v>
      </c>
      <c r="CI7" s="39">
        <v>296.3</v>
      </c>
      <c r="CJ7" s="39">
        <v>292.89999999999998</v>
      </c>
      <c r="CK7" s="39">
        <v>296.39999999999998</v>
      </c>
      <c r="CL7" s="39">
        <v>36.51</v>
      </c>
      <c r="CM7" s="39">
        <v>36.299999999999997</v>
      </c>
      <c r="CN7" s="39">
        <v>41.43</v>
      </c>
      <c r="CO7" s="39">
        <v>35.729999999999997</v>
      </c>
      <c r="CP7" s="39">
        <v>38.119999999999997</v>
      </c>
      <c r="CQ7" s="39">
        <v>57.43</v>
      </c>
      <c r="CR7" s="39">
        <v>57.29</v>
      </c>
      <c r="CS7" s="39">
        <v>55.9</v>
      </c>
      <c r="CT7" s="39">
        <v>57.3</v>
      </c>
      <c r="CU7" s="39">
        <v>56.76</v>
      </c>
      <c r="CV7" s="39">
        <v>55.95</v>
      </c>
      <c r="CW7" s="39">
        <v>93.05</v>
      </c>
      <c r="CX7" s="39">
        <v>91.29</v>
      </c>
      <c r="CY7" s="39">
        <v>79.739999999999995</v>
      </c>
      <c r="CZ7" s="39">
        <v>89.17</v>
      </c>
      <c r="DA7" s="39">
        <v>86.67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2020-01-15T05:52:28Z</cp:lastPrinted>
  <dcterms:created xsi:type="dcterms:W3CDTF">2019-12-05T04:40:16Z</dcterms:created>
  <dcterms:modified xsi:type="dcterms:W3CDTF">2020-01-15T06:16:15Z</dcterms:modified>
  <cp:category/>
</cp:coreProperties>
</file>