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NjTsFW3yK8I8LEXbm822gEe5dxHukTRzcuicpDcX7MwhcVXX/WNzvYogWLb8zSxUnABfCT74Ibzb/JcIWczSKA==" workbookSaltValue="FtM/L7/BYyDgDBAryk/z5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 r="E10" i="5" l="1"/>
  <c r="C10" i="5"/>
  <c r="D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<sst xmlns="http://schemas.openxmlformats.org/spreadsheetml/2006/main" count="239" uniqueCount="115">
  <si>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</si>
  <si>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</si>
  <si>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</si>
  <si>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</si>
  <si>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</si>
  <si>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</si>
  <si>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</si>
  <si>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</si>
  <si>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</si>
  <si>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</si>
  <si>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</si>
  <si>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</si>
  <si>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</si>
  <si>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</si>
  <si>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</si>
  <si>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</si>
  <si>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</si>
  <si>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</si>
  <si>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</si>
  <si>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</si>
  <si>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</si>
  <si>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</si>
  <si>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</si>
  <si>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</si>
  <si>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</si>
  <si>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</si>
  <si>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</si>
  <si>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</si>
  <si>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</si>
  <si>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</si>
  <si>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</si>
  <si>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</si>
  <si>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</si>
  <si>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</si>
  <si>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</si>
  <si>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</si>
  <si>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</si>
  <si>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</si>
  <si>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</si>
  <si>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</si>
  <si>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</si>
  <si>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</si>
  <si>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</si>
  <si>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</si>
  <si>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</si>
  <si>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</si>
  <si>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</si>
  <si>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</si>
  <si>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</si>
  <si>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</si>
  <si>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</si>
  <si>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</si>
  <si>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</si>
  <si>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</si>
  <si>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</si>
  <si>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</si>
  <si>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</si>
  <si>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</si>
  <si>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</si>
  <si>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</si>
  <si>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</si>
  <si>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</si>
  <si>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</si>
  <si>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</si>
  <si>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</si>
  <si>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</si>
  <si>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</si>
  <si>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</si>
  <si>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</si>
  <si>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</si>
  <si>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</si>
  <si>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</si>
  <si>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</si>
  <si>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</si>
  <si>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</si>
  <si>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</si>
  <si>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</si>
  <si>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</si>
  <si>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</si>
  <si>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</si>
  <si>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</si>
  <si>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</si>
  <si>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</si>
  <si>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</si>
  <si>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</si>
  <si>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</si>
  <si>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</si>
  <si>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</si>
  <si>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</si>
  <si>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</si>
  <si>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</si>
  <si>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</si>
  <si>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</si>
  <si>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</si>
  <si>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</si>
  <si>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</si>
  <si>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</si>
  <si>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</si>
  <si>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</si>
  <si>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</si>
  <si>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</si>
  <si>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</si>
  <si>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</si>
  <si>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</si>
  <si>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</si>
  <si>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</si>
  <si>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</si>
  <si>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</si>
  <si>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</si>
  <si>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</si>
  <si>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</si>
  <si>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</si>
  <si>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④『企業債残高対事業規模比率』・・・料金収入に対する企業債残高の割合であり、企業債残高の規模を示す指標。会計廃止に伴う繰上償還により、企業債残高はありません。
⑤『経費回収率』・・・使用料で回収すべき経費を、どの程度使用料で賄えているかを表した指標。修繕料等の増加に伴い、類似団体平均を下回っています。
⑥『汚水処理原価』・・・有収水量1㎥あたりの汚水処理に要した費用であり、汚水資本費・汚水維持管理費の両方を含めた汚水処理に係るコストを表した指標。類似団体と比較すると上回っています。
⑦『施設利用率』・・・施設・設備が一日に対応可能な処理能力に対する、一日平均処理水量の割合であり、施設の利用状況や適正規模を判断する指標。近年は人口減少等のため低下しています。接続推進等による流入量の増加を行う必要があります。
⑧『水洗化率』・・・処理区域内人口のうち、水洗便所を設置して汚水処理している人口の割合を表した指標。徐々に減少しているため、継続した接続推進等を行う必要があります。</t>
    <rPh sb="165" eb="167">
      <t>カイケイ</t>
    </rPh>
    <rPh sb="167" eb="169">
      <t>ハイシ</t>
    </rPh>
    <rPh sb="170" eb="171">
      <t>トモナ</t>
    </rPh>
    <rPh sb="172" eb="174">
      <t>クリア</t>
    </rPh>
    <rPh sb="174" eb="176">
      <t>ショウカン</t>
    </rPh>
    <rPh sb="180" eb="182">
      <t>キギョウ</t>
    </rPh>
    <rPh sb="182" eb="183">
      <t>サイ</t>
    </rPh>
    <rPh sb="183" eb="185">
      <t>ザンダカ</t>
    </rPh>
    <rPh sb="239" eb="241">
      <t>シュウゼン</t>
    </rPh>
    <rPh sb="241" eb="242">
      <t>リョウ</t>
    </rPh>
    <rPh sb="242" eb="243">
      <t>トウ</t>
    </rPh>
    <rPh sb="244" eb="246">
      <t>ゾウカ</t>
    </rPh>
    <rPh sb="247" eb="248">
      <t>トモナ</t>
    </rPh>
    <rPh sb="350" eb="351">
      <t>ウエ</t>
    </rPh>
    <rPh sb="436" eb="437">
      <t>トウ</t>
    </rPh>
    <rPh sb="463" eb="464">
      <t>オコナ</t>
    </rPh>
    <rPh sb="528" eb="530">
      <t>ゲンショウ</t>
    </rPh>
    <rPh sb="545" eb="546">
      <t>トウ</t>
    </rPh>
    <phoneticPr fontId="7"/>
  </si>
  <si>
    <t>　平成16～18年度にかけて事業を実施しているため、浄化槽本体の老朽化はまだみられませんが、ブロア等の付属設備は故障が増加しており、修繕等で対応しています。</t>
    <rPh sb="1" eb="3">
      <t>ヘイセイ</t>
    </rPh>
    <rPh sb="8" eb="9">
      <t>ネン</t>
    </rPh>
    <rPh sb="9" eb="10">
      <t>ド</t>
    </rPh>
    <rPh sb="14" eb="16">
      <t>ジギョウ</t>
    </rPh>
    <rPh sb="17" eb="19">
      <t>ジッシ</t>
    </rPh>
    <rPh sb="26" eb="28">
      <t>ジョウカ</t>
    </rPh>
    <rPh sb="28" eb="29">
      <t>ソウ</t>
    </rPh>
    <rPh sb="29" eb="31">
      <t>ホンタイ</t>
    </rPh>
    <rPh sb="32" eb="35">
      <t>ロウキュウカ</t>
    </rPh>
    <rPh sb="49" eb="50">
      <t>トウ</t>
    </rPh>
    <rPh sb="51" eb="53">
      <t>フゾク</t>
    </rPh>
    <rPh sb="53" eb="55">
      <t>セツビ</t>
    </rPh>
    <rPh sb="56" eb="58">
      <t>コショウ</t>
    </rPh>
    <rPh sb="59" eb="61">
      <t>ゾウカ</t>
    </rPh>
    <rPh sb="66" eb="68">
      <t>シュウゼン</t>
    </rPh>
    <rPh sb="68" eb="69">
      <t>トウ</t>
    </rPh>
    <rPh sb="70" eb="72">
      <t>タイオウ</t>
    </rPh>
    <phoneticPr fontId="4"/>
  </si>
  <si>
    <t>　設置基数43基と小規模であり、企業会計への移行には適していないことと、市全体で見ると個人管理の合併・単独浄化槽は2,871基（H30年度末）であり、比較しても対象割合が少ないため、効率化・平等化等の観点から平成30年度末に事業を廃止しました。</t>
    <rPh sb="1" eb="3">
      <t>セッチ</t>
    </rPh>
    <rPh sb="3" eb="5">
      <t>キスウ</t>
    </rPh>
    <rPh sb="7" eb="8">
      <t>キ</t>
    </rPh>
    <rPh sb="9" eb="12">
      <t>ショウキボ</t>
    </rPh>
    <rPh sb="16" eb="18">
      <t>キギョウ</t>
    </rPh>
    <rPh sb="18" eb="20">
      <t>カイケイ</t>
    </rPh>
    <rPh sb="22" eb="24">
      <t>イコウ</t>
    </rPh>
    <rPh sb="26" eb="27">
      <t>テキ</t>
    </rPh>
    <rPh sb="104" eb="106">
      <t>ヘイセイ</t>
    </rPh>
    <rPh sb="108" eb="109">
      <t>ネン</t>
    </rPh>
    <rPh sb="109" eb="110">
      <t>ド</t>
    </rPh>
    <rPh sb="110" eb="111">
      <t>マツ</t>
    </rPh>
    <rPh sb="112" eb="114">
      <t>ジギョウ</t>
    </rPh>
    <rPh sb="115" eb="117">
      <t>ハイシ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</si>
</sst>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B-4689-9A8C-B688FA3C9F70}"/>
            </c:ext>
          </c:extLst>
        </c:ser>
        <c:dLbls>
          <c:showLegendKey val="0"/>
          <c:showVal val="0"/>
          <c:showCatName val="0"/>
          <c:showSerName val="0"/>
          <c:showPercent val="0"/>
          <c:showBubbleSize val="0"/>
        </c:dLbls>
        <c:gapWidth val="150"/>
        <c:axId val="190770608"/>
        <c:axId val="1907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EB-4689-9A8C-B688FA3C9F70}"/>
            </c:ext>
          </c:extLst>
        </c:ser>
        <c:dLbls>
          <c:showLegendKey val="0"/>
          <c:showVal val="0"/>
          <c:showCatName val="0"/>
          <c:showSerName val="0"/>
          <c:showPercent val="0"/>
          <c:showBubbleSize val="0"/>
        </c:dLbls>
        <c:marker val="1"/>
        <c:smooth val="0"/>
        <c:axId val="190770608"/>
        <c:axId val="190767472"/>
      </c:lineChart>
      <c:dateAx>
        <c:axId val="190770608"/>
        <c:scaling>
          <c:orientation val="minMax"/>
        </c:scaling>
        <c:delete val="1"/>
        <c:axPos val="b"/>
        <c:numFmt formatCode="ge" sourceLinked="1"/>
        <c:majorTickMark val="none"/>
        <c:minorTickMark val="none"/>
        <c:tickLblPos val="none"/>
        <c:crossAx val="190767472"/>
        <c:crosses val="autoZero"/>
        <c:auto val="1"/>
        <c:lblOffset val="100"/>
        <c:baseTimeUnit val="years"/>
      </c:dateAx>
      <c:valAx>
        <c:axId val="19076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77.58</c:v>
                </c:pt>
                <c:pt idx="1">
                  <c:v>77.989999999999995</c:v>
                </c:pt>
                <c:pt idx="2">
                  <c:v>101.93</c:v>
                </c:pt>
                <c:pt idx="3">
                  <c:v>84.95</c:v>
                </c:pt>
                <c:pt idx="4">
                  <c:v>92.91</c:v>
                </c:pt>
              </c:numCache>
            </c:numRef>
          </c:val>
          <c:extLst>
            <c:ext xmlns:c16="http://schemas.microsoft.com/office/drawing/2014/chart" uri="{C3380CC4-5D6E-409C-BE32-E72D297353CC}">
              <c16:uniqueId val="{00000000-D346-4A8A-846A-093A4E132261}"/>
            </c:ext>
          </c:extLst>
        </c:ser>
        <c:dLbls>
          <c:showLegendKey val="0"/>
          <c:showVal val="0"/>
          <c:showCatName val="0"/>
          <c:showSerName val="0"/>
          <c:showPercent val="0"/>
          <c:showBubbleSize val="0"/>
        </c:dLbls>
        <c:gapWidth val="150"/>
        <c:axId val="190771784"/>
        <c:axId val="19076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6-4A8A-846A-093A4E132261}"/>
            </c:ext>
          </c:extLst>
        </c:ser>
        <c:dLbls>
          <c:showLegendKey val="0"/>
          <c:showVal val="0"/>
          <c:showCatName val="0"/>
          <c:showSerName val="0"/>
          <c:showPercent val="0"/>
          <c:showBubbleSize val="0"/>
        </c:dLbls>
        <c:marker val="1"/>
        <c:smooth val="0"/>
        <c:axId val="190771784"/>
        <c:axId val="190768648"/>
      </c:lineChart>
      <c:dateAx>
        <c:axId val="190771784"/>
        <c:scaling>
          <c:orientation val="minMax"/>
        </c:scaling>
        <c:delete val="1"/>
        <c:axPos val="b"/>
        <c:numFmt formatCode="ge" sourceLinked="1"/>
        <c:majorTickMark val="none"/>
        <c:minorTickMark val="none"/>
        <c:tickLblPos val="none"/>
        <c:crossAx val="190768648"/>
        <c:crosses val="autoZero"/>
        <c:auto val="1"/>
        <c:lblOffset val="100"/>
        <c:baseTimeUnit val="years"/>
      </c:dateAx>
      <c:valAx>
        <c:axId val="1907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B-4FE9-9901-1F1C33A4A163}"/>
            </c:ext>
          </c:extLst>
        </c:ser>
        <c:dLbls>
          <c:showLegendKey val="0"/>
          <c:showVal val="0"/>
          <c:showCatName val="0"/>
          <c:showSerName val="0"/>
          <c:showPercent val="0"/>
          <c:showBubbleSize val="0"/>
        </c:dLbls>
        <c:gapWidth val="150"/>
        <c:axId val="190769040"/>
        <c:axId val="19076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B-4FE9-9901-1F1C33A4A163}"/>
            </c:ext>
          </c:extLst>
        </c:ser>
        <c:dLbls>
          <c:showLegendKey val="0"/>
          <c:showVal val="0"/>
          <c:showCatName val="0"/>
          <c:showSerName val="0"/>
          <c:showPercent val="0"/>
          <c:showBubbleSize val="0"/>
        </c:dLbls>
        <c:marker val="1"/>
        <c:smooth val="0"/>
        <c:axId val="190769040"/>
        <c:axId val="190769432"/>
      </c:lineChart>
      <c:dateAx>
        <c:axId val="190769040"/>
        <c:scaling>
          <c:orientation val="minMax"/>
        </c:scaling>
        <c:delete val="1"/>
        <c:axPos val="b"/>
        <c:numFmt formatCode="ge" sourceLinked="1"/>
        <c:majorTickMark val="none"/>
        <c:minorTickMark val="none"/>
        <c:tickLblPos val="none"/>
        <c:crossAx val="190769432"/>
        <c:crosses val="autoZero"/>
        <c:auto val="1"/>
        <c:lblOffset val="100"/>
        <c:baseTimeUnit val="years"/>
      </c:dateAx>
      <c:valAx>
        <c:axId val="19076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3-4174-92D3-DCDC5E2E6C08}"/>
            </c:ext>
          </c:extLst>
        </c:ser>
        <c:dLbls>
          <c:showLegendKey val="0"/>
          <c:showVal val="0"/>
          <c:showCatName val="0"/>
          <c:showSerName val="0"/>
          <c:showPercent val="0"/>
          <c:showBubbleSize val="0"/>
        </c:dLbls>
        <c:gapWidth val="150"/>
        <c:axId val="192414552"/>
        <c:axId val="19241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3-4174-92D3-DCDC5E2E6C08}"/>
            </c:ext>
          </c:extLst>
        </c:ser>
        <c:dLbls>
          <c:showLegendKey val="0"/>
          <c:showVal val="0"/>
          <c:showCatName val="0"/>
          <c:showSerName val="0"/>
          <c:showPercent val="0"/>
          <c:showBubbleSize val="0"/>
        </c:dLbls>
        <c:marker val="1"/>
        <c:smooth val="0"/>
        <c:axId val="192414552"/>
        <c:axId val="192413768"/>
      </c:lineChart>
      <c:dateAx>
        <c:axId val="192414552"/>
        <c:scaling>
          <c:orientation val="minMax"/>
        </c:scaling>
        <c:delete val="1"/>
        <c:axPos val="b"/>
        <c:numFmt formatCode="ge" sourceLinked="1"/>
        <c:majorTickMark val="none"/>
        <c:minorTickMark val="none"/>
        <c:tickLblPos val="none"/>
        <c:crossAx val="192413768"/>
        <c:crosses val="autoZero"/>
        <c:auto val="1"/>
        <c:lblOffset val="100"/>
        <c:baseTimeUnit val="years"/>
      </c:dateAx>
      <c:valAx>
        <c:axId val="19241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77-4BFB-8B44-A179DAE80B8A}"/>
            </c:ext>
          </c:extLst>
        </c:ser>
        <c:dLbls>
          <c:showLegendKey val="0"/>
          <c:showVal val="0"/>
          <c:showCatName val="0"/>
          <c:showSerName val="0"/>
          <c:showPercent val="0"/>
          <c:showBubbleSize val="0"/>
        </c:dLbls>
        <c:gapWidth val="150"/>
        <c:axId val="192414160"/>
        <c:axId val="19241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77-4BFB-8B44-A179DAE80B8A}"/>
            </c:ext>
          </c:extLst>
        </c:ser>
        <c:dLbls>
          <c:showLegendKey val="0"/>
          <c:showVal val="0"/>
          <c:showCatName val="0"/>
          <c:showSerName val="0"/>
          <c:showPercent val="0"/>
          <c:showBubbleSize val="0"/>
        </c:dLbls>
        <c:marker val="1"/>
        <c:smooth val="0"/>
        <c:axId val="192414160"/>
        <c:axId val="192416120"/>
      </c:lineChart>
      <c:dateAx>
        <c:axId val="192414160"/>
        <c:scaling>
          <c:orientation val="minMax"/>
        </c:scaling>
        <c:delete val="1"/>
        <c:axPos val="b"/>
        <c:numFmt formatCode="ge" sourceLinked="1"/>
        <c:majorTickMark val="none"/>
        <c:minorTickMark val="none"/>
        <c:tickLblPos val="none"/>
        <c:crossAx val="192416120"/>
        <c:crosses val="autoZero"/>
        <c:auto val="1"/>
        <c:lblOffset val="100"/>
        <c:baseTimeUnit val="years"/>
      </c:dateAx>
      <c:valAx>
        <c:axId val="19241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3-4D08-B86E-1EBE52017960}"/>
            </c:ext>
          </c:extLst>
        </c:ser>
        <c:dLbls>
          <c:showLegendKey val="0"/>
          <c:showVal val="0"/>
          <c:showCatName val="0"/>
          <c:showSerName val="0"/>
          <c:showPercent val="0"/>
          <c:showBubbleSize val="0"/>
        </c:dLbls>
        <c:gapWidth val="150"/>
        <c:axId val="192415336"/>
        <c:axId val="19241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3-4D08-B86E-1EBE52017960}"/>
            </c:ext>
          </c:extLst>
        </c:ser>
        <c:dLbls>
          <c:showLegendKey val="0"/>
          <c:showVal val="0"/>
          <c:showCatName val="0"/>
          <c:showSerName val="0"/>
          <c:showPercent val="0"/>
          <c:showBubbleSize val="0"/>
        </c:dLbls>
        <c:marker val="1"/>
        <c:smooth val="0"/>
        <c:axId val="192415336"/>
        <c:axId val="192416904"/>
      </c:lineChart>
      <c:dateAx>
        <c:axId val="192415336"/>
        <c:scaling>
          <c:orientation val="minMax"/>
        </c:scaling>
        <c:delete val="1"/>
        <c:axPos val="b"/>
        <c:numFmt formatCode="ge" sourceLinked="1"/>
        <c:majorTickMark val="none"/>
        <c:minorTickMark val="none"/>
        <c:tickLblPos val="none"/>
        <c:crossAx val="192416904"/>
        <c:crosses val="autoZero"/>
        <c:auto val="1"/>
        <c:lblOffset val="100"/>
        <c:baseTimeUnit val="years"/>
      </c:dateAx>
      <c:valAx>
        <c:axId val="19241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314.07</c:v>
                </c:pt>
                <c:pt idx="3" formatCode="#,##0.00;&quot;△&quot;#,##0.00;&quot;-&quot;">
                  <c:v>611.52</c:v>
                </c:pt>
                <c:pt idx="4">
                  <c:v>0</c:v>
                </c:pt>
              </c:numCache>
            </c:numRef>
          </c:val>
          <c:extLst>
            <c:ext xmlns:c16="http://schemas.microsoft.com/office/drawing/2014/chart" uri="{C3380CC4-5D6E-409C-BE32-E72D297353CC}">
              <c16:uniqueId val="{00000000-D1FC-4F82-B100-93C242E0A7DA}"/>
            </c:ext>
          </c:extLst>
        </c:ser>
        <c:dLbls>
          <c:showLegendKey val="0"/>
          <c:showVal val="0"/>
          <c:showCatName val="0"/>
          <c:showSerName val="0"/>
          <c:showPercent val="0"/>
          <c:showBubbleSize val="0"/>
        </c:dLbls>
        <c:gapWidth val="150"/>
        <c:axId val="192414944"/>
        <c:axId val="1924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1FC-4F82-B100-93C242E0A7DA}"/>
            </c:ext>
          </c:extLst>
        </c:ser>
        <c:dLbls>
          <c:showLegendKey val="0"/>
          <c:showVal val="0"/>
          <c:showCatName val="0"/>
          <c:showSerName val="0"/>
          <c:showPercent val="0"/>
          <c:showBubbleSize val="0"/>
        </c:dLbls>
        <c:marker val="1"/>
        <c:smooth val="0"/>
        <c:axId val="192414944"/>
        <c:axId val="192417688"/>
      </c:lineChart>
      <c:dateAx>
        <c:axId val="192414944"/>
        <c:scaling>
          <c:orientation val="minMax"/>
        </c:scaling>
        <c:delete val="1"/>
        <c:axPos val="b"/>
        <c:numFmt formatCode="ge" sourceLinked="1"/>
        <c:majorTickMark val="none"/>
        <c:minorTickMark val="none"/>
        <c:tickLblPos val="none"/>
        <c:crossAx val="192417688"/>
        <c:crosses val="autoZero"/>
        <c:auto val="1"/>
        <c:lblOffset val="100"/>
        <c:baseTimeUnit val="years"/>
      </c:dateAx>
      <c:valAx>
        <c:axId val="1924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56.13</c:v>
                </c:pt>
                <c:pt idx="1">
                  <c:v>57.61</c:v>
                </c:pt>
                <c:pt idx="2">
                  <c:v>85.34</c:v>
                </c:pt>
                <c:pt idx="3">
                  <c:v>66.03</c:v>
                </c:pt>
                <c:pt idx="4">
                  <c:v>29.33</c:v>
                </c:pt>
              </c:numCache>
            </c:numRef>
          </c:val>
          <c:extLst>
            <c:ext xmlns:c16="http://schemas.microsoft.com/office/drawing/2014/chart" uri="{C3380CC4-5D6E-409C-BE32-E72D297353CC}">
              <c16:uniqueId val="{00000000-19DA-484F-83D6-88455EA62CFA}"/>
            </c:ext>
          </c:extLst>
        </c:ser>
        <c:dLbls>
          <c:showLegendKey val="0"/>
          <c:showVal val="0"/>
          <c:showCatName val="0"/>
          <c:showSerName val="0"/>
          <c:showPercent val="0"/>
          <c:showBubbleSize val="0"/>
        </c:dLbls>
        <c:gapWidth val="150"/>
        <c:axId val="192418864"/>
        <c:axId val="1924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19DA-484F-83D6-88455EA62CFA}"/>
            </c:ext>
          </c:extLst>
        </c:ser>
        <c:dLbls>
          <c:showLegendKey val="0"/>
          <c:showVal val="0"/>
          <c:showCatName val="0"/>
          <c:showSerName val="0"/>
          <c:showPercent val="0"/>
          <c:showBubbleSize val="0"/>
        </c:dLbls>
        <c:marker val="1"/>
        <c:smooth val="0"/>
        <c:axId val="192418864"/>
        <c:axId val="192419256"/>
      </c:lineChart>
      <c:dateAx>
        <c:axId val="192418864"/>
        <c:scaling>
          <c:orientation val="minMax"/>
        </c:scaling>
        <c:delete val="1"/>
        <c:axPos val="b"/>
        <c:numFmt formatCode="ge" sourceLinked="1"/>
        <c:majorTickMark val="none"/>
        <c:minorTickMark val="none"/>
        <c:tickLblPos val="none"/>
        <c:crossAx val="192419256"/>
        <c:crosses val="autoZero"/>
        <c:auto val="1"/>
        <c:lblOffset val="100"/>
        <c:baseTimeUnit val="years"/>
      </c:dateAx>
      <c:valAx>
        <c:axId val="1924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147.97</c:v>
                </c:pt>
                <c:pt idx="1">
                  <c:v>150.09</c:v>
                </c:pt>
                <c:pt idx="2">
                  <c:v>103.88</c:v>
                </c:pt>
                <c:pt idx="3">
                  <c:v>149.99</c:v>
                </c:pt>
                <c:pt idx="4">
                  <c:v>399.83</c:v>
                </c:pt>
              </c:numCache>
            </c:numRef>
          </c:val>
          <c:extLst>
            <c:ext xmlns:c16="http://schemas.microsoft.com/office/drawing/2014/chart" uri="{C3380CC4-5D6E-409C-BE32-E72D297353CC}">
              <c16:uniqueId val="{00000000-46F9-4220-BA86-9581615C2269}"/>
            </c:ext>
          </c:extLst>
        </c:ser>
        <c:dLbls>
          <c:showLegendKey val="0"/>
          <c:showVal val="0"/>
          <c:showCatName val="0"/>
          <c:showSerName val="0"/>
          <c:showPercent val="0"/>
          <c:showBubbleSize val="0"/>
        </c:dLbls>
        <c:gapWidth val="150"/>
        <c:axId val="192952960"/>
        <c:axId val="1929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6F9-4220-BA86-9581615C2269}"/>
            </c:ext>
          </c:extLst>
        </c:ser>
        <c:dLbls>
          <c:showLegendKey val="0"/>
          <c:showVal val="0"/>
          <c:showCatName val="0"/>
          <c:showSerName val="0"/>
          <c:showPercent val="0"/>
          <c:showBubbleSize val="0"/>
        </c:dLbls>
        <c:marker val="1"/>
        <c:smooth val="0"/>
        <c:axId val="192952960"/>
        <c:axId val="192951392"/>
      </c:lineChart>
      <c:dateAx>
        <c:axId val="192952960"/>
        <c:scaling>
          <c:orientation val="minMax"/>
        </c:scaling>
        <c:delete val="1"/>
        <c:axPos val="b"/>
        <c:numFmt formatCode="ge" sourceLinked="1"/>
        <c:majorTickMark val="none"/>
        <c:minorTickMark val="none"/>
        <c:tickLblPos val="none"/>
        <c:crossAx val="192951392"/>
        <c:crosses val="autoZero"/>
        <c:auto val="1"/>
        <c:lblOffset val="100"/>
        <c:baseTimeUnit val="years"/>
      </c:dateAx>
      <c:valAx>
        <c:axId val="1929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30.66</c:v>
                </c:pt>
                <c:pt idx="1">
                  <c:v>29.93</c:v>
                </c:pt>
                <c:pt idx="2">
                  <c:v>29.2</c:v>
                </c:pt>
                <c:pt idx="3">
                  <c:v>27.01</c:v>
                </c:pt>
                <c:pt idx="4">
                  <c:v>24.82</c:v>
                </c:pt>
              </c:numCache>
            </c:numRef>
          </c:val>
          <c:extLst>
            <c:ext xmlns:c16="http://schemas.microsoft.com/office/drawing/2014/chart" uri="{C3380CC4-5D6E-409C-BE32-E72D297353CC}">
              <c16:uniqueId val="{00000000-A59D-4348-A01B-66AD27118FDB}"/>
            </c:ext>
          </c:extLst>
        </c:ser>
        <c:dLbls>
          <c:showLegendKey val="0"/>
          <c:showVal val="0"/>
          <c:showCatName val="0"/>
          <c:showSerName val="0"/>
          <c:showPercent val="0"/>
          <c:showBubbleSize val="0"/>
        </c:dLbls>
        <c:gapWidth val="150"/>
        <c:axId val="192948648"/>
        <c:axId val="1929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A59D-4348-A01B-66AD27118FDB}"/>
            </c:ext>
          </c:extLst>
        </c:ser>
        <c:dLbls>
          <c:showLegendKey val="0"/>
          <c:showVal val="0"/>
          <c:showCatName val="0"/>
          <c:showSerName val="0"/>
          <c:showPercent val="0"/>
          <c:showBubbleSize val="0"/>
        </c:dLbls>
        <c:marker val="1"/>
        <c:smooth val="0"/>
        <c:axId val="192948648"/>
        <c:axId val="192951784"/>
      </c:lineChart>
      <c:dateAx>
        <c:axId val="192948648"/>
        <c:scaling>
          <c:orientation val="minMax"/>
        </c:scaling>
        <c:delete val="1"/>
        <c:axPos val="b"/>
        <c:numFmt formatCode="ge" sourceLinked="1"/>
        <c:majorTickMark val="none"/>
        <c:minorTickMark val="none"/>
        <c:tickLblPos val="none"/>
        <c:crossAx val="192951784"/>
        <c:crosses val="autoZero"/>
        <c:auto val="1"/>
        <c:lblOffset val="100"/>
        <c:baseTimeUnit val="years"/>
      </c:dateAx>
      <c:valAx>
        <c:axId val="1929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4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78.849999999999994</c:v>
                </c:pt>
                <c:pt idx="1">
                  <c:v>80.39</c:v>
                </c:pt>
                <c:pt idx="2">
                  <c:v>79.59</c:v>
                </c:pt>
                <c:pt idx="3">
                  <c:v>78.02</c:v>
                </c:pt>
                <c:pt idx="4">
                  <c:v>77.27</c:v>
                </c:pt>
              </c:numCache>
            </c:numRef>
          </c:val>
          <c:extLst>
            <c:ext xmlns:c16="http://schemas.microsoft.com/office/drawing/2014/chart" uri="{C3380CC4-5D6E-409C-BE32-E72D297353CC}">
              <c16:uniqueId val="{00000000-DC5D-47B8-80CF-2409DBC025D7}"/>
            </c:ext>
          </c:extLst>
        </c:ser>
        <c:dLbls>
          <c:showLegendKey val="0"/>
          <c:showVal val="0"/>
          <c:showCatName val="0"/>
          <c:showSerName val="0"/>
          <c:showPercent val="0"/>
          <c:showBubbleSize val="0"/>
        </c:dLbls>
        <c:gapWidth val="150"/>
        <c:axId val="192947864"/>
        <c:axId val="19295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DC5D-47B8-80CF-2409DBC025D7}"/>
            </c:ext>
          </c:extLst>
        </c:ser>
        <c:dLbls>
          <c:showLegendKey val="0"/>
          <c:showVal val="0"/>
          <c:showCatName val="0"/>
          <c:showSerName val="0"/>
          <c:showPercent val="0"/>
          <c:showBubbleSize val="0"/>
        </c:dLbls>
        <c:marker val="1"/>
        <c:smooth val="0"/>
        <c:axId val="192947864"/>
        <c:axId val="192952568"/>
      </c:lineChart>
      <c:dateAx>
        <c:axId val="192947864"/>
        <c:scaling>
          <c:orientation val="minMax"/>
        </c:scaling>
        <c:delete val="1"/>
        <c:axPos val="b"/>
        <c:numFmt formatCode="ge" sourceLinked="1"/>
        <c:majorTickMark val="none"/>
        <c:minorTickMark val="none"/>
        <c:tickLblPos val="none"/>
        <c:crossAx val="192952568"/>
        <c:crosses val="autoZero"/>
        <c:auto val="1"/>
        <c:lblOffset val="100"/>
        <c:baseTimeUnit val="years"/>
      </c:dateAx>
      <c:valAx>
        <c:axId val="19295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国東市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28176</v>
      </c>
      <c r="AM8" s="50"/>
      <c r="AN8" s="50"/>
      <c r="AO8" s="50"/>
      <c r="AP8" s="50"/>
      <c r="AQ8" s="50"/>
      <c r="AR8" s="50"/>
      <c r="AS8" s="50"/>
      <c r="AT8" s="45">
        <f>データ!T6</f>
        <v>318.10000000000002</v>
      </c>
      <c r="AU8" s="45"/>
      <c r="AV8" s="45"/>
      <c r="AW8" s="45"/>
      <c r="AX8" s="45"/>
      <c r="AY8" s="45"/>
      <c r="AZ8" s="45"/>
      <c r="BA8" s="45"/>
      <c r="BB8" s="45">
        <f>データ!U6</f>
        <v>88.58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0.31</v>
      </c>
      <c r="Q10" s="45"/>
      <c r="R10" s="45"/>
      <c r="S10" s="45"/>
      <c r="T10" s="45"/>
      <c r="U10" s="45"/>
      <c r="V10" s="45"/>
      <c r="W10" s="45">
        <f>データ!Q6</f>
        <v>100</v>
      </c>
      <c r="X10" s="45"/>
      <c r="Y10" s="45"/>
      <c r="Z10" s="45"/>
      <c r="AA10" s="45"/>
      <c r="AB10" s="45"/>
      <c r="AC10" s="45"/>
      <c r="AD10" s="50">
        <f>データ!R6</f>
        <v>3360</v>
      </c>
      <c r="AE10" s="50"/>
      <c r="AF10" s="50"/>
      <c r="AG10" s="50"/>
      <c r="AH10" s="50"/>
      <c r="AI10" s="50"/>
      <c r="AJ10" s="50"/>
      <c r="AK10" s="2"/>
      <c r="AL10" s="50">
        <f>データ!V6</f>
        <v>88</v>
      </c>
      <c r="AM10" s="50"/>
      <c r="AN10" s="50"/>
      <c r="AO10" s="50"/>
      <c r="AP10" s="50"/>
      <c r="AQ10" s="50"/>
      <c r="AR10" s="50"/>
      <c r="AS10" s="50"/>
      <c r="AT10" s="45">
        <f>データ!W6</f>
        <v>0.06</v>
      </c>
      <c r="AU10" s="45"/>
      <c r="AV10" s="45"/>
      <c r="AW10" s="45"/>
      <c r="AX10" s="45"/>
      <c r="AY10" s="45"/>
      <c r="AZ10" s="45"/>
      <c r="BA10" s="45"/>
      <c r="BB10" s="45">
        <f>データ!X6</f>
        <v>1466.67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GI6oggwSoX1wzM+Zi7Bn21//CkeyuLK24xv6xfXVIsn9AHHORnDZYYt24sHW7ylfKN5NN9zmzRWH2t+8uZdFdA==" saltValue="R9g7YrbyeQgMWYIjTRBT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442143</v>
      </c>
      <c r="D6" s="33">
        <f t="shared" si="3"/>
        <v>47</v>
      </c>
      <c r="E6" s="33">
        <f t="shared" si="3"/>
        <v>18</v>
      </c>
      <c r="F6" s="33">
        <f t="shared" si="3"/>
        <v>0</v>
      </c>
      <c r="G6" s="33">
        <f t="shared" si="3"/>
        <v>0</v>
      </c>
      <c r="H6" s="33" t="str">
        <f t="shared" si="3"/>
        <v>大分県　国東市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0.31</v>
      </c>
      <c r="Q6" s="34">
        <f t="shared" si="3"/>
        <v>100</v>
      </c>
      <c r="R6" s="34">
        <f t="shared" si="3"/>
        <v>3360</v>
      </c>
      <c r="S6" s="34">
        <f t="shared" si="3"/>
        <v>28176</v>
      </c>
      <c r="T6" s="34">
        <f t="shared" si="3"/>
        <v>318.10000000000002</v>
      </c>
      <c r="U6" s="34">
        <f t="shared" si="3"/>
        <v>88.58</v>
      </c>
      <c r="V6" s="34">
        <f t="shared" si="3"/>
        <v>88</v>
      </c>
      <c r="W6" s="34">
        <f t="shared" si="3"/>
        <v>0.06</v>
      </c>
      <c r="X6" s="34">
        <f t="shared" si="3"/>
        <v>1466.67</v>
      </c>
      <c r="Y6" s="35">
        <f>IF(Y7="",NA(),Y7)</f>
        <v>77.58</v>
      </c>
      <c r="Z6" s="35">
        <f t="shared" ref="Z6:AH6" si="4">IF(Z7="",NA(),Z7)</f>
        <v>77.989999999999995</v>
      </c>
      <c r="AA6" s="35">
        <f t="shared" si="4"/>
        <v>101.93</v>
      </c>
      <c r="AB6" s="35">
        <f t="shared" si="4"/>
        <v>84.95</v>
      </c>
      <c r="AC6" s="35">
        <f t="shared" si="4"/>
        <v>92.91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314.07</v>
      </c>
      <c r="BI6" s="35">
        <f t="shared" si="7"/>
        <v>611.52</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56.13</v>
      </c>
      <c r="BR6" s="35">
        <f t="shared" ref="BR6:BZ6" si="8">IF(BR7="",NA(),BR7)</f>
        <v>57.61</v>
      </c>
      <c r="BS6" s="35">
        <f t="shared" si="8"/>
        <v>85.34</v>
      </c>
      <c r="BT6" s="35">
        <f t="shared" si="8"/>
        <v>66.03</v>
      </c>
      <c r="BU6" s="35">
        <f t="shared" si="8"/>
        <v>29.33</v>
      </c>
      <c r="BV6" s="35">
        <f t="shared" si="8"/>
        <v>57.93</v>
      </c>
      <c r="BW6" s="35">
        <f t="shared" si="8"/>
        <v>57.03</v>
      </c>
      <c r="BX6" s="35">
        <f t="shared" si="8"/>
        <v>55.84</v>
      </c>
      <c r="BY6" s="35">
        <f t="shared" si="8"/>
        <v>57.08</v>
      </c>
      <c r="BZ6" s="35">
        <f t="shared" si="8"/>
        <v>55.85</v>
      </c>
      <c r="CA6" s="34" t="str">
        <f>IF(CA7="","",IF(CA7="-","【-】","【"&amp;SUBSTITUTE(TEXT(CA7,"#,##0.00"),"-","△")&amp;"】"))</f>
        <v>【60.61】</v>
      </c>
      <c r="CB6" s="35">
        <f>IF(CB7="",NA(),CB7)</f>
        <v>147.97</v>
      </c>
      <c r="CC6" s="35">
        <f t="shared" ref="CC6:CK6" si="9">IF(CC7="",NA(),CC7)</f>
        <v>150.09</v>
      </c>
      <c r="CD6" s="35">
        <f t="shared" si="9"/>
        <v>103.88</v>
      </c>
      <c r="CE6" s="35">
        <f t="shared" si="9"/>
        <v>149.99</v>
      </c>
      <c r="CF6" s="35">
        <f t="shared" si="9"/>
        <v>399.83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30.66</v>
      </c>
      <c r="CN6" s="35">
        <f t="shared" ref="CN6:CV6" si="10">IF(CN7="",NA(),CN7)</f>
        <v>29.93</v>
      </c>
      <c r="CO6" s="35">
        <f t="shared" si="10"/>
        <v>29.2</v>
      </c>
      <c r="CP6" s="35">
        <f t="shared" si="10"/>
        <v>27.01</v>
      </c>
      <c r="CQ6" s="35">
        <f t="shared" si="10"/>
        <v>24.82</v>
      </c>
      <c r="CR6" s="35">
        <f t="shared" si="10"/>
        <v>59.08</v>
      </c>
      <c r="CS6" s="35">
        <f t="shared" si="10"/>
        <v>58.25</v>
      </c>
      <c r="CT6" s="35">
        <f t="shared" si="10"/>
        <v>61.55</v>
      </c>
      <c r="CU6" s="35">
        <f t="shared" si="10"/>
        <v>57.22</v>
      </c>
      <c r="CV6" s="35">
        <f t="shared" si="10"/>
        <v>54.93</v>
      </c>
      <c r="CW6" s="34" t="str">
        <f>IF(CW7="","",IF(CW7="-","【-】","【"&amp;SUBSTITUTE(TEXT(CW7,"#,##0.00"),"-","△")&amp;"】"))</f>
        <v>【57.80】</v>
      </c>
      <c r="CX6" s="35">
        <f>IF(CX7="",NA(),CX7)</f>
        <v>78.849999999999994</v>
      </c>
      <c r="CY6" s="35">
        <f t="shared" ref="CY6:DG6" si="11">IF(CY7="",NA(),CY7)</f>
        <v>80.39</v>
      </c>
      <c r="CZ6" s="35">
        <f t="shared" si="11"/>
        <v>79.59</v>
      </c>
      <c r="DA6" s="35">
        <f t="shared" si="11"/>
        <v>78.02</v>
      </c>
      <c r="DB6" s="35">
        <f t="shared" si="11"/>
        <v>77.27</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442143</v>
      </c>
      <c r="D7" s="37">
        <v>47</v>
      </c>
      <c r="E7" s="37">
        <v>18</v>
      </c>
      <c r="F7" s="37">
        <v>0</v>
      </c>
      <c r="G7" s="37">
        <v>0</v>
      </c>
      <c r="H7" s="37" t="s">
        <v>99</v>
      </c>
      <c r="I7" s="37" t="s">
        <v>100</v>
      </c>
      <c r="J7" s="37" t="s">
        <v>101</v>
      </c>
      <c r="K7" s="37" t="s">
        <v>102</v>
      </c>
      <c r="L7" s="37" t="s">
        <v>103</v>
      </c>
      <c r="M7" s="37" t="s">
        <v>104</v>
      </c>
      <c r="N7" s="38" t="s">
        <v>105</v>
      </c>
      <c r="O7" s="38" t="s">
        <v>106</v>
      </c>
      <c r="P7" s="38">
        <v>0.31</v>
      </c>
      <c r="Q7" s="38">
        <v>100</v>
      </c>
      <c r="R7" s="38">
        <v>3360</v>
      </c>
      <c r="S7" s="38">
        <v>28176</v>
      </c>
      <c r="T7" s="38">
        <v>318.10000000000002</v>
      </c>
      <c r="U7" s="38">
        <v>88.58</v>
      </c>
      <c r="V7" s="38">
        <v>88</v>
      </c>
      <c r="W7" s="38">
        <v>0.06</v>
      </c>
      <c r="X7" s="38">
        <v>1466.67</v>
      </c>
      <c r="Y7" s="38">
        <v>77.58</v>
      </c>
      <c r="Z7" s="38">
        <v>77.989999999999995</v>
      </c>
      <c r="AA7" s="38">
        <v>101.93</v>
      </c>
      <c r="AB7" s="38">
        <v>84.95</v>
      </c>
      <c r="AC7" s="38">
        <v>92.91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314.07</v>
      </c>
      <c r="BI7" s="38">
        <v>611.52</v>
      </c>
      <c r="BJ7" s="38">
        <v>0</v>
      </c>
      <c r="BK7" s="38">
        <v>416.91</v>
      </c>
      <c r="BL7" s="38">
        <v>392.19</v>
      </c>
      <c r="BM7" s="38">
        <v>413.5</v>
      </c>
      <c r="BN7" s="38">
        <v>407.42</v>
      </c>
      <c r="BO7" s="38">
        <v>386.46</v>
      </c>
      <c r="BP7" s="38">
        <v>325.02</v>
      </c>
      <c r="BQ7" s="38">
        <v>56.13</v>
      </c>
      <c r="BR7" s="38">
        <v>57.61</v>
      </c>
      <c r="BS7" s="38">
        <v>85.34</v>
      </c>
      <c r="BT7" s="38">
        <v>66.03</v>
      </c>
      <c r="BU7" s="38">
        <v>29.33</v>
      </c>
      <c r="BV7" s="38">
        <v>57.93</v>
      </c>
      <c r="BW7" s="38">
        <v>57.03</v>
      </c>
      <c r="BX7" s="38">
        <v>55.84</v>
      </c>
      <c r="BY7" s="38">
        <v>57.08</v>
      </c>
      <c r="BZ7" s="38">
        <v>55.85</v>
      </c>
      <c r="CA7" s="38">
        <v>60.61</v>
      </c>
      <c r="CB7" s="38">
        <v>147.97</v>
      </c>
      <c r="CC7" s="38">
        <v>150.09</v>
      </c>
      <c r="CD7" s="38">
        <v>103.88</v>
      </c>
      <c r="CE7" s="38">
        <v>149.99</v>
      </c>
      <c r="CF7" s="38">
        <v>399.83</v>
      </c>
      <c r="CG7" s="38">
        <v>276.93</v>
      </c>
      <c r="CH7" s="38">
        <v>283.73</v>
      </c>
      <c r="CI7" s="38">
        <v>287.57</v>
      </c>
      <c r="CJ7" s="38">
        <v>286.86</v>
      </c>
      <c r="CK7" s="38">
        <v>287.91000000000003</v>
      </c>
      <c r="CL7" s="38">
        <v>270.94</v>
      </c>
      <c r="CM7" s="38">
        <v>30.66</v>
      </c>
      <c r="CN7" s="38">
        <v>29.93</v>
      </c>
      <c r="CO7" s="38">
        <v>29.2</v>
      </c>
      <c r="CP7" s="38">
        <v>27.01</v>
      </c>
      <c r="CQ7" s="38">
        <v>24.82</v>
      </c>
      <c r="CR7" s="38">
        <v>59.08</v>
      </c>
      <c r="CS7" s="38">
        <v>58.25</v>
      </c>
      <c r="CT7" s="38">
        <v>61.55</v>
      </c>
      <c r="CU7" s="38">
        <v>57.22</v>
      </c>
      <c r="CV7" s="38">
        <v>54.93</v>
      </c>
      <c r="CW7" s="38">
        <v>57.8</v>
      </c>
      <c r="CX7" s="38">
        <v>78.849999999999994</v>
      </c>
      <c r="CY7" s="38">
        <v>80.39</v>
      </c>
      <c r="CZ7" s="38">
        <v>79.59</v>
      </c>
      <c r="DA7" s="38">
        <v>78.02</v>
      </c>
      <c r="DB7" s="38">
        <v>77.27</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2020-01-22T01:51:47Z</cp:lastPrinted>
  <dcterms:created xsi:type="dcterms:W3CDTF">2019-12-05T05:30:38Z</dcterms:created>
  <dcterms:modified xsi:type="dcterms:W3CDTF">2020-02-05T05:17:30Z</dcterms:modified>
  <cp:category/>
</cp:coreProperties>
</file>