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NFfOWOuC8qLQHDHmrrn000wDV0fR6PXn/NuN0bhuVX1CkfUF1rZEVvM9gIDF3zKD9I3w23a0yF4RIxkUyaVuQ==" workbookSaltValue="cKV6ngUJACeRwsZ2ndYcr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<sst xmlns="http://schemas.openxmlformats.org/spreadsheetml/2006/main" count="228" uniqueCount="113">
  <si>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</si>
  <si>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</si>
  <si>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</si>
  <si>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</si>
  <si>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</si>
  <si>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</si>
  <si>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</si>
  <si>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</si>
  <si>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</si>
  <si>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</si>
  <si>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</si>
  <si>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</si>
  <si>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</si>
  <si>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</si>
  <si>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</si>
  <si>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</si>
  <si>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</si>
  <si>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</si>
  <si>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</si>
  <si>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</si>
  <si>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</si>
  <si>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</si>
  <si>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</si>
  <si>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</si>
  <si>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</si>
  <si>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</si>
  <si>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</si>
  <si>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</si>
  <si>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</si>
  <si>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</si>
  <si>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</si>
  <si>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</si>
  <si>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</si>
  <si>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</si>
  <si>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</si>
  <si>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</si>
  <si>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</si>
  <si>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</si>
  <si>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</si>
  <si>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</si>
  <si>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</si>
  <si>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</si>
  <si>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</si>
  <si>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</si>
  <si>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</si>
  <si>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</si>
  <si>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</si>
  <si>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</si>
  <si>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</si>
  <si>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</si>
  <si>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</si>
  <si>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</si>
  <si>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</si>
  <si>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</si>
  <si>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</si>
  <si>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</si>
  <si>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</si>
  <si>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</si>
  <si>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</si>
  <si>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</si>
  <si>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</si>
  <si>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</si>
  <si>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</si>
  <si>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</si>
  <si>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</si>
  <si>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</si>
  <si>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</si>
  <si>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</si>
  <si>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</si>
  <si>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</si>
  <si>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</si>
  <si>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</si>
  <si>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</si>
  <si>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</si>
  <si>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</si>
  <si>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</si>
  <si>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</si>
  <si>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</si>
  <si>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</si>
  <si>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</si>
  <si>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</si>
  <si>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</si>
  <si>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</si>
  <si>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</si>
  <si>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</si>
  <si>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</si>
  <si>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</si>
  <si>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</si>
  <si>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</si>
  <si>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</si>
  <si>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</si>
  <si>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</si>
  <si>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</si>
  <si>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</si>
  <si>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</si>
  <si>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</si>
  <si>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</si>
  <si>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</si>
  <si>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</si>
  <si>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</si>
  <si>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</si>
  <si>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</si>
  <si>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</si>
  <si>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</si>
  <si>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</si>
  <si>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</si>
  <si>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</si>
  <si>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</si>
  <si>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</si>
  <si>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</si>
  <si>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今後、改修等の費用の発生は避けられない状況であることから、国等の補助事業を活用し、より一層の効率的かつ計画的な維持管理を行い経費削減に努める。
　また、近々の課題としては、旧市町単位に下水道事業により定額制と従量制が混在し、料金体系だけでなく料金単価も異なっていることから、これらの統一と改定に向け準備して行く。
　費用を抑制しつつ適正な使用料を設定、確保し、経費回収率の改善を図る。</t>
    <phoneticPr fontId="4"/>
  </si>
  <si>
    <t>③「管渠改善率」
　現在の数値は0％であり、今後も管渠の改修等は予定していないが、管路については、定期的に検査を行う。他の下水道施設の改修については、改修費用の最小化を図るため、特定環境保全公共下水道事業としての設備更新事業（ストックマネジメント事業）を計画し効率的な更新に努める。</t>
    <rPh sb="130" eb="133">
      <t>コウリツテキ</t>
    </rPh>
    <rPh sb="134" eb="136">
      <t>コウシン</t>
    </rPh>
    <rPh sb="137" eb="138">
      <t>ツト</t>
    </rPh>
    <phoneticPr fontId="4"/>
  </si>
  <si>
    <t>①「収益的収支比率」
　平成３０年度は平成２９年に比べ増加し、平成２８年度程度になっている。
　下水道施設の老朽化で修繕料等の維持管理費が増加しているため、今後も諸経費の増加は避けられない状況であることから、効率的な運営や経費削減に取り組むことが必用である。
④「企業債残高対事業規模比率」
　類似団体の全国平均値と比較すると約３倍の数値となっているが、地方債現在高合計から今後の償還に係る一般会計負担額を差し引くと類似団体の全国平均値に近づいた値となる。
⑤「経費回収率」
　使用料収入については、平成２９年度に比べ増加し、維持管理費が平成２９年度より減少していることなどから、平成２９年度より改善し、４０％台となった。
⑥「汚水処理原価」
　維持管理費が平成２９年度より減少しており、年間有収水量は、少し増加していることから、平成２９年度に比べ、約７０円減少した。
⑦「施設利用率」
　数値は、やや減少傾向にあり、どの年度を見ても平均値を下回っている。今後の新規加入及び使用料増加も大幅には見込める状況ではないため、維持管理についても効率的な運営に努め、経費削減に取り組む必要がある。
⑧「水洗化率」
　水洗化率６０数パーセントで推移しており、全国平均値に及ばない状況である。過疎化により一人世帯の増加で水洗化率は伸び悩んでいるが、使用料収入確保のため、未接続世帯の促進を加入等行うことで水洗化率向上に努めたい。</t>
    <rPh sb="16" eb="18">
      <t>ネンド</t>
    </rPh>
    <rPh sb="27" eb="29">
      <t>ゾウカ</t>
    </rPh>
    <rPh sb="163" eb="164">
      <t>ヤク</t>
    </rPh>
    <rPh sb="250" eb="252">
      <t>ヘイセイ</t>
    </rPh>
    <rPh sb="254" eb="256">
      <t>ネンド</t>
    </rPh>
    <rPh sb="257" eb="258">
      <t>クラ</t>
    </rPh>
    <rPh sb="259" eb="261">
      <t>ゾウカ</t>
    </rPh>
    <rPh sb="277" eb="279">
      <t>ゲンショウ</t>
    </rPh>
    <rPh sb="290" eb="292">
      <t>ヘイセイ</t>
    </rPh>
    <rPh sb="294" eb="296">
      <t>ネンド</t>
    </rPh>
    <rPh sb="298" eb="300">
      <t>カイゼン</t>
    </rPh>
    <rPh sb="305" eb="306">
      <t>ダイ</t>
    </rPh>
    <rPh sb="344" eb="346">
      <t>ネンカン</t>
    </rPh>
    <rPh sb="346" eb="348">
      <t>ユウシュウ</t>
    </rPh>
    <rPh sb="348" eb="349">
      <t>スイ</t>
    </rPh>
    <rPh sb="349" eb="350">
      <t>リョウ</t>
    </rPh>
    <rPh sb="352" eb="353">
      <t>スコ</t>
    </rPh>
    <rPh sb="354" eb="356">
      <t>ゾウカ</t>
    </rPh>
    <rPh sb="372" eb="373">
      <t>クラ</t>
    </rPh>
    <rPh sb="375" eb="376">
      <t>ヤク</t>
    </rPh>
    <rPh sb="378" eb="379">
      <t>エン</t>
    </rPh>
    <rPh sb="379" eb="381">
      <t>ゲンショウ</t>
    </rPh>
    <rPh sb="510" eb="511">
      <t>スウ</t>
    </rPh>
    <rPh sb="585" eb="587">
      <t>ソクシン</t>
    </rPh>
    <rPh sb="588" eb="590">
      <t>カニュウ</t>
    </rPh>
    <rPh sb="590" eb="59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</si>
</sst>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2-439D-BB92-BB42C6A1DF68}"/>
            </c:ext>
          </c:extLst>
        </c:ser>
        <c:dLbls>
          <c:showLegendKey val="0"/>
          <c:showVal val="0"/>
          <c:showCatName val="0"/>
          <c:showSerName val="0"/>
          <c:showPercent val="0"/>
          <c:showBubbleSize val="0"/>
        </c:dLbls>
        <c:gapWidth val="150"/>
        <c:axId val="139668920"/>
        <c:axId val="20870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95B2-439D-BB92-BB42C6A1DF68}"/>
            </c:ext>
          </c:extLst>
        </c:ser>
        <c:dLbls>
          <c:showLegendKey val="0"/>
          <c:showVal val="0"/>
          <c:showCatName val="0"/>
          <c:showSerName val="0"/>
          <c:showPercent val="0"/>
          <c:showBubbleSize val="0"/>
        </c:dLbls>
        <c:marker val="1"/>
        <c:smooth val="0"/>
        <c:axId val="139668920"/>
        <c:axId val="208707000"/>
      </c:lineChart>
      <c:dateAx>
        <c:axId val="139668920"/>
        <c:scaling>
          <c:orientation val="minMax"/>
        </c:scaling>
        <c:delete val="1"/>
        <c:axPos val="b"/>
        <c:numFmt formatCode="ge" sourceLinked="1"/>
        <c:majorTickMark val="none"/>
        <c:minorTickMark val="none"/>
        <c:tickLblPos val="none"/>
        <c:crossAx val="208707000"/>
        <c:crosses val="autoZero"/>
        <c:auto val="1"/>
        <c:lblOffset val="100"/>
        <c:baseTimeUnit val="years"/>
      </c:dateAx>
      <c:valAx>
        <c:axId val="20870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6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27.13</c:v>
                </c:pt>
                <c:pt idx="1">
                  <c:v>26.2</c:v>
                </c:pt>
                <c:pt idx="2">
                  <c:v>25.47</c:v>
                </c:pt>
                <c:pt idx="3">
                  <c:v>24.2</c:v>
                </c:pt>
                <c:pt idx="4">
                  <c:v>24</c:v>
                </c:pt>
              </c:numCache>
            </c:numRef>
          </c:val>
          <c:extLst>
            <c:ext xmlns:c16="http://schemas.microsoft.com/office/drawing/2014/chart" uri="{C3380CC4-5D6E-409C-BE32-E72D297353CC}">
              <c16:uniqueId val="{00000000-035F-45B3-9E57-1ABA5D4674DD}"/>
            </c:ext>
          </c:extLst>
        </c:ser>
        <c:dLbls>
          <c:showLegendKey val="0"/>
          <c:showVal val="0"/>
          <c:showCatName val="0"/>
          <c:showSerName val="0"/>
          <c:showPercent val="0"/>
          <c:showBubbleSize val="0"/>
        </c:dLbls>
        <c:gapWidth val="150"/>
        <c:axId val="209904208"/>
        <c:axId val="20990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035F-45B3-9E57-1ABA5D4674DD}"/>
            </c:ext>
          </c:extLst>
        </c:ser>
        <c:dLbls>
          <c:showLegendKey val="0"/>
          <c:showVal val="0"/>
          <c:showCatName val="0"/>
          <c:showSerName val="0"/>
          <c:showPercent val="0"/>
          <c:showBubbleSize val="0"/>
        </c:dLbls>
        <c:marker val="1"/>
        <c:smooth val="0"/>
        <c:axId val="209904208"/>
        <c:axId val="209904600"/>
      </c:lineChart>
      <c:dateAx>
        <c:axId val="209904208"/>
        <c:scaling>
          <c:orientation val="minMax"/>
        </c:scaling>
        <c:delete val="1"/>
        <c:axPos val="b"/>
        <c:numFmt formatCode="ge" sourceLinked="1"/>
        <c:majorTickMark val="none"/>
        <c:minorTickMark val="none"/>
        <c:tickLblPos val="none"/>
        <c:crossAx val="209904600"/>
        <c:crosses val="autoZero"/>
        <c:auto val="1"/>
        <c:lblOffset val="100"/>
        <c:baseTimeUnit val="years"/>
      </c:dateAx>
      <c:valAx>
        <c:axId val="20990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0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60.81</c:v>
                </c:pt>
                <c:pt idx="1">
                  <c:v>62.58</c:v>
                </c:pt>
                <c:pt idx="2">
                  <c:v>64.08</c:v>
                </c:pt>
                <c:pt idx="3">
                  <c:v>63.59</c:v>
                </c:pt>
                <c:pt idx="4">
                  <c:v>63.23</c:v>
                </c:pt>
              </c:numCache>
            </c:numRef>
          </c:val>
          <c:extLst>
            <c:ext xmlns:c16="http://schemas.microsoft.com/office/drawing/2014/chart" uri="{C3380CC4-5D6E-409C-BE32-E72D297353CC}">
              <c16:uniqueId val="{00000000-16CB-469A-A138-3314D0795AD3}"/>
            </c:ext>
          </c:extLst>
        </c:ser>
        <c:dLbls>
          <c:showLegendKey val="0"/>
          <c:showVal val="0"/>
          <c:showCatName val="0"/>
          <c:showSerName val="0"/>
          <c:showPercent val="0"/>
          <c:showBubbleSize val="0"/>
        </c:dLbls>
        <c:gapWidth val="150"/>
        <c:axId val="209905776"/>
        <c:axId val="20990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16CB-469A-A138-3314D0795AD3}"/>
            </c:ext>
          </c:extLst>
        </c:ser>
        <c:dLbls>
          <c:showLegendKey val="0"/>
          <c:showVal val="0"/>
          <c:showCatName val="0"/>
          <c:showSerName val="0"/>
          <c:showPercent val="0"/>
          <c:showBubbleSize val="0"/>
        </c:dLbls>
        <c:marker val="1"/>
        <c:smooth val="0"/>
        <c:axId val="209905776"/>
        <c:axId val="209906168"/>
      </c:lineChart>
      <c:dateAx>
        <c:axId val="209905776"/>
        <c:scaling>
          <c:orientation val="minMax"/>
        </c:scaling>
        <c:delete val="1"/>
        <c:axPos val="b"/>
        <c:numFmt formatCode="ge" sourceLinked="1"/>
        <c:majorTickMark val="none"/>
        <c:minorTickMark val="none"/>
        <c:tickLblPos val="none"/>
        <c:crossAx val="209906168"/>
        <c:crosses val="autoZero"/>
        <c:auto val="1"/>
        <c:lblOffset val="100"/>
        <c:baseTimeUnit val="years"/>
      </c:dateAx>
      <c:valAx>
        <c:axId val="20990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0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77.31</c:v>
                </c:pt>
                <c:pt idx="1">
                  <c:v>80.8</c:v>
                </c:pt>
                <c:pt idx="2">
                  <c:v>89.18</c:v>
                </c:pt>
                <c:pt idx="3">
                  <c:v>82.22</c:v>
                </c:pt>
                <c:pt idx="4">
                  <c:v>93.25</c:v>
                </c:pt>
              </c:numCache>
            </c:numRef>
          </c:val>
          <c:extLst>
            <c:ext xmlns:c16="http://schemas.microsoft.com/office/drawing/2014/chart" uri="{C3380CC4-5D6E-409C-BE32-E72D297353CC}">
              <c16:uniqueId val="{00000000-E878-429C-9893-5A4B3842B8DD}"/>
            </c:ext>
          </c:extLst>
        </c:ser>
        <c:dLbls>
          <c:showLegendKey val="0"/>
          <c:showVal val="0"/>
          <c:showCatName val="0"/>
          <c:showSerName val="0"/>
          <c:showPercent val="0"/>
          <c:showBubbleSize val="0"/>
        </c:dLbls>
        <c:gapWidth val="150"/>
        <c:axId val="208722064"/>
        <c:axId val="2093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78-429C-9893-5A4B3842B8DD}"/>
            </c:ext>
          </c:extLst>
        </c:ser>
        <c:dLbls>
          <c:showLegendKey val="0"/>
          <c:showVal val="0"/>
          <c:showCatName val="0"/>
          <c:showSerName val="0"/>
          <c:showPercent val="0"/>
          <c:showBubbleSize val="0"/>
        </c:dLbls>
        <c:marker val="1"/>
        <c:smooth val="0"/>
        <c:axId val="208722064"/>
        <c:axId val="209392912"/>
      </c:lineChart>
      <c:dateAx>
        <c:axId val="208722064"/>
        <c:scaling>
          <c:orientation val="minMax"/>
        </c:scaling>
        <c:delete val="1"/>
        <c:axPos val="b"/>
        <c:numFmt formatCode="ge" sourceLinked="1"/>
        <c:majorTickMark val="none"/>
        <c:minorTickMark val="none"/>
        <c:tickLblPos val="none"/>
        <c:crossAx val="209392912"/>
        <c:crosses val="autoZero"/>
        <c:auto val="1"/>
        <c:lblOffset val="100"/>
        <c:baseTimeUnit val="years"/>
      </c:dateAx>
      <c:valAx>
        <c:axId val="20939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7-4E78-B6E5-072B418EE1E8}"/>
            </c:ext>
          </c:extLst>
        </c:ser>
        <c:dLbls>
          <c:showLegendKey val="0"/>
          <c:showVal val="0"/>
          <c:showCatName val="0"/>
          <c:showSerName val="0"/>
          <c:showPercent val="0"/>
          <c:showBubbleSize val="0"/>
        </c:dLbls>
        <c:gapWidth val="150"/>
        <c:axId val="209449280"/>
        <c:axId val="2094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7-4E78-B6E5-072B418EE1E8}"/>
            </c:ext>
          </c:extLst>
        </c:ser>
        <c:dLbls>
          <c:showLegendKey val="0"/>
          <c:showVal val="0"/>
          <c:showCatName val="0"/>
          <c:showSerName val="0"/>
          <c:showPercent val="0"/>
          <c:showBubbleSize val="0"/>
        </c:dLbls>
        <c:marker val="1"/>
        <c:smooth val="0"/>
        <c:axId val="209449280"/>
        <c:axId val="209449664"/>
      </c:lineChart>
      <c:dateAx>
        <c:axId val="209449280"/>
        <c:scaling>
          <c:orientation val="minMax"/>
        </c:scaling>
        <c:delete val="1"/>
        <c:axPos val="b"/>
        <c:numFmt formatCode="ge" sourceLinked="1"/>
        <c:majorTickMark val="none"/>
        <c:minorTickMark val="none"/>
        <c:tickLblPos val="none"/>
        <c:crossAx val="209449664"/>
        <c:crosses val="autoZero"/>
        <c:auto val="1"/>
        <c:lblOffset val="100"/>
        <c:baseTimeUnit val="years"/>
      </c:dateAx>
      <c:valAx>
        <c:axId val="2094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0-42DA-876B-0241BBA3C5FE}"/>
            </c:ext>
          </c:extLst>
        </c:ser>
        <c:dLbls>
          <c:showLegendKey val="0"/>
          <c:showVal val="0"/>
          <c:showCatName val="0"/>
          <c:showSerName val="0"/>
          <c:showPercent val="0"/>
          <c:showBubbleSize val="0"/>
        </c:dLbls>
        <c:gapWidth val="150"/>
        <c:axId val="209516784"/>
        <c:axId val="1404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0-42DA-876B-0241BBA3C5FE}"/>
            </c:ext>
          </c:extLst>
        </c:ser>
        <c:dLbls>
          <c:showLegendKey val="0"/>
          <c:showVal val="0"/>
          <c:showCatName val="0"/>
          <c:showSerName val="0"/>
          <c:showPercent val="0"/>
          <c:showBubbleSize val="0"/>
        </c:dLbls>
        <c:marker val="1"/>
        <c:smooth val="0"/>
        <c:axId val="209516784"/>
        <c:axId val="140496888"/>
      </c:lineChart>
      <c:dateAx>
        <c:axId val="209516784"/>
        <c:scaling>
          <c:orientation val="minMax"/>
        </c:scaling>
        <c:delete val="1"/>
        <c:axPos val="b"/>
        <c:numFmt formatCode="ge" sourceLinked="1"/>
        <c:majorTickMark val="none"/>
        <c:minorTickMark val="none"/>
        <c:tickLblPos val="none"/>
        <c:crossAx val="140496888"/>
        <c:crosses val="autoZero"/>
        <c:auto val="1"/>
        <c:lblOffset val="100"/>
        <c:baseTimeUnit val="years"/>
      </c:dateAx>
      <c:valAx>
        <c:axId val="1404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C1-4829-B3C9-348BCBE22CAA}"/>
            </c:ext>
          </c:extLst>
        </c:ser>
        <c:dLbls>
          <c:showLegendKey val="0"/>
          <c:showVal val="0"/>
          <c:showCatName val="0"/>
          <c:showSerName val="0"/>
          <c:showPercent val="0"/>
          <c:showBubbleSize val="0"/>
        </c:dLbls>
        <c:gapWidth val="150"/>
        <c:axId val="140498064"/>
        <c:axId val="14049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C1-4829-B3C9-348BCBE22CAA}"/>
            </c:ext>
          </c:extLst>
        </c:ser>
        <c:dLbls>
          <c:showLegendKey val="0"/>
          <c:showVal val="0"/>
          <c:showCatName val="0"/>
          <c:showSerName val="0"/>
          <c:showPercent val="0"/>
          <c:showBubbleSize val="0"/>
        </c:dLbls>
        <c:marker val="1"/>
        <c:smooth val="0"/>
        <c:axId val="140498064"/>
        <c:axId val="140498456"/>
      </c:lineChart>
      <c:dateAx>
        <c:axId val="140498064"/>
        <c:scaling>
          <c:orientation val="minMax"/>
        </c:scaling>
        <c:delete val="1"/>
        <c:axPos val="b"/>
        <c:numFmt formatCode="ge" sourceLinked="1"/>
        <c:majorTickMark val="none"/>
        <c:minorTickMark val="none"/>
        <c:tickLblPos val="none"/>
        <c:crossAx val="140498456"/>
        <c:crosses val="autoZero"/>
        <c:auto val="1"/>
        <c:lblOffset val="100"/>
        <c:baseTimeUnit val="years"/>
      </c:dateAx>
      <c:valAx>
        <c:axId val="14049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04-4599-AEC4-D9B5EBCC7C02}"/>
            </c:ext>
          </c:extLst>
        </c:ser>
        <c:dLbls>
          <c:showLegendKey val="0"/>
          <c:showVal val="0"/>
          <c:showCatName val="0"/>
          <c:showSerName val="0"/>
          <c:showPercent val="0"/>
          <c:showBubbleSize val="0"/>
        </c:dLbls>
        <c:gapWidth val="150"/>
        <c:axId val="140499632"/>
        <c:axId val="14050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04-4599-AEC4-D9B5EBCC7C02}"/>
            </c:ext>
          </c:extLst>
        </c:ser>
        <c:dLbls>
          <c:showLegendKey val="0"/>
          <c:showVal val="0"/>
          <c:showCatName val="0"/>
          <c:showSerName val="0"/>
          <c:showPercent val="0"/>
          <c:showBubbleSize val="0"/>
        </c:dLbls>
        <c:marker val="1"/>
        <c:smooth val="0"/>
        <c:axId val="140499632"/>
        <c:axId val="140500024"/>
      </c:lineChart>
      <c:dateAx>
        <c:axId val="140499632"/>
        <c:scaling>
          <c:orientation val="minMax"/>
        </c:scaling>
        <c:delete val="1"/>
        <c:axPos val="b"/>
        <c:numFmt formatCode="ge" sourceLinked="1"/>
        <c:majorTickMark val="none"/>
        <c:minorTickMark val="none"/>
        <c:tickLblPos val="none"/>
        <c:crossAx val="140500024"/>
        <c:crosses val="autoZero"/>
        <c:auto val="1"/>
        <c:lblOffset val="100"/>
        <c:baseTimeUnit val="years"/>
      </c:dateAx>
      <c:valAx>
        <c:axId val="1405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9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1862.54</c:v>
                </c:pt>
                <c:pt idx="1">
                  <c:v>1486.84</c:v>
                </c:pt>
                <c:pt idx="2">
                  <c:v>1128.79</c:v>
                </c:pt>
                <c:pt idx="3">
                  <c:v>4615.8500000000004</c:v>
                </c:pt>
                <c:pt idx="4">
                  <c:v>4009.24</c:v>
                </c:pt>
              </c:numCache>
            </c:numRef>
          </c:val>
          <c:extLst>
            <c:ext xmlns:c16="http://schemas.microsoft.com/office/drawing/2014/chart" uri="{C3380CC4-5D6E-409C-BE32-E72D297353CC}">
              <c16:uniqueId val="{00000000-94B8-4C4B-A93D-C2C531A2259F}"/>
            </c:ext>
          </c:extLst>
        </c:ser>
        <c:dLbls>
          <c:showLegendKey val="0"/>
          <c:showVal val="0"/>
          <c:showCatName val="0"/>
          <c:showSerName val="0"/>
          <c:showPercent val="0"/>
          <c:showBubbleSize val="0"/>
        </c:dLbls>
        <c:gapWidth val="150"/>
        <c:axId val="209684248"/>
        <c:axId val="2096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4B8-4C4B-A93D-C2C531A2259F}"/>
            </c:ext>
          </c:extLst>
        </c:ser>
        <c:dLbls>
          <c:showLegendKey val="0"/>
          <c:showVal val="0"/>
          <c:showCatName val="0"/>
          <c:showSerName val="0"/>
          <c:showPercent val="0"/>
          <c:showBubbleSize val="0"/>
        </c:dLbls>
        <c:marker val="1"/>
        <c:smooth val="0"/>
        <c:axId val="209684248"/>
        <c:axId val="209684640"/>
      </c:lineChart>
      <c:dateAx>
        <c:axId val="209684248"/>
        <c:scaling>
          <c:orientation val="minMax"/>
        </c:scaling>
        <c:delete val="1"/>
        <c:axPos val="b"/>
        <c:numFmt formatCode="ge" sourceLinked="1"/>
        <c:majorTickMark val="none"/>
        <c:minorTickMark val="none"/>
        <c:tickLblPos val="none"/>
        <c:crossAx val="209684640"/>
        <c:crosses val="autoZero"/>
        <c:auto val="1"/>
        <c:lblOffset val="100"/>
        <c:baseTimeUnit val="years"/>
      </c:dateAx>
      <c:valAx>
        <c:axId val="2096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8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35.76</c:v>
                </c:pt>
                <c:pt idx="1">
                  <c:v>35.99</c:v>
                </c:pt>
                <c:pt idx="2">
                  <c:v>40.89</c:v>
                </c:pt>
                <c:pt idx="3">
                  <c:v>34.58</c:v>
                </c:pt>
                <c:pt idx="4">
                  <c:v>44.36</c:v>
                </c:pt>
              </c:numCache>
            </c:numRef>
          </c:val>
          <c:extLst>
            <c:ext xmlns:c16="http://schemas.microsoft.com/office/drawing/2014/chart" uri="{C3380CC4-5D6E-409C-BE32-E72D297353CC}">
              <c16:uniqueId val="{00000000-1666-41CC-9B09-E73C43DD5434}"/>
            </c:ext>
          </c:extLst>
        </c:ser>
        <c:dLbls>
          <c:showLegendKey val="0"/>
          <c:showVal val="0"/>
          <c:showCatName val="0"/>
          <c:showSerName val="0"/>
          <c:showPercent val="0"/>
          <c:showBubbleSize val="0"/>
        </c:dLbls>
        <c:gapWidth val="150"/>
        <c:axId val="209685816"/>
        <c:axId val="2096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1666-41CC-9B09-E73C43DD5434}"/>
            </c:ext>
          </c:extLst>
        </c:ser>
        <c:dLbls>
          <c:showLegendKey val="0"/>
          <c:showVal val="0"/>
          <c:showCatName val="0"/>
          <c:showSerName val="0"/>
          <c:showPercent val="0"/>
          <c:showBubbleSize val="0"/>
        </c:dLbls>
        <c:marker val="1"/>
        <c:smooth val="0"/>
        <c:axId val="209685816"/>
        <c:axId val="209686208"/>
      </c:lineChart>
      <c:dateAx>
        <c:axId val="209685816"/>
        <c:scaling>
          <c:orientation val="minMax"/>
        </c:scaling>
        <c:delete val="1"/>
        <c:axPos val="b"/>
        <c:numFmt formatCode="ge" sourceLinked="1"/>
        <c:majorTickMark val="none"/>
        <c:minorTickMark val="none"/>
        <c:tickLblPos val="none"/>
        <c:crossAx val="209686208"/>
        <c:crosses val="autoZero"/>
        <c:auto val="1"/>
        <c:lblOffset val="100"/>
        <c:baseTimeUnit val="years"/>
      </c:dateAx>
      <c:valAx>
        <c:axId val="2096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8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377.61</c:v>
                </c:pt>
                <c:pt idx="1">
                  <c:v>372.37</c:v>
                </c:pt>
                <c:pt idx="2">
                  <c:v>338.88</c:v>
                </c:pt>
                <c:pt idx="3">
                  <c:v>392.56</c:v>
                </c:pt>
                <c:pt idx="4">
                  <c:v>316.10000000000002</c:v>
                </c:pt>
              </c:numCache>
            </c:numRef>
          </c:val>
          <c:extLst>
            <c:ext xmlns:c16="http://schemas.microsoft.com/office/drawing/2014/chart" uri="{C3380CC4-5D6E-409C-BE32-E72D297353CC}">
              <c16:uniqueId val="{00000000-7437-48D8-BCB1-C300B99AA197}"/>
            </c:ext>
          </c:extLst>
        </c:ser>
        <c:dLbls>
          <c:showLegendKey val="0"/>
          <c:showVal val="0"/>
          <c:showCatName val="0"/>
          <c:showSerName val="0"/>
          <c:showPercent val="0"/>
          <c:showBubbleSize val="0"/>
        </c:dLbls>
        <c:gapWidth val="150"/>
        <c:axId val="209687384"/>
        <c:axId val="2096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7437-48D8-BCB1-C300B99AA197}"/>
            </c:ext>
          </c:extLst>
        </c:ser>
        <c:dLbls>
          <c:showLegendKey val="0"/>
          <c:showVal val="0"/>
          <c:showCatName val="0"/>
          <c:showSerName val="0"/>
          <c:showPercent val="0"/>
          <c:showBubbleSize val="0"/>
        </c:dLbls>
        <c:marker val="1"/>
        <c:smooth val="0"/>
        <c:axId val="209687384"/>
        <c:axId val="209687776"/>
      </c:lineChart>
      <c:dateAx>
        <c:axId val="209687384"/>
        <c:scaling>
          <c:orientation val="minMax"/>
        </c:scaling>
        <c:delete val="1"/>
        <c:axPos val="b"/>
        <c:numFmt formatCode="ge" sourceLinked="1"/>
        <c:majorTickMark val="none"/>
        <c:minorTickMark val="none"/>
        <c:tickLblPos val="none"/>
        <c:crossAx val="209687776"/>
        <c:crosses val="autoZero"/>
        <c:auto val="1"/>
        <c:lblOffset val="100"/>
        <c:baseTimeUnit val="years"/>
      </c:dateAx>
      <c:valAx>
        <c:axId val="2096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8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宇佐市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56480</v>
      </c>
      <c r="AM8" s="74"/>
      <c r="AN8" s="74"/>
      <c r="AO8" s="74"/>
      <c r="AP8" s="74"/>
      <c r="AQ8" s="74"/>
      <c r="AR8" s="74"/>
      <c r="AS8" s="74"/>
      <c r="AT8" s="73">
        <f>データ!T6</f>
        <v>439.05</v>
      </c>
      <c r="AU8" s="73"/>
      <c r="AV8" s="73"/>
      <c r="AW8" s="73"/>
      <c r="AX8" s="73"/>
      <c r="AY8" s="73"/>
      <c r="AZ8" s="73"/>
      <c r="BA8" s="73"/>
      <c r="BB8" s="73">
        <f>データ!U6</f>
        <v>128.63999999999999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3.25</v>
      </c>
      <c r="Q10" s="73"/>
      <c r="R10" s="73"/>
      <c r="S10" s="73"/>
      <c r="T10" s="73"/>
      <c r="U10" s="73"/>
      <c r="V10" s="73"/>
      <c r="W10" s="73">
        <f>データ!Q6</f>
        <v>97.6</v>
      </c>
      <c r="X10" s="73"/>
      <c r="Y10" s="73"/>
      <c r="Z10" s="73"/>
      <c r="AA10" s="73"/>
      <c r="AB10" s="73"/>
      <c r="AC10" s="73"/>
      <c r="AD10" s="74">
        <f>データ!R6</f>
        <v>2480</v>
      </c>
      <c r="AE10" s="74"/>
      <c r="AF10" s="74"/>
      <c r="AG10" s="74"/>
      <c r="AH10" s="74"/>
      <c r="AI10" s="74"/>
      <c r="AJ10" s="74"/>
      <c r="AK10" s="2"/>
      <c r="AL10" s="74">
        <f>データ!V6</f>
        <v>1822</v>
      </c>
      <c r="AM10" s="74"/>
      <c r="AN10" s="74"/>
      <c r="AO10" s="74"/>
      <c r="AP10" s="74"/>
      <c r="AQ10" s="74"/>
      <c r="AR10" s="74"/>
      <c r="AS10" s="74"/>
      <c r="AT10" s="73">
        <f>データ!W6</f>
        <v>0.99</v>
      </c>
      <c r="AU10" s="73"/>
      <c r="AV10" s="73"/>
      <c r="AW10" s="73"/>
      <c r="AX10" s="73"/>
      <c r="AY10" s="73"/>
      <c r="AZ10" s="73"/>
      <c r="BA10" s="73"/>
      <c r="BB10" s="73">
        <f>データ!X6</f>
        <v>1840.4</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7"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7"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7"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7"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7"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7"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7"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7"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7"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7"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7"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t="13.7"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t="13.7"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5pQSyC03rWmLWmMQrGYjjUPlr1WSCEh32bMD43bafpLOM4QM2NmdpW3d2tyKR1t8gL/R53C32zVxkz4TO1gnlQ==" saltValue="rTrVzAcrDSTCCQJjWzXx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442119</v>
      </c>
      <c r="D6" s="33">
        <f t="shared" si="3"/>
        <v>47</v>
      </c>
      <c r="E6" s="33">
        <f t="shared" si="3"/>
        <v>17</v>
      </c>
      <c r="F6" s="33">
        <f t="shared" si="3"/>
        <v>4</v>
      </c>
      <c r="G6" s="33">
        <f t="shared" si="3"/>
        <v>0</v>
      </c>
      <c r="H6" s="33" t="str">
        <f t="shared" si="3"/>
        <v>大分県　宇佐市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3.25</v>
      </c>
      <c r="Q6" s="34">
        <f t="shared" si="3"/>
        <v>97.6</v>
      </c>
      <c r="R6" s="34">
        <f t="shared" si="3"/>
        <v>2480</v>
      </c>
      <c r="S6" s="34">
        <f t="shared" si="3"/>
        <v>56480</v>
      </c>
      <c r="T6" s="34">
        <f t="shared" si="3"/>
        <v>439.05</v>
      </c>
      <c r="U6" s="34">
        <f t="shared" si="3"/>
        <v>128.63999999999999</v>
      </c>
      <c r="V6" s="34">
        <f t="shared" si="3"/>
        <v>1822</v>
      </c>
      <c r="W6" s="34">
        <f t="shared" si="3"/>
        <v>0.99</v>
      </c>
      <c r="X6" s="34">
        <f t="shared" si="3"/>
        <v>1840.4</v>
      </c>
      <c r="Y6" s="35">
        <f>IF(Y7="",NA(),Y7)</f>
        <v>77.31</v>
      </c>
      <c r="Z6" s="35">
        <f t="shared" ref="Z6:AH6" si="4">IF(Z7="",NA(),Z7)</f>
        <v>80.8</v>
      </c>
      <c r="AA6" s="35">
        <f t="shared" si="4"/>
        <v>89.18</v>
      </c>
      <c r="AB6" s="35">
        <f t="shared" si="4"/>
        <v>82.22</v>
      </c>
      <c r="AC6" s="35">
        <f t="shared" si="4"/>
        <v>93.25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1862.54</v>
      </c>
      <c r="BG6" s="35">
        <f t="shared" ref="BG6:BO6" si="7">IF(BG7="",NA(),BG7)</f>
        <v>1486.84</v>
      </c>
      <c r="BH6" s="35">
        <f t="shared" si="7"/>
        <v>1128.79</v>
      </c>
      <c r="BI6" s="35">
        <f t="shared" si="7"/>
        <v>4615.8500000000004</v>
      </c>
      <c r="BJ6" s="35">
        <f t="shared" si="7"/>
        <v>4009.24</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35.76</v>
      </c>
      <c r="BR6" s="35">
        <f t="shared" ref="BR6:BZ6" si="8">IF(BR7="",NA(),BR7)</f>
        <v>35.99</v>
      </c>
      <c r="BS6" s="35">
        <f t="shared" si="8"/>
        <v>40.89</v>
      </c>
      <c r="BT6" s="35">
        <f t="shared" si="8"/>
        <v>34.58</v>
      </c>
      <c r="BU6" s="35">
        <f t="shared" si="8"/>
        <v>44.36</v>
      </c>
      <c r="BV6" s="35">
        <f t="shared" si="8"/>
        <v>50.54</v>
      </c>
      <c r="BW6" s="35">
        <f t="shared" si="8"/>
        <v>66.22</v>
      </c>
      <c r="BX6" s="35">
        <f t="shared" si="8"/>
        <v>69.87</v>
      </c>
      <c r="BY6" s="35">
        <f t="shared" si="8"/>
        <v>74.3</v>
      </c>
      <c r="BZ6" s="35">
        <f t="shared" si="8"/>
        <v>72.260000000000005</v>
      </c>
      <c r="CA6" s="34" t="str">
        <f>IF(CA7="","",IF(CA7="-","【-】","【"&amp;SUBSTITUTE(TEXT(CA7,"#,##0.00"),"-","△")&amp;"】"))</f>
        <v>【74.48】</v>
      </c>
      <c r="CB6" s="35">
        <f>IF(CB7="",NA(),CB7)</f>
        <v>377.61</v>
      </c>
      <c r="CC6" s="35">
        <f t="shared" ref="CC6:CK6" si="9">IF(CC7="",NA(),CC7)</f>
        <v>372.37</v>
      </c>
      <c r="CD6" s="35">
        <f t="shared" si="9"/>
        <v>338.88</v>
      </c>
      <c r="CE6" s="35">
        <f t="shared" si="9"/>
        <v>392.56</v>
      </c>
      <c r="CF6" s="35">
        <f t="shared" si="9"/>
        <v>316.10000000000002</v>
      </c>
      <c r="CG6" s="35">
        <f t="shared" si="9"/>
        <v>320.36</v>
      </c>
      <c r="CH6" s="35">
        <f t="shared" si="9"/>
        <v>246.72</v>
      </c>
      <c r="CI6" s="35">
        <f t="shared" si="9"/>
        <v>234.96</v>
      </c>
      <c r="CJ6" s="35">
        <f t="shared" si="9"/>
        <v>221.81</v>
      </c>
      <c r="CK6" s="35">
        <f t="shared" si="9"/>
        <v>230.02</v>
      </c>
      <c r="CL6" s="34" t="str">
        <f>IF(CL7="","",IF(CL7="-","【-】","【"&amp;SUBSTITUTE(TEXT(CL7,"#,##0.00"),"-","△")&amp;"】"))</f>
        <v>【219.46】</v>
      </c>
      <c r="CM6" s="35">
        <f>IF(CM7="",NA(),CM7)</f>
        <v>27.13</v>
      </c>
      <c r="CN6" s="35">
        <f t="shared" ref="CN6:CV6" si="10">IF(CN7="",NA(),CN7)</f>
        <v>26.2</v>
      </c>
      <c r="CO6" s="35">
        <f t="shared" si="10"/>
        <v>25.47</v>
      </c>
      <c r="CP6" s="35">
        <f t="shared" si="10"/>
        <v>24.2</v>
      </c>
      <c r="CQ6" s="35">
        <f t="shared" si="10"/>
        <v>24</v>
      </c>
      <c r="CR6" s="35">
        <f t="shared" si="10"/>
        <v>34.74</v>
      </c>
      <c r="CS6" s="35">
        <f t="shared" si="10"/>
        <v>41.35</v>
      </c>
      <c r="CT6" s="35">
        <f t="shared" si="10"/>
        <v>42.9</v>
      </c>
      <c r="CU6" s="35">
        <f t="shared" si="10"/>
        <v>43.36</v>
      </c>
      <c r="CV6" s="35">
        <f t="shared" si="10"/>
        <v>42.56</v>
      </c>
      <c r="CW6" s="34" t="str">
        <f>IF(CW7="","",IF(CW7="-","【-】","【"&amp;SUBSTITUTE(TEXT(CW7,"#,##0.00"),"-","△")&amp;"】"))</f>
        <v>【42.82】</v>
      </c>
      <c r="CX6" s="35">
        <f>IF(CX7="",NA(),CX7)</f>
        <v>60.81</v>
      </c>
      <c r="CY6" s="35">
        <f t="shared" ref="CY6:DG6" si="11">IF(CY7="",NA(),CY7)</f>
        <v>62.58</v>
      </c>
      <c r="CZ6" s="35">
        <f t="shared" si="11"/>
        <v>64.08</v>
      </c>
      <c r="DA6" s="35">
        <f t="shared" si="11"/>
        <v>63.59</v>
      </c>
      <c r="DB6" s="35">
        <f t="shared" si="11"/>
        <v>63.23</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442119</v>
      </c>
      <c r="D7" s="37">
        <v>47</v>
      </c>
      <c r="E7" s="37">
        <v>17</v>
      </c>
      <c r="F7" s="37">
        <v>4</v>
      </c>
      <c r="G7" s="37">
        <v>0</v>
      </c>
      <c r="H7" s="37" t="s">
        <v>97</v>
      </c>
      <c r="I7" s="37" t="s">
        <v>98</v>
      </c>
      <c r="J7" s="37" t="s">
        <v>99</v>
      </c>
      <c r="K7" s="37" t="s">
        <v>100</v>
      </c>
      <c r="L7" s="37" t="s">
        <v>101</v>
      </c>
      <c r="M7" s="37" t="s">
        <v>102</v>
      </c>
      <c r="N7" s="38" t="s">
        <v>103</v>
      </c>
      <c r="O7" s="38" t="s">
        <v>104</v>
      </c>
      <c r="P7" s="38">
        <v>3.25</v>
      </c>
      <c r="Q7" s="38">
        <v>97.6</v>
      </c>
      <c r="R7" s="38">
        <v>2480</v>
      </c>
      <c r="S7" s="38">
        <v>56480</v>
      </c>
      <c r="T7" s="38">
        <v>439.05</v>
      </c>
      <c r="U7" s="38">
        <v>128.63999999999999</v>
      </c>
      <c r="V7" s="38">
        <v>1822</v>
      </c>
      <c r="W7" s="38">
        <v>0.99</v>
      </c>
      <c r="X7" s="38">
        <v>1840.4</v>
      </c>
      <c r="Y7" s="38">
        <v>77.31</v>
      </c>
      <c r="Z7" s="38">
        <v>80.8</v>
      </c>
      <c r="AA7" s="38">
        <v>89.18</v>
      </c>
      <c r="AB7" s="38">
        <v>82.22</v>
      </c>
      <c r="AC7" s="38">
        <v>93.25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1862.54</v>
      </c>
      <c r="BG7" s="38">
        <v>1486.84</v>
      </c>
      <c r="BH7" s="38">
        <v>1128.79</v>
      </c>
      <c r="BI7" s="38">
        <v>4615.8500000000004</v>
      </c>
      <c r="BJ7" s="38">
        <v>4009.24</v>
      </c>
      <c r="BK7" s="38">
        <v>1671.86</v>
      </c>
      <c r="BL7" s="38">
        <v>1434.89</v>
      </c>
      <c r="BM7" s="38">
        <v>1298.9100000000001</v>
      </c>
      <c r="BN7" s="38">
        <v>1243.71</v>
      </c>
      <c r="BO7" s="38">
        <v>1194.1500000000001</v>
      </c>
      <c r="BP7" s="38">
        <v>1209.4000000000001</v>
      </c>
      <c r="BQ7" s="38">
        <v>35.76</v>
      </c>
      <c r="BR7" s="38">
        <v>35.99</v>
      </c>
      <c r="BS7" s="38">
        <v>40.89</v>
      </c>
      <c r="BT7" s="38">
        <v>34.58</v>
      </c>
      <c r="BU7" s="38">
        <v>44.36</v>
      </c>
      <c r="BV7" s="38">
        <v>50.54</v>
      </c>
      <c r="BW7" s="38">
        <v>66.22</v>
      </c>
      <c r="BX7" s="38">
        <v>69.87</v>
      </c>
      <c r="BY7" s="38">
        <v>74.3</v>
      </c>
      <c r="BZ7" s="38">
        <v>72.260000000000005</v>
      </c>
      <c r="CA7" s="38">
        <v>74.48</v>
      </c>
      <c r="CB7" s="38">
        <v>377.61</v>
      </c>
      <c r="CC7" s="38">
        <v>372.37</v>
      </c>
      <c r="CD7" s="38">
        <v>338.88</v>
      </c>
      <c r="CE7" s="38">
        <v>392.56</v>
      </c>
      <c r="CF7" s="38">
        <v>316.10000000000002</v>
      </c>
      <c r="CG7" s="38">
        <v>320.36</v>
      </c>
      <c r="CH7" s="38">
        <v>246.72</v>
      </c>
      <c r="CI7" s="38">
        <v>234.96</v>
      </c>
      <c r="CJ7" s="38">
        <v>221.81</v>
      </c>
      <c r="CK7" s="38">
        <v>230.02</v>
      </c>
      <c r="CL7" s="38">
        <v>219.46</v>
      </c>
      <c r="CM7" s="38">
        <v>27.13</v>
      </c>
      <c r="CN7" s="38">
        <v>26.2</v>
      </c>
      <c r="CO7" s="38">
        <v>25.47</v>
      </c>
      <c r="CP7" s="38">
        <v>24.2</v>
      </c>
      <c r="CQ7" s="38">
        <v>24</v>
      </c>
      <c r="CR7" s="38">
        <v>34.74</v>
      </c>
      <c r="CS7" s="38">
        <v>41.35</v>
      </c>
      <c r="CT7" s="38">
        <v>42.9</v>
      </c>
      <c r="CU7" s="38">
        <v>43.36</v>
      </c>
      <c r="CV7" s="38">
        <v>42.56</v>
      </c>
      <c r="CW7" s="38">
        <v>42.82</v>
      </c>
      <c r="CX7" s="38">
        <v>60.81</v>
      </c>
      <c r="CY7" s="38">
        <v>62.58</v>
      </c>
      <c r="CZ7" s="38">
        <v>64.08</v>
      </c>
      <c r="DA7" s="38">
        <v>63.59</v>
      </c>
      <c r="DB7" s="38">
        <v>63.23</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2020-01-29T02:27:35Z</cp:lastPrinted>
  <dcterms:created xsi:type="dcterms:W3CDTF">2019-12-05T05:14:55Z</dcterms:created>
  <dcterms:modified xsi:type="dcterms:W3CDTF">2020-02-21T04:34:51Z</dcterms:modified>
  <cp:category/>
</cp:coreProperties>
</file>