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76.20.21\17上下水道課\00上下水道課共有\経営比較分析\R1提出\"/>
    </mc:Choice>
  </mc:AlternateContent>
  <workbookProtection workbookAlgorithmName="SHA-512" workbookHashValue="v8unxX7jtnBJxsKA7f0QNd6yksiciuAtD0vmlsMgSM9RhMfUKWZTlGwOFaYFRbcfMF02rNEV21F5/pCNRoFlyA==" workbookSaltValue="u+IMnKiFaphg5GF2o4UnOQ=="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Q6" i="5"/>
  <c r="W10" i="4" s="1"/>
  <c r="P6" i="5"/>
  <c r="O6" i="5"/>
  <c r="N6" i="5"/>
  <c r="B10" i="4" s="1"/>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AD10" i="4"/>
  <c r="P10" i="4"/>
  <c r="I10" i="4"/>
  <c r="AT8" i="4"/>
  <c r="AL8" i="4"/>
  <c r="W8" i="4"/>
  <c r="P8" i="4"/>
  <c r="I8" i="4"/>
  <c r="B6" i="4"/>
  <c r="C10" i="5" l="1"/>
  <c r="D10" i="5"/>
  <c r="E10" i="5"/>
  <c r="B10" i="5"/>
</calcChain>
</file>

<file path=xl/sharedStrings.xml><?xml version="1.0" encoding="utf-8"?>
<sst xmlns="http://schemas.openxmlformats.org/spreadsheetml/2006/main" count="228" uniqueCount="114">
  <si>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</si>
  <si>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</si>
  <si>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</si>
  <si>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</si>
  <si>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</si>
  <si>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</si>
  <si>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</si>
  <si>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</si>
  <si>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</si>
  <si>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</si>
  <si>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</si>
  <si>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</si>
  <si>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</si>
  <si>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</si>
  <si>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</si>
  <si>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</si>
  <si>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</si>
  <si>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</si>
  <si>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</si>
  <si>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</si>
  <si>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</si>
  <si>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</si>
  <si>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</si>
  <si>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</si>
  <si>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</si>
  <si>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</si>
  <si>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</si>
  <si>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</si>
  <si>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</si>
  <si>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</si>
  <si>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</si>
  <si>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</si>
  <si>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</si>
  <si>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</si>
  <si>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</si>
  <si>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</si>
  <si>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</si>
  <si>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</si>
  <si>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</si>
  <si>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</si>
  <si>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</si>
  <si>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</si>
  <si>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</si>
  <si>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</si>
  <si>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</si>
  <si>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</si>
  <si>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</si>
  <si>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</si>
  <si>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</si>
  <si>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</si>
  <si>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</si>
  <si>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</si>
  <si>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</si>
  <si>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</si>
  <si>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</si>
  <si>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</si>
  <si>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</si>
  <si>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</si>
  <si>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</si>
  <si>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</si>
  <si>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</si>
  <si>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</si>
  <si>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</si>
  <si>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</si>
  <si>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</si>
  <si>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</si>
  <si>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</si>
  <si>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</si>
  <si>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</si>
  <si>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</si>
  <si>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</si>
  <si>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</si>
  <si>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</si>
  <si>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</si>
  <si>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</si>
  <si>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</si>
  <si>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</si>
  <si>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</si>
  <si>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</si>
  <si>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</si>
  <si>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</si>
  <si>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</si>
  <si>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</si>
  <si>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</si>
  <si>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</si>
  <si>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</si>
  <si>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</si>
  <si>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</si>
  <si>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</si>
  <si>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</si>
  <si>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</si>
  <si>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</si>
  <si>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</si>
  <si>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</si>
  <si>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</si>
  <si>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</si>
  <si>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</si>
  <si>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</si>
  <si>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杵築市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</si>
  <si>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</si>
  <si>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</si>
  <si>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</si>
  <si>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</si>
  <si>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</si>
  <si>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</si>
  <si>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</si>
  <si>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</si>
  <si>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</si>
  <si>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</si>
  <si>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</si>
  <si>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</si>
  <si>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r>
      <t>③</t>
    </r>
    <r>
      <rPr>
        <b/>
        <sz val="11"/>
        <color theme="1"/>
        <rFont val="ＭＳ ゴシック"/>
        <family val="3"/>
        <charset val="128"/>
      </rPr>
      <t>『管渠改善率』</t>
    </r>
    <r>
      <rPr>
        <sz val="10"/>
        <color theme="1"/>
        <rFont val="ＭＳ ゴシック"/>
        <family val="3"/>
        <charset val="128"/>
      </rPr>
      <t>・・・[当該年度に更新した管渠延長の割合を表した指標]　供用開始後、耐用年数経過までに期間があるため、老朽化対策としての管渠改善は行っていません。</t>
    </r>
    <rPh sb="2" eb="3">
      <t>カン</t>
    </rPh>
    <rPh sb="3" eb="4">
      <t>キョ</t>
    </rPh>
    <rPh sb="4" eb="6">
      <t>カイゼン</t>
    </rPh>
    <rPh sb="6" eb="7">
      <t>リツ</t>
    </rPh>
    <rPh sb="12" eb="14">
      <t>トウガイ</t>
    </rPh>
    <rPh sb="14" eb="16">
      <t>ネンド</t>
    </rPh>
    <rPh sb="17" eb="19">
      <t>コウシン</t>
    </rPh>
    <rPh sb="21" eb="22">
      <t>カン</t>
    </rPh>
    <rPh sb="22" eb="23">
      <t>キョ</t>
    </rPh>
    <rPh sb="23" eb="25">
      <t>エンチョウ</t>
    </rPh>
    <rPh sb="26" eb="28">
      <t>ワリアイ</t>
    </rPh>
    <rPh sb="29" eb="30">
      <t>アラワ</t>
    </rPh>
    <rPh sb="32" eb="34">
      <t>シヒョウ</t>
    </rPh>
    <rPh sb="36" eb="38">
      <t>キョウヨウ</t>
    </rPh>
    <rPh sb="38" eb="41">
      <t>カイシゴ</t>
    </rPh>
    <rPh sb="42" eb="44">
      <t>タイヨウ</t>
    </rPh>
    <rPh sb="44" eb="46">
      <t>ネンスウ</t>
    </rPh>
    <rPh sb="46" eb="48">
      <t>ケイカ</t>
    </rPh>
    <rPh sb="51" eb="53">
      <t>キカン</t>
    </rPh>
    <rPh sb="59" eb="62">
      <t>ロウキュウカ</t>
    </rPh>
    <rPh sb="62" eb="64">
      <t>タイサク</t>
    </rPh>
    <rPh sb="68" eb="69">
      <t>カン</t>
    </rPh>
    <rPh sb="69" eb="70">
      <t>キョ</t>
    </rPh>
    <rPh sb="70" eb="72">
      <t>カイゼン</t>
    </rPh>
    <rPh sb="73" eb="74">
      <t>オコナ</t>
    </rPh>
    <phoneticPr fontId="4"/>
  </si>
  <si>
    <t>　杵築市の農業集落排水は、投資した経費に見合った収入を得ることができておらず、経営が良好とはいえない状態です。今後も、処理区域内人口の減少により、施設利用率や水洗化率が減少し、収益が減少すると考えられます。
　将来は、事業の一部を特定環境保全公共下水道に統合し、維持管理費の削減を目指します。</t>
    <rPh sb="1" eb="4">
      <t>キツキシ</t>
    </rPh>
    <rPh sb="5" eb="7">
      <t>ノウギョウ</t>
    </rPh>
    <rPh sb="7" eb="9">
      <t>シュウラク</t>
    </rPh>
    <rPh sb="9" eb="11">
      <t>ハイスイ</t>
    </rPh>
    <rPh sb="13" eb="15">
      <t>トウシ</t>
    </rPh>
    <rPh sb="17" eb="19">
      <t>ケイヒ</t>
    </rPh>
    <rPh sb="20" eb="22">
      <t>ミア</t>
    </rPh>
    <rPh sb="24" eb="26">
      <t>シュウニュウ</t>
    </rPh>
    <rPh sb="27" eb="28">
      <t>エ</t>
    </rPh>
    <rPh sb="39" eb="41">
      <t>ケイエイ</t>
    </rPh>
    <rPh sb="42" eb="44">
      <t>リョウコウ</t>
    </rPh>
    <rPh sb="50" eb="52">
      <t>ジョウタイ</t>
    </rPh>
    <rPh sb="55" eb="57">
      <t>コンゴ</t>
    </rPh>
    <rPh sb="59" eb="61">
      <t>ショリ</t>
    </rPh>
    <rPh sb="61" eb="64">
      <t>クイキナイ</t>
    </rPh>
    <rPh sb="64" eb="66">
      <t>ジンコウ</t>
    </rPh>
    <rPh sb="67" eb="69">
      <t>ゲンショウ</t>
    </rPh>
    <rPh sb="73" eb="75">
      <t>シセツ</t>
    </rPh>
    <rPh sb="75" eb="78">
      <t>リヨウリツ</t>
    </rPh>
    <rPh sb="79" eb="82">
      <t>スイセンカ</t>
    </rPh>
    <rPh sb="82" eb="83">
      <t>リツ</t>
    </rPh>
    <rPh sb="84" eb="86">
      <t>ゲンショウ</t>
    </rPh>
    <rPh sb="88" eb="90">
      <t>シュウエキ</t>
    </rPh>
    <rPh sb="91" eb="93">
      <t>ゲンショウ</t>
    </rPh>
    <rPh sb="96" eb="97">
      <t>カンガ</t>
    </rPh>
    <rPh sb="105" eb="107">
      <t>ショウライ</t>
    </rPh>
    <phoneticPr fontId="4"/>
  </si>
  <si>
    <r>
      <t>①</t>
    </r>
    <r>
      <rPr>
        <b/>
        <sz val="11"/>
        <rFont val="ＭＳ ゴシック"/>
        <family val="3"/>
        <charset val="128"/>
      </rPr>
      <t>『収益的収支比率』</t>
    </r>
    <r>
      <rPr>
        <sz val="10"/>
        <rFont val="ＭＳ ゴシック"/>
        <family val="3"/>
        <charset val="128"/>
      </rPr>
      <t>・・・[料金収入や一般会計からの繰入金等の総収益で、総費用に地方債償還金を加えた費用をどの程度賄えているかを表す指標]　上昇傾向にありますが、今後も収益増を図る必要があります。
④</t>
    </r>
    <r>
      <rPr>
        <b/>
        <sz val="11"/>
        <rFont val="ＭＳ ゴシック"/>
        <family val="3"/>
        <charset val="128"/>
      </rPr>
      <t>『企業債残高対事業規模比率』</t>
    </r>
    <r>
      <rPr>
        <sz val="10"/>
        <rFont val="ＭＳ ゴシック"/>
        <family val="3"/>
        <charset val="128"/>
      </rPr>
      <t>・・・[料金収入に対する企業債残高の割合であり、企業債残高の規模を表す指標]　一般会計繰出基準に該当しているため、見直しを行ったものです。
⑤</t>
    </r>
    <r>
      <rPr>
        <b/>
        <sz val="11"/>
        <rFont val="ＭＳ ゴシック"/>
        <family val="3"/>
        <charset val="128"/>
      </rPr>
      <t>『経費回収率』</t>
    </r>
    <r>
      <rPr>
        <sz val="10"/>
        <rFont val="ＭＳ ゴシック"/>
        <family val="3"/>
        <charset val="128"/>
      </rPr>
      <t>・・・[使用料で回収すべき経費を、どの程度使用料で賄えているかを表した指標]　類似団体と比較すると下回っています。人口減少等により水洗化率がほぼ横ばいのため、使用料収入の増加が見込めない状況です。
⑥</t>
    </r>
    <r>
      <rPr>
        <b/>
        <sz val="11"/>
        <rFont val="ＭＳ ゴシック"/>
        <family val="3"/>
        <charset val="128"/>
      </rPr>
      <t>『汚水処理原価』</t>
    </r>
    <r>
      <rPr>
        <sz val="10"/>
        <rFont val="ＭＳ ゴシック"/>
        <family val="3"/>
        <charset val="128"/>
      </rPr>
      <t>・・・[有収水量1㎥あたりの汚水処理に要した費用であり、汚水資本費・汚水維持管理費の両方を含めた汚水処理に係るコストを表した指標]　類似団体と比較して高くなっています。改善するためには、有収水量を増やす必要があります。
⑦</t>
    </r>
    <r>
      <rPr>
        <b/>
        <sz val="11"/>
        <rFont val="ＭＳ ゴシック"/>
        <family val="3"/>
        <charset val="128"/>
      </rPr>
      <t>『施設利用率』</t>
    </r>
    <r>
      <rPr>
        <sz val="10"/>
        <rFont val="ＭＳ ゴシック"/>
        <family val="3"/>
        <charset val="128"/>
      </rPr>
      <t>・・・[施設・設備が一日に対応可能な処理能力に対する、一日平均処理水量の割合であり、施設の利用状況や適性規模を判断する指標]　類似団体と比較して低くなっています。改善するためには、有収水量を増やす必要があります。
⑧</t>
    </r>
    <r>
      <rPr>
        <b/>
        <sz val="11"/>
        <rFont val="ＭＳ ゴシック"/>
        <family val="3"/>
        <charset val="128"/>
      </rPr>
      <t>『水洗化率』</t>
    </r>
    <r>
      <rPr>
        <sz val="10"/>
        <rFont val="ＭＳ ゴシック"/>
        <family val="3"/>
        <charset val="128"/>
      </rPr>
      <t>・・・[現在処理区域内人口のうち、実際に水洗便所を設置して汚水処理している人口の割合を表した指標]　類似団体と比較して低くなっており、近年は横ばい傾向です。</t>
    </r>
    <rPh sb="2" eb="5">
      <t>シュウエキテキ</t>
    </rPh>
    <rPh sb="5" eb="7">
      <t>シュウシ</t>
    </rPh>
    <rPh sb="7" eb="9">
      <t>ヒリツ</t>
    </rPh>
    <rPh sb="14" eb="16">
      <t>リョウキン</t>
    </rPh>
    <rPh sb="16" eb="18">
      <t>シュウニュウ</t>
    </rPh>
    <rPh sb="19" eb="21">
      <t>イッパン</t>
    </rPh>
    <rPh sb="21" eb="23">
      <t>カイケイ</t>
    </rPh>
    <rPh sb="26" eb="28">
      <t>クリイレ</t>
    </rPh>
    <rPh sb="28" eb="29">
      <t>キン</t>
    </rPh>
    <rPh sb="29" eb="30">
      <t>トウ</t>
    </rPh>
    <rPh sb="31" eb="34">
      <t>ソウシュウエキ</t>
    </rPh>
    <rPh sb="36" eb="39">
      <t>ソウヒヨウ</t>
    </rPh>
    <rPh sb="40" eb="43">
      <t>チホウサイ</t>
    </rPh>
    <rPh sb="43" eb="45">
      <t>ショウカン</t>
    </rPh>
    <rPh sb="45" eb="46">
      <t>キン</t>
    </rPh>
    <rPh sb="47" eb="48">
      <t>クワ</t>
    </rPh>
    <rPh sb="50" eb="52">
      <t>ヒヨウ</t>
    </rPh>
    <rPh sb="55" eb="57">
      <t>テイド</t>
    </rPh>
    <rPh sb="57" eb="58">
      <t>マカナ</t>
    </rPh>
    <rPh sb="64" eb="65">
      <t>アラワ</t>
    </rPh>
    <rPh sb="66" eb="68">
      <t>シヒョウ</t>
    </rPh>
    <rPh sb="70" eb="72">
      <t>ジョウショウ</t>
    </rPh>
    <rPh sb="72" eb="74">
      <t>ケイコウ</t>
    </rPh>
    <rPh sb="81" eb="83">
      <t>コンゴ</t>
    </rPh>
    <rPh sb="84" eb="86">
      <t>シュウエキ</t>
    </rPh>
    <rPh sb="86" eb="87">
      <t>ゾウ</t>
    </rPh>
    <rPh sb="88" eb="89">
      <t>ハカ</t>
    </rPh>
    <rPh sb="90" eb="92">
      <t>ヒツヨウ</t>
    </rPh>
    <rPh sb="101" eb="103">
      <t>キギョウ</t>
    </rPh>
    <rPh sb="103" eb="104">
      <t>サイ</t>
    </rPh>
    <rPh sb="104" eb="106">
      <t>ザンダカ</t>
    </rPh>
    <rPh sb="106" eb="107">
      <t>タイ</t>
    </rPh>
    <rPh sb="107" eb="109">
      <t>ジギョウ</t>
    </rPh>
    <rPh sb="109" eb="111">
      <t>キボ</t>
    </rPh>
    <rPh sb="111" eb="113">
      <t>ヒリツ</t>
    </rPh>
    <rPh sb="118" eb="120">
      <t>リョウキン</t>
    </rPh>
    <rPh sb="120" eb="122">
      <t>シュウニュウ</t>
    </rPh>
    <rPh sb="123" eb="124">
      <t>タイ</t>
    </rPh>
    <rPh sb="126" eb="128">
      <t>キギョウ</t>
    </rPh>
    <rPh sb="128" eb="129">
      <t>サイ</t>
    </rPh>
    <rPh sb="129" eb="131">
      <t>ザンダカ</t>
    </rPh>
    <rPh sb="132" eb="134">
      <t>ワリアイ</t>
    </rPh>
    <rPh sb="138" eb="140">
      <t>キギョウ</t>
    </rPh>
    <rPh sb="140" eb="141">
      <t>サイ</t>
    </rPh>
    <rPh sb="141" eb="143">
      <t>ザンダカ</t>
    </rPh>
    <rPh sb="144" eb="146">
      <t>キボ</t>
    </rPh>
    <rPh sb="147" eb="148">
      <t>アラワ</t>
    </rPh>
    <rPh sb="149" eb="151">
      <t>シヒョウ</t>
    </rPh>
    <rPh sb="186" eb="188">
      <t>ケイヒ</t>
    </rPh>
    <rPh sb="188" eb="190">
      <t>カイシュウ</t>
    </rPh>
    <rPh sb="190" eb="191">
      <t>リツ</t>
    </rPh>
    <rPh sb="196" eb="199">
      <t>シヨウリョウ</t>
    </rPh>
    <rPh sb="200" eb="202">
      <t>カイシュウ</t>
    </rPh>
    <rPh sb="205" eb="207">
      <t>ケイヒ</t>
    </rPh>
    <rPh sb="211" eb="213">
      <t>テイド</t>
    </rPh>
    <rPh sb="213" eb="216">
      <t>シヨウリョウ</t>
    </rPh>
    <rPh sb="217" eb="218">
      <t>マカナ</t>
    </rPh>
    <rPh sb="224" eb="225">
      <t>アラワ</t>
    </rPh>
    <rPh sb="227" eb="229">
      <t>シヒョウ</t>
    </rPh>
    <rPh sb="231" eb="233">
      <t>ルイジ</t>
    </rPh>
    <rPh sb="233" eb="235">
      <t>ダンタイ</t>
    </rPh>
    <rPh sb="236" eb="238">
      <t>ヒカク</t>
    </rPh>
    <rPh sb="241" eb="243">
      <t>シタマワ</t>
    </rPh>
    <rPh sb="249" eb="251">
      <t>ジンコウ</t>
    </rPh>
    <rPh sb="251" eb="253">
      <t>ゲンショウ</t>
    </rPh>
    <rPh sb="253" eb="254">
      <t>トウ</t>
    </rPh>
    <rPh sb="257" eb="260">
      <t>スイセンカ</t>
    </rPh>
    <rPh sb="260" eb="261">
      <t>リツ</t>
    </rPh>
    <rPh sb="264" eb="265">
      <t>ヨコ</t>
    </rPh>
    <rPh sb="271" eb="274">
      <t>シヨウリョウ</t>
    </rPh>
    <rPh sb="274" eb="276">
      <t>シュウニュウ</t>
    </rPh>
    <rPh sb="277" eb="279">
      <t>ゾウカ</t>
    </rPh>
    <rPh sb="280" eb="282">
      <t>ミコ</t>
    </rPh>
    <rPh sb="285" eb="287">
      <t>ジョウキョウ</t>
    </rPh>
    <rPh sb="293" eb="295">
      <t>オスイ</t>
    </rPh>
    <rPh sb="295" eb="297">
      <t>ショリ</t>
    </rPh>
    <rPh sb="297" eb="299">
      <t>ゲンカ</t>
    </rPh>
    <rPh sb="304" eb="306">
      <t>ユウシュウ</t>
    </rPh>
    <rPh sb="306" eb="308">
      <t>スイリョウ</t>
    </rPh>
    <rPh sb="314" eb="316">
      <t>オスイ</t>
    </rPh>
    <rPh sb="316" eb="318">
      <t>ショリ</t>
    </rPh>
    <rPh sb="319" eb="320">
      <t>ヨウ</t>
    </rPh>
    <rPh sb="322" eb="324">
      <t>ヒヨウ</t>
    </rPh>
    <rPh sb="328" eb="330">
      <t>オスイ</t>
    </rPh>
    <rPh sb="330" eb="332">
      <t>シホン</t>
    </rPh>
    <rPh sb="332" eb="333">
      <t>ヒ</t>
    </rPh>
    <rPh sb="334" eb="336">
      <t>オスイ</t>
    </rPh>
    <rPh sb="336" eb="338">
      <t>イジ</t>
    </rPh>
    <rPh sb="338" eb="341">
      <t>カンリヒ</t>
    </rPh>
    <rPh sb="342" eb="344">
      <t>リョウホウ</t>
    </rPh>
    <rPh sb="345" eb="346">
      <t>フク</t>
    </rPh>
    <rPh sb="348" eb="350">
      <t>オスイ</t>
    </rPh>
    <rPh sb="350" eb="352">
      <t>ショリ</t>
    </rPh>
    <rPh sb="353" eb="354">
      <t>カカ</t>
    </rPh>
    <rPh sb="359" eb="360">
      <t>アラワ</t>
    </rPh>
    <rPh sb="362" eb="364">
      <t>シヒョウ</t>
    </rPh>
    <rPh sb="366" eb="368">
      <t>ルイジ</t>
    </rPh>
    <rPh sb="368" eb="370">
      <t>ダンタイ</t>
    </rPh>
    <rPh sb="371" eb="373">
      <t>ヒカク</t>
    </rPh>
    <rPh sb="375" eb="376">
      <t>タカ</t>
    </rPh>
    <rPh sb="384" eb="386">
      <t>カイゼン</t>
    </rPh>
    <rPh sb="393" eb="394">
      <t>ユウ</t>
    </rPh>
    <rPh sb="394" eb="395">
      <t>シュウ</t>
    </rPh>
    <rPh sb="395" eb="397">
      <t>スイリョウ</t>
    </rPh>
    <rPh sb="398" eb="399">
      <t>フ</t>
    </rPh>
    <rPh sb="401" eb="403">
      <t>ヒツヨウ</t>
    </rPh>
    <rPh sb="412" eb="414">
      <t>シセツ</t>
    </rPh>
    <rPh sb="414" eb="417">
      <t>リヨウリツ</t>
    </rPh>
    <rPh sb="422" eb="424">
      <t>シセツ</t>
    </rPh>
    <rPh sb="425" eb="427">
      <t>セツビ</t>
    </rPh>
    <rPh sb="428" eb="430">
      <t>イチニチ</t>
    </rPh>
    <rPh sb="431" eb="433">
      <t>タイオウ</t>
    </rPh>
    <rPh sb="433" eb="435">
      <t>カノウ</t>
    </rPh>
    <rPh sb="436" eb="438">
      <t>ショリ</t>
    </rPh>
    <rPh sb="438" eb="440">
      <t>ノウリョク</t>
    </rPh>
    <rPh sb="441" eb="442">
      <t>タイ</t>
    </rPh>
    <rPh sb="445" eb="447">
      <t>イチニチ</t>
    </rPh>
    <rPh sb="447" eb="449">
      <t>ヘイキン</t>
    </rPh>
    <rPh sb="449" eb="451">
      <t>ショリ</t>
    </rPh>
    <rPh sb="451" eb="453">
      <t>スイリョウ</t>
    </rPh>
    <rPh sb="454" eb="456">
      <t>ワリアイ</t>
    </rPh>
    <rPh sb="460" eb="462">
      <t>シセツ</t>
    </rPh>
    <rPh sb="463" eb="465">
      <t>リヨウ</t>
    </rPh>
    <rPh sb="465" eb="467">
      <t>ジョウキョウ</t>
    </rPh>
    <rPh sb="468" eb="470">
      <t>テキセイ</t>
    </rPh>
    <rPh sb="470" eb="472">
      <t>キボ</t>
    </rPh>
    <rPh sb="473" eb="475">
      <t>ハンダン</t>
    </rPh>
    <rPh sb="477" eb="479">
      <t>シヒョウ</t>
    </rPh>
    <rPh sb="481" eb="483">
      <t>ルイジ</t>
    </rPh>
    <rPh sb="483" eb="485">
      <t>ダンタイ</t>
    </rPh>
    <rPh sb="486" eb="488">
      <t>ヒカク</t>
    </rPh>
    <rPh sb="490" eb="491">
      <t>ヒク</t>
    </rPh>
    <rPh sb="527" eb="530">
      <t>スイセンカ</t>
    </rPh>
    <rPh sb="530" eb="531">
      <t>リツ</t>
    </rPh>
    <rPh sb="536" eb="538">
      <t>ゲンザイ</t>
    </rPh>
    <rPh sb="538" eb="540">
      <t>ショリ</t>
    </rPh>
    <rPh sb="540" eb="543">
      <t>クイキナイ</t>
    </rPh>
    <rPh sb="543" eb="545">
      <t>ジンコウ</t>
    </rPh>
    <rPh sb="549" eb="551">
      <t>ジッサイ</t>
    </rPh>
    <rPh sb="552" eb="554">
      <t>スイセン</t>
    </rPh>
    <rPh sb="554" eb="556">
      <t>ベンジョ</t>
    </rPh>
    <rPh sb="557" eb="559">
      <t>セッチ</t>
    </rPh>
    <rPh sb="561" eb="563">
      <t>オスイ</t>
    </rPh>
    <rPh sb="563" eb="565">
      <t>ショリ</t>
    </rPh>
    <rPh sb="569" eb="571">
      <t>ジンコウ</t>
    </rPh>
    <rPh sb="572" eb="574">
      <t>ワリアイ</t>
    </rPh>
    <rPh sb="575" eb="576">
      <t>アラワ</t>
    </rPh>
    <rPh sb="578" eb="580">
      <t>シヒョウ</t>
    </rPh>
    <rPh sb="582" eb="584">
      <t>ルイジ</t>
    </rPh>
    <rPh sb="584" eb="586">
      <t>ダンタイ</t>
    </rPh>
    <rPh sb="587" eb="589">
      <t>ヒカク</t>
    </rPh>
    <rPh sb="591" eb="592">
      <t>ヒク</t>
    </rPh>
    <rPh sb="599" eb="601">
      <t>キンネン</t>
    </rPh>
    <rPh sb="602" eb="603">
      <t>ヨコ</t>
    </rPh>
    <rPh sb="605" eb="607">
      <t>ケイコウ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</si>
</sst>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
      <sz val="10"/>
      <name val="ＭＳ ゴシック"/>
      <family val="3"/>
      <charset val="128"/>
    </font>
    <font>
      <b/>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D9E-4EBB-B9DC-0F9AF9854A22}"/>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0.01</c:v>
                </c:pt>
                <c:pt idx="2">
                  <c:v>2.0499999999999998</c:v>
                </c:pt>
                <c:pt idx="3">
                  <c:v>0.01</c:v>
                </c:pt>
                <c:pt idx="4">
                  <c:v>0.01</c:v>
                </c:pt>
              </c:numCache>
            </c:numRef>
          </c:val>
          <c:smooth val="0"/>
          <c:extLst>
            <c:ext xmlns:c16="http://schemas.microsoft.com/office/drawing/2014/chart" uri="{C3380CC4-5D6E-409C-BE32-E72D297353CC}">
              <c16:uniqueId val="{00000001-9D9E-4EBB-B9DC-0F9AF9854A22}"/>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46.38</c:v>
                </c:pt>
                <c:pt idx="1">
                  <c:v>48.59</c:v>
                </c:pt>
                <c:pt idx="2">
                  <c:v>42.58</c:v>
                </c:pt>
                <c:pt idx="3">
                  <c:v>42.14</c:v>
                </c:pt>
                <c:pt idx="4">
                  <c:v>39.75</c:v>
                </c:pt>
              </c:numCache>
            </c:numRef>
          </c:val>
          <c:extLst>
            <c:ext xmlns:c16="http://schemas.microsoft.com/office/drawing/2014/chart" uri="{C3380CC4-5D6E-409C-BE32-E72D297353CC}">
              <c16:uniqueId val="{00000000-D75F-4EDD-A8B1-24E7E60554C0}"/>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53.24</c:v>
                </c:pt>
                <c:pt idx="1">
                  <c:v>52.31</c:v>
                </c:pt>
                <c:pt idx="2">
                  <c:v>60.65</c:v>
                </c:pt>
                <c:pt idx="3">
                  <c:v>51.75</c:v>
                </c:pt>
                <c:pt idx="4">
                  <c:v>50.68</c:v>
                </c:pt>
              </c:numCache>
            </c:numRef>
          </c:val>
          <c:smooth val="0"/>
          <c:extLst>
            <c:ext xmlns:c16="http://schemas.microsoft.com/office/drawing/2014/chart" uri="{C3380CC4-5D6E-409C-BE32-E72D297353CC}">
              <c16:uniqueId val="{00000001-D75F-4EDD-A8B1-24E7E60554C0}"/>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80.97</c:v>
                </c:pt>
                <c:pt idx="1">
                  <c:v>81.010000000000005</c:v>
                </c:pt>
                <c:pt idx="2">
                  <c:v>80.989999999999995</c:v>
                </c:pt>
                <c:pt idx="3">
                  <c:v>80.66</c:v>
                </c:pt>
                <c:pt idx="4">
                  <c:v>81.72</c:v>
                </c:pt>
              </c:numCache>
            </c:numRef>
          </c:val>
          <c:extLst>
            <c:ext xmlns:c16="http://schemas.microsoft.com/office/drawing/2014/chart" uri="{C3380CC4-5D6E-409C-BE32-E72D297353CC}">
              <c16:uniqueId val="{00000000-3973-4204-A795-AA3E8E175916}"/>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84.07</c:v>
                </c:pt>
                <c:pt idx="1">
                  <c:v>84.32</c:v>
                </c:pt>
                <c:pt idx="2">
                  <c:v>84.58</c:v>
                </c:pt>
                <c:pt idx="3">
                  <c:v>84.84</c:v>
                </c:pt>
                <c:pt idx="4">
                  <c:v>84.86</c:v>
                </c:pt>
              </c:numCache>
            </c:numRef>
          </c:val>
          <c:smooth val="0"/>
          <c:extLst>
            <c:ext xmlns:c16="http://schemas.microsoft.com/office/drawing/2014/chart" uri="{C3380CC4-5D6E-409C-BE32-E72D297353CC}">
              <c16:uniqueId val="{00000001-3973-4204-A795-AA3E8E175916}"/>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81.67</c:v>
                </c:pt>
                <c:pt idx="1">
                  <c:v>89.4</c:v>
                </c:pt>
                <c:pt idx="2">
                  <c:v>94.29</c:v>
                </c:pt>
                <c:pt idx="3">
                  <c:v>97.41</c:v>
                </c:pt>
                <c:pt idx="4">
                  <c:v>98.21</c:v>
                </c:pt>
              </c:numCache>
            </c:numRef>
          </c:val>
          <c:extLst>
            <c:ext xmlns:c16="http://schemas.microsoft.com/office/drawing/2014/chart" uri="{C3380CC4-5D6E-409C-BE32-E72D297353CC}">
              <c16:uniqueId val="{00000000-85F5-4441-96DA-AA63E0122DA1}"/>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5F5-4441-96DA-AA63E0122DA1}"/>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879-41CF-B8CA-84DB83FB7DD3}"/>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879-41CF-B8CA-84DB83FB7DD3}"/>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209-4D15-88BD-ABA88C731248}"/>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209-4D15-88BD-ABA88C731248}"/>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907-44B9-B80E-8974B9C084CA}"/>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907-44B9-B80E-8974B9C084CA}"/>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D7B-41B7-B83A-606ABCBE2C43}"/>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D7B-41B7-B83A-606ABCBE2C43}"/>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2455.5500000000002</c:v>
                </c:pt>
                <c:pt idx="1">
                  <c:v>2390.04</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8E74-488B-A6EC-06EBA85D5C61}"/>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1044.8</c:v>
                </c:pt>
                <c:pt idx="1">
                  <c:v>1081.8</c:v>
                </c:pt>
                <c:pt idx="2">
                  <c:v>974.93</c:v>
                </c:pt>
                <c:pt idx="3">
                  <c:v>855.8</c:v>
                </c:pt>
                <c:pt idx="4">
                  <c:v>789.46</c:v>
                </c:pt>
              </c:numCache>
            </c:numRef>
          </c:val>
          <c:smooth val="0"/>
          <c:extLst>
            <c:ext xmlns:c16="http://schemas.microsoft.com/office/drawing/2014/chart" uri="{C3380CC4-5D6E-409C-BE32-E72D297353CC}">
              <c16:uniqueId val="{00000001-8E74-488B-A6EC-06EBA85D5C61}"/>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45.39</c:v>
                </c:pt>
                <c:pt idx="1">
                  <c:v>43.15</c:v>
                </c:pt>
                <c:pt idx="2">
                  <c:v>44.26</c:v>
                </c:pt>
                <c:pt idx="3">
                  <c:v>42.78</c:v>
                </c:pt>
                <c:pt idx="4">
                  <c:v>44.33</c:v>
                </c:pt>
              </c:numCache>
            </c:numRef>
          </c:val>
          <c:extLst>
            <c:ext xmlns:c16="http://schemas.microsoft.com/office/drawing/2014/chart" uri="{C3380CC4-5D6E-409C-BE32-E72D297353CC}">
              <c16:uniqueId val="{00000000-5E21-4109-B07E-B298B07A6E88}"/>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50.82</c:v>
                </c:pt>
                <c:pt idx="1">
                  <c:v>52.19</c:v>
                </c:pt>
                <c:pt idx="2">
                  <c:v>55.32</c:v>
                </c:pt>
                <c:pt idx="3">
                  <c:v>59.8</c:v>
                </c:pt>
                <c:pt idx="4">
                  <c:v>57.77</c:v>
                </c:pt>
              </c:numCache>
            </c:numRef>
          </c:val>
          <c:smooth val="0"/>
          <c:extLst>
            <c:ext xmlns:c16="http://schemas.microsoft.com/office/drawing/2014/chart" uri="{C3380CC4-5D6E-409C-BE32-E72D297353CC}">
              <c16:uniqueId val="{00000001-5E21-4109-B07E-B298B07A6E88}"/>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336.75</c:v>
                </c:pt>
                <c:pt idx="1">
                  <c:v>344.7</c:v>
                </c:pt>
                <c:pt idx="2">
                  <c:v>337.86</c:v>
                </c:pt>
                <c:pt idx="3">
                  <c:v>357.17</c:v>
                </c:pt>
                <c:pt idx="4">
                  <c:v>346.88</c:v>
                </c:pt>
              </c:numCache>
            </c:numRef>
          </c:val>
          <c:extLst>
            <c:ext xmlns:c16="http://schemas.microsoft.com/office/drawing/2014/chart" uri="{C3380CC4-5D6E-409C-BE32-E72D297353CC}">
              <c16:uniqueId val="{00000000-249E-490A-8241-FA61EF535BC5}"/>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300.52</c:v>
                </c:pt>
                <c:pt idx="1">
                  <c:v>296.14</c:v>
                </c:pt>
                <c:pt idx="2">
                  <c:v>283.17</c:v>
                </c:pt>
                <c:pt idx="3">
                  <c:v>263.76</c:v>
                </c:pt>
                <c:pt idx="4">
                  <c:v>274.35000000000002</c:v>
                </c:pt>
              </c:numCache>
            </c:numRef>
          </c:val>
          <c:smooth val="0"/>
          <c:extLst>
            <c:ext xmlns:c16="http://schemas.microsoft.com/office/drawing/2014/chart" uri="{C3380CC4-5D6E-409C-BE32-E72D297353CC}">
              <c16:uniqueId val="{00000001-249E-490A-8241-FA61EF535BC5}"/>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22"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大分県　杵築市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農業集落排水</v>
      </c>
      <c r="Q8" s="48"/>
      <c r="R8" s="48"/>
      <c r="S8" s="48"/>
      <c r="T8" s="48"/>
      <c r="U8" s="48"/>
      <c r="V8" s="48"/>
      <c r="W8" s="48" t="str">
        <f>データ!L6</f>
        <v>F2</v>
      </c>
      <c r="X8" s="48"/>
      <c r="Y8" s="48"/>
      <c r="Z8" s="48"/>
      <c r="AA8" s="48"/>
      <c r="AB8" s="48"/>
      <c r="AC8" s="48"/>
      <c r="AD8" s="49" t="str">
        <f>データ!$M$6</f>
        <v>非設置</v>
      </c>
      <c r="AE8" s="49"/>
      <c r="AF8" s="49"/>
      <c r="AG8" s="49"/>
      <c r="AH8" s="49"/>
      <c r="AI8" s="49"/>
      <c r="AJ8" s="49"/>
      <c r="AK8" s="3"/>
      <c r="AL8" s="50">
        <f>データ!S6</f>
        <v>29437</v>
      </c>
      <c r="AM8" s="50"/>
      <c r="AN8" s="50"/>
      <c r="AO8" s="50"/>
      <c r="AP8" s="50"/>
      <c r="AQ8" s="50"/>
      <c r="AR8" s="50"/>
      <c r="AS8" s="50"/>
      <c r="AT8" s="45">
        <f>データ!T6</f>
        <v>280.08</v>
      </c>
      <c r="AU8" s="45"/>
      <c r="AV8" s="45"/>
      <c r="AW8" s="45"/>
      <c r="AX8" s="45"/>
      <c r="AY8" s="45"/>
      <c r="AZ8" s="45"/>
      <c r="BA8" s="45"/>
      <c r="BB8" s="45">
        <f>データ!U6</f>
        <v>105.1</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6.49</v>
      </c>
      <c r="Q10" s="45"/>
      <c r="R10" s="45"/>
      <c r="S10" s="45"/>
      <c r="T10" s="45"/>
      <c r="U10" s="45"/>
      <c r="V10" s="45"/>
      <c r="W10" s="45">
        <f>データ!Q6</f>
        <v>95.26</v>
      </c>
      <c r="X10" s="45"/>
      <c r="Y10" s="45"/>
      <c r="Z10" s="45"/>
      <c r="AA10" s="45"/>
      <c r="AB10" s="45"/>
      <c r="AC10" s="45"/>
      <c r="AD10" s="50">
        <f>データ!R6</f>
        <v>3340</v>
      </c>
      <c r="AE10" s="50"/>
      <c r="AF10" s="50"/>
      <c r="AG10" s="50"/>
      <c r="AH10" s="50"/>
      <c r="AI10" s="50"/>
      <c r="AJ10" s="50"/>
      <c r="AK10" s="2"/>
      <c r="AL10" s="50">
        <f>データ!V6</f>
        <v>1898</v>
      </c>
      <c r="AM10" s="50"/>
      <c r="AN10" s="50"/>
      <c r="AO10" s="50"/>
      <c r="AP10" s="50"/>
      <c r="AQ10" s="50"/>
      <c r="AR10" s="50"/>
      <c r="AS10" s="50"/>
      <c r="AT10" s="45">
        <f>データ!W6</f>
        <v>1.21</v>
      </c>
      <c r="AU10" s="45"/>
      <c r="AV10" s="45"/>
      <c r="AW10" s="45"/>
      <c r="AX10" s="45"/>
      <c r="AY10" s="45"/>
      <c r="AZ10" s="45"/>
      <c r="BA10" s="45"/>
      <c r="BB10" s="45">
        <f>データ!X6</f>
        <v>1568.6</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59" t="s">
        <v>26</v>
      </c>
      <c r="BM14" s="60"/>
      <c r="BN14" s="60"/>
      <c r="BO14" s="60"/>
      <c r="BP14" s="60"/>
      <c r="BQ14" s="60"/>
      <c r="BR14" s="60"/>
      <c r="BS14" s="60"/>
      <c r="BT14" s="60"/>
      <c r="BU14" s="60"/>
      <c r="BV14" s="60"/>
      <c r="BW14" s="60"/>
      <c r="BX14" s="60"/>
      <c r="BY14" s="60"/>
      <c r="BZ14" s="61"/>
    </row>
    <row r="15" spans="1:78" ht="13.5" customHeight="1" x14ac:dyDescent="0.15">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62"/>
      <c r="BM15" s="63"/>
      <c r="BN15" s="63"/>
      <c r="BO15" s="63"/>
      <c r="BP15" s="63"/>
      <c r="BQ15" s="63"/>
      <c r="BR15" s="63"/>
      <c r="BS15" s="63"/>
      <c r="BT15" s="63"/>
      <c r="BU15" s="63"/>
      <c r="BV15" s="63"/>
      <c r="BW15" s="63"/>
      <c r="BX15" s="63"/>
      <c r="BY15" s="63"/>
      <c r="BZ15" s="64"/>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3" t="s">
        <v>113</v>
      </c>
      <c r="BM16" s="84"/>
      <c r="BN16" s="84"/>
      <c r="BO16" s="84"/>
      <c r="BP16" s="84"/>
      <c r="BQ16" s="84"/>
      <c r="BR16" s="84"/>
      <c r="BS16" s="84"/>
      <c r="BT16" s="84"/>
      <c r="BU16" s="84"/>
      <c r="BV16" s="84"/>
      <c r="BW16" s="84"/>
      <c r="BX16" s="84"/>
      <c r="BY16" s="84"/>
      <c r="BZ16" s="8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3"/>
      <c r="BM17" s="84"/>
      <c r="BN17" s="84"/>
      <c r="BO17" s="84"/>
      <c r="BP17" s="84"/>
      <c r="BQ17" s="84"/>
      <c r="BR17" s="84"/>
      <c r="BS17" s="84"/>
      <c r="BT17" s="84"/>
      <c r="BU17" s="84"/>
      <c r="BV17" s="84"/>
      <c r="BW17" s="84"/>
      <c r="BX17" s="84"/>
      <c r="BY17" s="84"/>
      <c r="BZ17" s="8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3"/>
      <c r="BM18" s="84"/>
      <c r="BN18" s="84"/>
      <c r="BO18" s="84"/>
      <c r="BP18" s="84"/>
      <c r="BQ18" s="84"/>
      <c r="BR18" s="84"/>
      <c r="BS18" s="84"/>
      <c r="BT18" s="84"/>
      <c r="BU18" s="84"/>
      <c r="BV18" s="84"/>
      <c r="BW18" s="84"/>
      <c r="BX18" s="84"/>
      <c r="BY18" s="84"/>
      <c r="BZ18" s="8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3"/>
      <c r="BM19" s="84"/>
      <c r="BN19" s="84"/>
      <c r="BO19" s="84"/>
      <c r="BP19" s="84"/>
      <c r="BQ19" s="84"/>
      <c r="BR19" s="84"/>
      <c r="BS19" s="84"/>
      <c r="BT19" s="84"/>
      <c r="BU19" s="84"/>
      <c r="BV19" s="84"/>
      <c r="BW19" s="84"/>
      <c r="BX19" s="84"/>
      <c r="BY19" s="84"/>
      <c r="BZ19" s="8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3"/>
      <c r="BM20" s="84"/>
      <c r="BN20" s="84"/>
      <c r="BO20" s="84"/>
      <c r="BP20" s="84"/>
      <c r="BQ20" s="84"/>
      <c r="BR20" s="84"/>
      <c r="BS20" s="84"/>
      <c r="BT20" s="84"/>
      <c r="BU20" s="84"/>
      <c r="BV20" s="84"/>
      <c r="BW20" s="84"/>
      <c r="BX20" s="84"/>
      <c r="BY20" s="84"/>
      <c r="BZ20" s="8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3"/>
      <c r="BM21" s="84"/>
      <c r="BN21" s="84"/>
      <c r="BO21" s="84"/>
      <c r="BP21" s="84"/>
      <c r="BQ21" s="84"/>
      <c r="BR21" s="84"/>
      <c r="BS21" s="84"/>
      <c r="BT21" s="84"/>
      <c r="BU21" s="84"/>
      <c r="BV21" s="84"/>
      <c r="BW21" s="84"/>
      <c r="BX21" s="84"/>
      <c r="BY21" s="84"/>
      <c r="BZ21" s="8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3"/>
      <c r="BM22" s="84"/>
      <c r="BN22" s="84"/>
      <c r="BO22" s="84"/>
      <c r="BP22" s="84"/>
      <c r="BQ22" s="84"/>
      <c r="BR22" s="84"/>
      <c r="BS22" s="84"/>
      <c r="BT22" s="84"/>
      <c r="BU22" s="84"/>
      <c r="BV22" s="84"/>
      <c r="BW22" s="84"/>
      <c r="BX22" s="84"/>
      <c r="BY22" s="84"/>
      <c r="BZ22" s="8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3"/>
      <c r="BM23" s="84"/>
      <c r="BN23" s="84"/>
      <c r="BO23" s="84"/>
      <c r="BP23" s="84"/>
      <c r="BQ23" s="84"/>
      <c r="BR23" s="84"/>
      <c r="BS23" s="84"/>
      <c r="BT23" s="84"/>
      <c r="BU23" s="84"/>
      <c r="BV23" s="84"/>
      <c r="BW23" s="84"/>
      <c r="BX23" s="84"/>
      <c r="BY23" s="84"/>
      <c r="BZ23" s="8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3"/>
      <c r="BM24" s="84"/>
      <c r="BN24" s="84"/>
      <c r="BO24" s="84"/>
      <c r="BP24" s="84"/>
      <c r="BQ24" s="84"/>
      <c r="BR24" s="84"/>
      <c r="BS24" s="84"/>
      <c r="BT24" s="84"/>
      <c r="BU24" s="84"/>
      <c r="BV24" s="84"/>
      <c r="BW24" s="84"/>
      <c r="BX24" s="84"/>
      <c r="BY24" s="84"/>
      <c r="BZ24" s="8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3"/>
      <c r="BM25" s="84"/>
      <c r="BN25" s="84"/>
      <c r="BO25" s="84"/>
      <c r="BP25" s="84"/>
      <c r="BQ25" s="84"/>
      <c r="BR25" s="84"/>
      <c r="BS25" s="84"/>
      <c r="BT25" s="84"/>
      <c r="BU25" s="84"/>
      <c r="BV25" s="84"/>
      <c r="BW25" s="84"/>
      <c r="BX25" s="84"/>
      <c r="BY25" s="84"/>
      <c r="BZ25" s="8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3"/>
      <c r="BM26" s="84"/>
      <c r="BN26" s="84"/>
      <c r="BO26" s="84"/>
      <c r="BP26" s="84"/>
      <c r="BQ26" s="84"/>
      <c r="BR26" s="84"/>
      <c r="BS26" s="84"/>
      <c r="BT26" s="84"/>
      <c r="BU26" s="84"/>
      <c r="BV26" s="84"/>
      <c r="BW26" s="84"/>
      <c r="BX26" s="84"/>
      <c r="BY26" s="84"/>
      <c r="BZ26" s="8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3"/>
      <c r="BM27" s="84"/>
      <c r="BN27" s="84"/>
      <c r="BO27" s="84"/>
      <c r="BP27" s="84"/>
      <c r="BQ27" s="84"/>
      <c r="BR27" s="84"/>
      <c r="BS27" s="84"/>
      <c r="BT27" s="84"/>
      <c r="BU27" s="84"/>
      <c r="BV27" s="84"/>
      <c r="BW27" s="84"/>
      <c r="BX27" s="84"/>
      <c r="BY27" s="84"/>
      <c r="BZ27" s="8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3"/>
      <c r="BM28" s="84"/>
      <c r="BN28" s="84"/>
      <c r="BO28" s="84"/>
      <c r="BP28" s="84"/>
      <c r="BQ28" s="84"/>
      <c r="BR28" s="84"/>
      <c r="BS28" s="84"/>
      <c r="BT28" s="84"/>
      <c r="BU28" s="84"/>
      <c r="BV28" s="84"/>
      <c r="BW28" s="84"/>
      <c r="BX28" s="84"/>
      <c r="BY28" s="84"/>
      <c r="BZ28" s="8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3"/>
      <c r="BM29" s="84"/>
      <c r="BN29" s="84"/>
      <c r="BO29" s="84"/>
      <c r="BP29" s="84"/>
      <c r="BQ29" s="84"/>
      <c r="BR29" s="84"/>
      <c r="BS29" s="84"/>
      <c r="BT29" s="84"/>
      <c r="BU29" s="84"/>
      <c r="BV29" s="84"/>
      <c r="BW29" s="84"/>
      <c r="BX29" s="84"/>
      <c r="BY29" s="84"/>
      <c r="BZ29" s="8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3"/>
      <c r="BM30" s="84"/>
      <c r="BN30" s="84"/>
      <c r="BO30" s="84"/>
      <c r="BP30" s="84"/>
      <c r="BQ30" s="84"/>
      <c r="BR30" s="84"/>
      <c r="BS30" s="84"/>
      <c r="BT30" s="84"/>
      <c r="BU30" s="84"/>
      <c r="BV30" s="84"/>
      <c r="BW30" s="84"/>
      <c r="BX30" s="84"/>
      <c r="BY30" s="84"/>
      <c r="BZ30" s="8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3"/>
      <c r="BM31" s="84"/>
      <c r="BN31" s="84"/>
      <c r="BO31" s="84"/>
      <c r="BP31" s="84"/>
      <c r="BQ31" s="84"/>
      <c r="BR31" s="84"/>
      <c r="BS31" s="84"/>
      <c r="BT31" s="84"/>
      <c r="BU31" s="84"/>
      <c r="BV31" s="84"/>
      <c r="BW31" s="84"/>
      <c r="BX31" s="84"/>
      <c r="BY31" s="84"/>
      <c r="BZ31" s="8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3"/>
      <c r="BM32" s="84"/>
      <c r="BN32" s="84"/>
      <c r="BO32" s="84"/>
      <c r="BP32" s="84"/>
      <c r="BQ32" s="84"/>
      <c r="BR32" s="84"/>
      <c r="BS32" s="84"/>
      <c r="BT32" s="84"/>
      <c r="BU32" s="84"/>
      <c r="BV32" s="84"/>
      <c r="BW32" s="84"/>
      <c r="BX32" s="84"/>
      <c r="BY32" s="84"/>
      <c r="BZ32" s="8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3"/>
      <c r="BM33" s="84"/>
      <c r="BN33" s="84"/>
      <c r="BO33" s="84"/>
      <c r="BP33" s="84"/>
      <c r="BQ33" s="84"/>
      <c r="BR33" s="84"/>
      <c r="BS33" s="84"/>
      <c r="BT33" s="84"/>
      <c r="BU33" s="84"/>
      <c r="BV33" s="84"/>
      <c r="BW33" s="84"/>
      <c r="BX33" s="84"/>
      <c r="BY33" s="84"/>
      <c r="BZ33" s="8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3"/>
      <c r="BM34" s="84"/>
      <c r="BN34" s="84"/>
      <c r="BO34" s="84"/>
      <c r="BP34" s="84"/>
      <c r="BQ34" s="84"/>
      <c r="BR34" s="84"/>
      <c r="BS34" s="84"/>
      <c r="BT34" s="84"/>
      <c r="BU34" s="84"/>
      <c r="BV34" s="84"/>
      <c r="BW34" s="84"/>
      <c r="BX34" s="84"/>
      <c r="BY34" s="84"/>
      <c r="BZ34" s="8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3"/>
      <c r="BM35" s="84"/>
      <c r="BN35" s="84"/>
      <c r="BO35" s="84"/>
      <c r="BP35" s="84"/>
      <c r="BQ35" s="84"/>
      <c r="BR35" s="84"/>
      <c r="BS35" s="84"/>
      <c r="BT35" s="84"/>
      <c r="BU35" s="84"/>
      <c r="BV35" s="84"/>
      <c r="BW35" s="84"/>
      <c r="BX35" s="84"/>
      <c r="BY35" s="84"/>
      <c r="BZ35" s="8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3"/>
      <c r="BM36" s="84"/>
      <c r="BN36" s="84"/>
      <c r="BO36" s="84"/>
      <c r="BP36" s="84"/>
      <c r="BQ36" s="84"/>
      <c r="BR36" s="84"/>
      <c r="BS36" s="84"/>
      <c r="BT36" s="84"/>
      <c r="BU36" s="84"/>
      <c r="BV36" s="84"/>
      <c r="BW36" s="84"/>
      <c r="BX36" s="84"/>
      <c r="BY36" s="84"/>
      <c r="BZ36" s="8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3"/>
      <c r="BM37" s="84"/>
      <c r="BN37" s="84"/>
      <c r="BO37" s="84"/>
      <c r="BP37" s="84"/>
      <c r="BQ37" s="84"/>
      <c r="BR37" s="84"/>
      <c r="BS37" s="84"/>
      <c r="BT37" s="84"/>
      <c r="BU37" s="84"/>
      <c r="BV37" s="84"/>
      <c r="BW37" s="84"/>
      <c r="BX37" s="84"/>
      <c r="BY37" s="84"/>
      <c r="BZ37" s="8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3"/>
      <c r="BM38" s="84"/>
      <c r="BN38" s="84"/>
      <c r="BO38" s="84"/>
      <c r="BP38" s="84"/>
      <c r="BQ38" s="84"/>
      <c r="BR38" s="84"/>
      <c r="BS38" s="84"/>
      <c r="BT38" s="84"/>
      <c r="BU38" s="84"/>
      <c r="BV38" s="84"/>
      <c r="BW38" s="84"/>
      <c r="BX38" s="84"/>
      <c r="BY38" s="84"/>
      <c r="BZ38" s="8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3"/>
      <c r="BM39" s="84"/>
      <c r="BN39" s="84"/>
      <c r="BO39" s="84"/>
      <c r="BP39" s="84"/>
      <c r="BQ39" s="84"/>
      <c r="BR39" s="84"/>
      <c r="BS39" s="84"/>
      <c r="BT39" s="84"/>
      <c r="BU39" s="84"/>
      <c r="BV39" s="84"/>
      <c r="BW39" s="84"/>
      <c r="BX39" s="84"/>
      <c r="BY39" s="84"/>
      <c r="BZ39" s="8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3"/>
      <c r="BM40" s="84"/>
      <c r="BN40" s="84"/>
      <c r="BO40" s="84"/>
      <c r="BP40" s="84"/>
      <c r="BQ40" s="84"/>
      <c r="BR40" s="84"/>
      <c r="BS40" s="84"/>
      <c r="BT40" s="84"/>
      <c r="BU40" s="84"/>
      <c r="BV40" s="84"/>
      <c r="BW40" s="84"/>
      <c r="BX40" s="84"/>
      <c r="BY40" s="84"/>
      <c r="BZ40" s="8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3"/>
      <c r="BM41" s="84"/>
      <c r="BN41" s="84"/>
      <c r="BO41" s="84"/>
      <c r="BP41" s="84"/>
      <c r="BQ41" s="84"/>
      <c r="BR41" s="84"/>
      <c r="BS41" s="84"/>
      <c r="BT41" s="84"/>
      <c r="BU41" s="84"/>
      <c r="BV41" s="84"/>
      <c r="BW41" s="84"/>
      <c r="BX41" s="84"/>
      <c r="BY41" s="84"/>
      <c r="BZ41" s="8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3"/>
      <c r="BM42" s="84"/>
      <c r="BN42" s="84"/>
      <c r="BO42" s="84"/>
      <c r="BP42" s="84"/>
      <c r="BQ42" s="84"/>
      <c r="BR42" s="84"/>
      <c r="BS42" s="84"/>
      <c r="BT42" s="84"/>
      <c r="BU42" s="84"/>
      <c r="BV42" s="84"/>
      <c r="BW42" s="84"/>
      <c r="BX42" s="84"/>
      <c r="BY42" s="84"/>
      <c r="BZ42" s="8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3"/>
      <c r="BM43" s="84"/>
      <c r="BN43" s="84"/>
      <c r="BO43" s="84"/>
      <c r="BP43" s="84"/>
      <c r="BQ43" s="84"/>
      <c r="BR43" s="84"/>
      <c r="BS43" s="84"/>
      <c r="BT43" s="84"/>
      <c r="BU43" s="84"/>
      <c r="BV43" s="84"/>
      <c r="BW43" s="84"/>
      <c r="BX43" s="84"/>
      <c r="BY43" s="84"/>
      <c r="BZ43" s="8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3"/>
      <c r="BM44" s="84"/>
      <c r="BN44" s="84"/>
      <c r="BO44" s="84"/>
      <c r="BP44" s="84"/>
      <c r="BQ44" s="84"/>
      <c r="BR44" s="84"/>
      <c r="BS44" s="84"/>
      <c r="BT44" s="84"/>
      <c r="BU44" s="84"/>
      <c r="BV44" s="84"/>
      <c r="BW44" s="84"/>
      <c r="BX44" s="84"/>
      <c r="BY44" s="84"/>
      <c r="BZ44" s="85"/>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9" t="s">
        <v>27</v>
      </c>
      <c r="BM45" s="60"/>
      <c r="BN45" s="60"/>
      <c r="BO45" s="60"/>
      <c r="BP45" s="60"/>
      <c r="BQ45" s="60"/>
      <c r="BR45" s="60"/>
      <c r="BS45" s="60"/>
      <c r="BT45" s="60"/>
      <c r="BU45" s="60"/>
      <c r="BV45" s="60"/>
      <c r="BW45" s="60"/>
      <c r="BX45" s="60"/>
      <c r="BY45" s="60"/>
      <c r="BZ45" s="61"/>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2"/>
      <c r="BM46" s="63"/>
      <c r="BN46" s="63"/>
      <c r="BO46" s="63"/>
      <c r="BP46" s="63"/>
      <c r="BQ46" s="63"/>
      <c r="BR46" s="63"/>
      <c r="BS46" s="63"/>
      <c r="BT46" s="63"/>
      <c r="BU46" s="63"/>
      <c r="BV46" s="63"/>
      <c r="BW46" s="63"/>
      <c r="BX46" s="63"/>
      <c r="BY46" s="63"/>
      <c r="BZ46" s="64"/>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111</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6" t="s">
        <v>28</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53"/>
      <c r="BM60" s="54"/>
      <c r="BN60" s="54"/>
      <c r="BO60" s="54"/>
      <c r="BP60" s="54"/>
      <c r="BQ60" s="54"/>
      <c r="BR60" s="54"/>
      <c r="BS60" s="54"/>
      <c r="BT60" s="54"/>
      <c r="BU60" s="54"/>
      <c r="BV60" s="54"/>
      <c r="BW60" s="54"/>
      <c r="BX60" s="54"/>
      <c r="BY60" s="54"/>
      <c r="BZ60" s="55"/>
    </row>
    <row r="61" spans="1:78" ht="13.5" customHeight="1" x14ac:dyDescent="0.15">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3"/>
      <c r="BM63" s="54"/>
      <c r="BN63" s="54"/>
      <c r="BO63" s="54"/>
      <c r="BP63" s="54"/>
      <c r="BQ63" s="54"/>
      <c r="BR63" s="54"/>
      <c r="BS63" s="54"/>
      <c r="BT63" s="54"/>
      <c r="BU63" s="54"/>
      <c r="BV63" s="54"/>
      <c r="BW63" s="54"/>
      <c r="BX63" s="54"/>
      <c r="BY63" s="54"/>
      <c r="BZ63" s="55"/>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9" t="s">
        <v>29</v>
      </c>
      <c r="BM64" s="60"/>
      <c r="BN64" s="60"/>
      <c r="BO64" s="60"/>
      <c r="BP64" s="60"/>
      <c r="BQ64" s="60"/>
      <c r="BR64" s="60"/>
      <c r="BS64" s="60"/>
      <c r="BT64" s="60"/>
      <c r="BU64" s="60"/>
      <c r="BV64" s="60"/>
      <c r="BW64" s="60"/>
      <c r="BX64" s="60"/>
      <c r="BY64" s="60"/>
      <c r="BZ64" s="61"/>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2"/>
      <c r="BM65" s="63"/>
      <c r="BN65" s="63"/>
      <c r="BO65" s="63"/>
      <c r="BP65" s="63"/>
      <c r="BQ65" s="63"/>
      <c r="BR65" s="63"/>
      <c r="BS65" s="63"/>
      <c r="BT65" s="63"/>
      <c r="BU65" s="63"/>
      <c r="BV65" s="63"/>
      <c r="BW65" s="63"/>
      <c r="BX65" s="63"/>
      <c r="BY65" s="63"/>
      <c r="BZ65" s="64"/>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112</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5"/>
      <c r="BM82" s="66"/>
      <c r="BN82" s="66"/>
      <c r="BO82" s="66"/>
      <c r="BP82" s="66"/>
      <c r="BQ82" s="66"/>
      <c r="BR82" s="66"/>
      <c r="BS82" s="66"/>
      <c r="BT82" s="66"/>
      <c r="BU82" s="66"/>
      <c r="BV82" s="66"/>
      <c r="BW82" s="66"/>
      <c r="BX82" s="66"/>
      <c r="BY82" s="66"/>
      <c r="BZ82" s="6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【747.76】</v>
      </c>
      <c r="I86" s="26" t="str">
        <f>データ!CA6</f>
        <v>【59.51】</v>
      </c>
      <c r="J86" s="26" t="str">
        <f>データ!CL6</f>
        <v>【261.46】</v>
      </c>
      <c r="K86" s="26" t="str">
        <f>データ!CW6</f>
        <v>【52.23】</v>
      </c>
      <c r="L86" s="26" t="str">
        <f>データ!DH6</f>
        <v>【85.82】</v>
      </c>
      <c r="M86" s="26" t="s">
        <v>43</v>
      </c>
      <c r="N86" s="26" t="s">
        <v>44</v>
      </c>
      <c r="O86" s="26" t="str">
        <f>データ!EO6</f>
        <v>【0.02】</v>
      </c>
    </row>
  </sheetData>
  <sheetProtection algorithmName="SHA-512" hashValue="gsr5voHkEqlgKMg34qel5xebPjwJBFAy2FkEcN64iw/Hs9XJYMgoszg8ebx9DHqmQ7nQ+bAsqkA8y6ub9R9OyQ==" saltValue="vvlLRXOMhYoPUqq2Uh0xz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442101</v>
      </c>
      <c r="D6" s="33">
        <f t="shared" si="3"/>
        <v>47</v>
      </c>
      <c r="E6" s="33">
        <f t="shared" si="3"/>
        <v>17</v>
      </c>
      <c r="F6" s="33">
        <f t="shared" si="3"/>
        <v>5</v>
      </c>
      <c r="G6" s="33">
        <f t="shared" si="3"/>
        <v>0</v>
      </c>
      <c r="H6" s="33" t="str">
        <f t="shared" si="3"/>
        <v>大分県　杵築市</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6.49</v>
      </c>
      <c r="Q6" s="34">
        <f t="shared" si="3"/>
        <v>95.26</v>
      </c>
      <c r="R6" s="34">
        <f t="shared" si="3"/>
        <v>3340</v>
      </c>
      <c r="S6" s="34">
        <f t="shared" si="3"/>
        <v>29437</v>
      </c>
      <c r="T6" s="34">
        <f t="shared" si="3"/>
        <v>280.08</v>
      </c>
      <c r="U6" s="34">
        <f t="shared" si="3"/>
        <v>105.1</v>
      </c>
      <c r="V6" s="34">
        <f t="shared" si="3"/>
        <v>1898</v>
      </c>
      <c r="W6" s="34">
        <f t="shared" si="3"/>
        <v>1.21</v>
      </c>
      <c r="X6" s="34">
        <f t="shared" si="3"/>
        <v>1568.6</v>
      </c>
      <c r="Y6" s="35">
        <f>IF(Y7="",NA(),Y7)</f>
        <v>81.67</v>
      </c>
      <c r="Z6" s="35">
        <f t="shared" ref="Z6:AH6" si="4">IF(Z7="",NA(),Z7)</f>
        <v>89.4</v>
      </c>
      <c r="AA6" s="35">
        <f t="shared" si="4"/>
        <v>94.29</v>
      </c>
      <c r="AB6" s="35">
        <f t="shared" si="4"/>
        <v>97.41</v>
      </c>
      <c r="AC6" s="35">
        <f t="shared" si="4"/>
        <v>98.21</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2455.5500000000002</v>
      </c>
      <c r="BG6" s="35">
        <f t="shared" ref="BG6:BO6" si="7">IF(BG7="",NA(),BG7)</f>
        <v>2390.04</v>
      </c>
      <c r="BH6" s="34">
        <f t="shared" si="7"/>
        <v>0</v>
      </c>
      <c r="BI6" s="34">
        <f t="shared" si="7"/>
        <v>0</v>
      </c>
      <c r="BJ6" s="34">
        <f t="shared" si="7"/>
        <v>0</v>
      </c>
      <c r="BK6" s="35">
        <f t="shared" si="7"/>
        <v>1044.8</v>
      </c>
      <c r="BL6" s="35">
        <f t="shared" si="7"/>
        <v>1081.8</v>
      </c>
      <c r="BM6" s="35">
        <f t="shared" si="7"/>
        <v>974.93</v>
      </c>
      <c r="BN6" s="35">
        <f t="shared" si="7"/>
        <v>855.8</v>
      </c>
      <c r="BO6" s="35">
        <f t="shared" si="7"/>
        <v>789.46</v>
      </c>
      <c r="BP6" s="34" t="str">
        <f>IF(BP7="","",IF(BP7="-","【-】","【"&amp;SUBSTITUTE(TEXT(BP7,"#,##0.00"),"-","△")&amp;"】"))</f>
        <v>【747.76】</v>
      </c>
      <c r="BQ6" s="35">
        <f>IF(BQ7="",NA(),BQ7)</f>
        <v>45.39</v>
      </c>
      <c r="BR6" s="35">
        <f t="shared" ref="BR6:BZ6" si="8">IF(BR7="",NA(),BR7)</f>
        <v>43.15</v>
      </c>
      <c r="BS6" s="35">
        <f t="shared" si="8"/>
        <v>44.26</v>
      </c>
      <c r="BT6" s="35">
        <f t="shared" si="8"/>
        <v>42.78</v>
      </c>
      <c r="BU6" s="35">
        <f t="shared" si="8"/>
        <v>44.33</v>
      </c>
      <c r="BV6" s="35">
        <f t="shared" si="8"/>
        <v>50.82</v>
      </c>
      <c r="BW6" s="35">
        <f t="shared" si="8"/>
        <v>52.19</v>
      </c>
      <c r="BX6" s="35">
        <f t="shared" si="8"/>
        <v>55.32</v>
      </c>
      <c r="BY6" s="35">
        <f t="shared" si="8"/>
        <v>59.8</v>
      </c>
      <c r="BZ6" s="35">
        <f t="shared" si="8"/>
        <v>57.77</v>
      </c>
      <c r="CA6" s="34" t="str">
        <f>IF(CA7="","",IF(CA7="-","【-】","【"&amp;SUBSTITUTE(TEXT(CA7,"#,##0.00"),"-","△")&amp;"】"))</f>
        <v>【59.51】</v>
      </c>
      <c r="CB6" s="35">
        <f>IF(CB7="",NA(),CB7)</f>
        <v>336.75</v>
      </c>
      <c r="CC6" s="35">
        <f t="shared" ref="CC6:CK6" si="9">IF(CC7="",NA(),CC7)</f>
        <v>344.7</v>
      </c>
      <c r="CD6" s="35">
        <f t="shared" si="9"/>
        <v>337.86</v>
      </c>
      <c r="CE6" s="35">
        <f t="shared" si="9"/>
        <v>357.17</v>
      </c>
      <c r="CF6" s="35">
        <f t="shared" si="9"/>
        <v>346.88</v>
      </c>
      <c r="CG6" s="35">
        <f t="shared" si="9"/>
        <v>300.52</v>
      </c>
      <c r="CH6" s="35">
        <f t="shared" si="9"/>
        <v>296.14</v>
      </c>
      <c r="CI6" s="35">
        <f t="shared" si="9"/>
        <v>283.17</v>
      </c>
      <c r="CJ6" s="35">
        <f t="shared" si="9"/>
        <v>263.76</v>
      </c>
      <c r="CK6" s="35">
        <f t="shared" si="9"/>
        <v>274.35000000000002</v>
      </c>
      <c r="CL6" s="34" t="str">
        <f>IF(CL7="","",IF(CL7="-","【-】","【"&amp;SUBSTITUTE(TEXT(CL7,"#,##0.00"),"-","△")&amp;"】"))</f>
        <v>【261.46】</v>
      </c>
      <c r="CM6" s="35">
        <f>IF(CM7="",NA(),CM7)</f>
        <v>46.38</v>
      </c>
      <c r="CN6" s="35">
        <f t="shared" ref="CN6:CV6" si="10">IF(CN7="",NA(),CN7)</f>
        <v>48.59</v>
      </c>
      <c r="CO6" s="35">
        <f t="shared" si="10"/>
        <v>42.58</v>
      </c>
      <c r="CP6" s="35">
        <f t="shared" si="10"/>
        <v>42.14</v>
      </c>
      <c r="CQ6" s="35">
        <f t="shared" si="10"/>
        <v>39.75</v>
      </c>
      <c r="CR6" s="35">
        <f t="shared" si="10"/>
        <v>53.24</v>
      </c>
      <c r="CS6" s="35">
        <f t="shared" si="10"/>
        <v>52.31</v>
      </c>
      <c r="CT6" s="35">
        <f t="shared" si="10"/>
        <v>60.65</v>
      </c>
      <c r="CU6" s="35">
        <f t="shared" si="10"/>
        <v>51.75</v>
      </c>
      <c r="CV6" s="35">
        <f t="shared" si="10"/>
        <v>50.68</v>
      </c>
      <c r="CW6" s="34" t="str">
        <f>IF(CW7="","",IF(CW7="-","【-】","【"&amp;SUBSTITUTE(TEXT(CW7,"#,##0.00"),"-","△")&amp;"】"))</f>
        <v>【52.23】</v>
      </c>
      <c r="CX6" s="35">
        <f>IF(CX7="",NA(),CX7)</f>
        <v>80.97</v>
      </c>
      <c r="CY6" s="35">
        <f t="shared" ref="CY6:DG6" si="11">IF(CY7="",NA(),CY7)</f>
        <v>81.010000000000005</v>
      </c>
      <c r="CZ6" s="35">
        <f t="shared" si="11"/>
        <v>80.989999999999995</v>
      </c>
      <c r="DA6" s="35">
        <f t="shared" si="11"/>
        <v>80.66</v>
      </c>
      <c r="DB6" s="35">
        <f t="shared" si="11"/>
        <v>81.72</v>
      </c>
      <c r="DC6" s="35">
        <f t="shared" si="11"/>
        <v>84.07</v>
      </c>
      <c r="DD6" s="35">
        <f t="shared" si="11"/>
        <v>84.32</v>
      </c>
      <c r="DE6" s="35">
        <f t="shared" si="11"/>
        <v>84.58</v>
      </c>
      <c r="DF6" s="35">
        <f t="shared" si="11"/>
        <v>84.84</v>
      </c>
      <c r="DG6" s="35">
        <f t="shared" si="11"/>
        <v>84.86</v>
      </c>
      <c r="DH6" s="34" t="str">
        <f>IF(DH7="","",IF(DH7="-","【-】","【"&amp;SUBSTITUTE(TEXT(DH7,"#,##0.00"),"-","△")&amp;"】"))</f>
        <v>【85.82】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0.02</v>
      </c>
      <c r="EK6" s="35">
        <f t="shared" si="14"/>
        <v>0.01</v>
      </c>
      <c r="EL6" s="35">
        <f t="shared" si="14"/>
        <v>2.0499999999999998</v>
      </c>
      <c r="EM6" s="35">
        <f t="shared" si="14"/>
        <v>0.01</v>
      </c>
      <c r="EN6" s="35">
        <f t="shared" si="14"/>
        <v>0.01</v>
      </c>
      <c r="EO6" s="34" t="str">
        <f>IF(EO7="","",IF(EO7="-","【-】","【"&amp;SUBSTITUTE(TEXT(EO7,"#,##0.00"),"-","△")&amp;"】"))</f>
        <v>【0.02】</v>
      </c>
    </row>
    <row r="7" spans="1:145" s="36" customFormat="1" x14ac:dyDescent="0.15">
      <c r="A7" s="28"/>
      <c r="B7" s="37">
        <v>2018</v>
      </c>
      <c r="C7" s="37">
        <v>442101</v>
      </c>
      <c r="D7" s="37">
        <v>47</v>
      </c>
      <c r="E7" s="37">
        <v>17</v>
      </c>
      <c r="F7" s="37">
        <v>5</v>
      </c>
      <c r="G7" s="37">
        <v>0</v>
      </c>
      <c r="H7" s="37" t="s">
        <v>98</v>
      </c>
      <c r="I7" s="37" t="s">
        <v>99</v>
      </c>
      <c r="J7" s="37" t="s">
        <v>100</v>
      </c>
      <c r="K7" s="37" t="s">
        <v>101</v>
      </c>
      <c r="L7" s="37" t="s">
        <v>102</v>
      </c>
      <c r="M7" s="37" t="s">
        <v>103</v>
      </c>
      <c r="N7" s="38" t="s">
        <v>104</v>
      </c>
      <c r="O7" s="38" t="s">
        <v>105</v>
      </c>
      <c r="P7" s="38">
        <v>6.49</v>
      </c>
      <c r="Q7" s="38">
        <v>95.26</v>
      </c>
      <c r="R7" s="38">
        <v>3340</v>
      </c>
      <c r="S7" s="38">
        <v>29437</v>
      </c>
      <c r="T7" s="38">
        <v>280.08</v>
      </c>
      <c r="U7" s="38">
        <v>105.1</v>
      </c>
      <c r="V7" s="38">
        <v>1898</v>
      </c>
      <c r="W7" s="38">
        <v>1.21</v>
      </c>
      <c r="X7" s="38">
        <v>1568.6</v>
      </c>
      <c r="Y7" s="38">
        <v>81.67</v>
      </c>
      <c r="Z7" s="38">
        <v>89.4</v>
      </c>
      <c r="AA7" s="38">
        <v>94.29</v>
      </c>
      <c r="AB7" s="38">
        <v>97.41</v>
      </c>
      <c r="AC7" s="38">
        <v>98.21</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2455.5500000000002</v>
      </c>
      <c r="BG7" s="38">
        <v>2390.04</v>
      </c>
      <c r="BH7" s="38">
        <v>0</v>
      </c>
      <c r="BI7" s="38">
        <v>0</v>
      </c>
      <c r="BJ7" s="38">
        <v>0</v>
      </c>
      <c r="BK7" s="38">
        <v>1044.8</v>
      </c>
      <c r="BL7" s="38">
        <v>1081.8</v>
      </c>
      <c r="BM7" s="38">
        <v>974.93</v>
      </c>
      <c r="BN7" s="38">
        <v>855.8</v>
      </c>
      <c r="BO7" s="38">
        <v>789.46</v>
      </c>
      <c r="BP7" s="38">
        <v>747.76</v>
      </c>
      <c r="BQ7" s="38">
        <v>45.39</v>
      </c>
      <c r="BR7" s="38">
        <v>43.15</v>
      </c>
      <c r="BS7" s="38">
        <v>44.26</v>
      </c>
      <c r="BT7" s="38">
        <v>42.78</v>
      </c>
      <c r="BU7" s="38">
        <v>44.33</v>
      </c>
      <c r="BV7" s="38">
        <v>50.82</v>
      </c>
      <c r="BW7" s="38">
        <v>52.19</v>
      </c>
      <c r="BX7" s="38">
        <v>55.32</v>
      </c>
      <c r="BY7" s="38">
        <v>59.8</v>
      </c>
      <c r="BZ7" s="38">
        <v>57.77</v>
      </c>
      <c r="CA7" s="38">
        <v>59.51</v>
      </c>
      <c r="CB7" s="38">
        <v>336.75</v>
      </c>
      <c r="CC7" s="38">
        <v>344.7</v>
      </c>
      <c r="CD7" s="38">
        <v>337.86</v>
      </c>
      <c r="CE7" s="38">
        <v>357.17</v>
      </c>
      <c r="CF7" s="38">
        <v>346.88</v>
      </c>
      <c r="CG7" s="38">
        <v>300.52</v>
      </c>
      <c r="CH7" s="38">
        <v>296.14</v>
      </c>
      <c r="CI7" s="38">
        <v>283.17</v>
      </c>
      <c r="CJ7" s="38">
        <v>263.76</v>
      </c>
      <c r="CK7" s="38">
        <v>274.35000000000002</v>
      </c>
      <c r="CL7" s="38">
        <v>261.45999999999998</v>
      </c>
      <c r="CM7" s="38">
        <v>46.38</v>
      </c>
      <c r="CN7" s="38">
        <v>48.59</v>
      </c>
      <c r="CO7" s="38">
        <v>42.58</v>
      </c>
      <c r="CP7" s="38">
        <v>42.14</v>
      </c>
      <c r="CQ7" s="38">
        <v>39.75</v>
      </c>
      <c r="CR7" s="38">
        <v>53.24</v>
      </c>
      <c r="CS7" s="38">
        <v>52.31</v>
      </c>
      <c r="CT7" s="38">
        <v>60.65</v>
      </c>
      <c r="CU7" s="38">
        <v>51.75</v>
      </c>
      <c r="CV7" s="38">
        <v>50.68</v>
      </c>
      <c r="CW7" s="38">
        <v>52.23</v>
      </c>
      <c r="CX7" s="38">
        <v>80.97</v>
      </c>
      <c r="CY7" s="38">
        <v>81.010000000000005</v>
      </c>
      <c r="CZ7" s="38">
        <v>80.989999999999995</v>
      </c>
      <c r="DA7" s="38">
        <v>80.66</v>
      </c>
      <c r="DB7" s="38">
        <v>81.72</v>
      </c>
      <c r="DC7" s="38">
        <v>84.07</v>
      </c>
      <c r="DD7" s="38">
        <v>84.32</v>
      </c>
      <c r="DE7" s="38">
        <v>84.58</v>
      </c>
      <c r="DF7" s="38">
        <v>84.84</v>
      </c>
      <c r="DG7" s="38">
        <v>84.86</v>
      </c>
      <c r="DH7" s="38">
        <v>85.82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0.02</v>
      </c>
      <c r="EK7" s="38">
        <v>0.01</v>
      </c>
      <c r="EL7" s="38">
        <v>2.0499999999999998</v>
      </c>
      <c r="EM7" s="38">
        <v>0.01</v>
      </c>
      <c r="EN7" s="38">
        <v>0.01</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2020-01-24T00:05:43Z</cp:lastPrinted>
  <dcterms:created xsi:type="dcterms:W3CDTF">2019-12-05T05:23:39Z</dcterms:created>
  <dcterms:modified xsi:type="dcterms:W3CDTF">2020-01-28T04:11:08Z</dcterms:modified>
  <cp:category/>
</cp:coreProperties>
</file>