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0上下水道課共有\経営比較分析\R1提出\"/>
    </mc:Choice>
  </mc:AlternateContent>
  <workbookProtection workbookAlgorithmName="SHA-512" workbookHashValue="Iu2t0nR1CAwC1irOF2rtVMkkEJSrKRaHlgyR7GL368VETOT/TjMIy+5UyNq2NEFelfEmidS5pwO18zVTEFaGoQ==" workbookSaltValue="82J3d3zK5NT81G3AD2Ap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<sst xmlns="http://schemas.openxmlformats.org/spreadsheetml/2006/main" count="228" uniqueCount="115">
  <si>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</si>
  <si>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</si>
  <si>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</si>
  <si>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</si>
  <si>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</si>
  <si>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</si>
  <si>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</si>
  <si>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</si>
  <si>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</si>
  <si>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</si>
  <si>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</si>
  <si>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</si>
  <si>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</si>
  <si>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</si>
  <si>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</si>
  <si>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</si>
  <si>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</si>
  <si>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</si>
  <si>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</si>
  <si>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</si>
  <si>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</si>
  <si>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</si>
  <si>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</si>
  <si>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</si>
  <si>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</si>
  <si>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</si>
  <si>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</si>
  <si>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</si>
  <si>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</si>
  <si>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</si>
  <si>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</si>
  <si>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</si>
  <si>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</si>
  <si>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</si>
  <si>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</si>
  <si>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</si>
  <si>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</si>
  <si>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</si>
  <si>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</si>
  <si>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</si>
  <si>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</si>
  <si>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</si>
  <si>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</si>
  <si>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</si>
  <si>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</si>
  <si>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</si>
  <si>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</si>
  <si>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</si>
  <si>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</si>
  <si>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</si>
  <si>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</si>
  <si>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</si>
  <si>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</si>
  <si>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</si>
  <si>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</si>
  <si>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</si>
  <si>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</si>
  <si>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</si>
  <si>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</si>
  <si>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</si>
  <si>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</si>
  <si>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</si>
  <si>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</si>
  <si>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</si>
  <si>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</si>
  <si>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</si>
  <si>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</si>
  <si>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</si>
  <si>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</si>
  <si>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</si>
  <si>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</si>
  <si>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</si>
  <si>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</si>
  <si>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</si>
  <si>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</si>
  <si>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</si>
  <si>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</si>
  <si>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</si>
  <si>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</si>
  <si>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</si>
  <si>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</si>
  <si>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</si>
  <si>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</si>
  <si>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</si>
  <si>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</si>
  <si>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</si>
  <si>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</si>
  <si>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</si>
  <si>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</si>
  <si>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</si>
  <si>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</si>
  <si>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</si>
  <si>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</si>
  <si>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</si>
  <si>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</si>
  <si>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</si>
  <si>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</si>
  <si>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</si>
  <si>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</si>
  <si>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</si>
  <si>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</si>
  <si>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</si>
  <si>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</si>
  <si>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</si>
  <si>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</si>
  <si>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</si>
  <si>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</si>
  <si>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</si>
  <si>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</si>
  <si>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</si>
  <si>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</si>
  <si>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</si>
  <si>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b/>
        <sz val="11"/>
        <rFont val="ＭＳ ゴシック"/>
        <family val="3"/>
        <charset val="128"/>
      </rPr>
      <t>『管渠改善率』</t>
    </r>
    <r>
      <rPr>
        <sz val="10"/>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</si>
  <si>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xml:space="preserve">　杵築市の特定環境保全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また、将来、農業集落排水の一部を統合することにより、施設利用率並びに収益の増を見込んでいます。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トクテイ</t>
    </rPh>
    <rPh sb="7" eb="9">
      <t>カンキョウ</t>
    </rPh>
    <rPh sb="9" eb="11">
      <t>ホゼン</t>
    </rPh>
    <rPh sb="11" eb="13">
      <t>コウキョウ</t>
    </rPh>
    <rPh sb="13" eb="16">
      <t>ゲスイドウ</t>
    </rPh>
    <rPh sb="18" eb="20">
      <t>トウシ</t>
    </rPh>
    <rPh sb="22" eb="24">
      <t>ケイヒ</t>
    </rPh>
    <rPh sb="25" eb="27">
      <t>ミア</t>
    </rPh>
    <rPh sb="29" eb="31">
      <t>シュウニュウ</t>
    </rPh>
    <rPh sb="32" eb="33">
      <t>エ</t>
    </rPh>
    <rPh sb="44" eb="46">
      <t>ケイエイ</t>
    </rPh>
    <rPh sb="47" eb="49">
      <t>リョウコウ</t>
    </rPh>
    <rPh sb="55" eb="57">
      <t>ジョウタイ</t>
    </rPh>
    <rPh sb="60" eb="62">
      <t>ケイエイ</t>
    </rPh>
    <rPh sb="63" eb="65">
      <t>カイゼン</t>
    </rPh>
    <rPh sb="72" eb="75">
      <t>ゲスイドウ</t>
    </rPh>
    <rPh sb="77" eb="79">
      <t>カニュウ</t>
    </rPh>
    <rPh sb="79" eb="81">
      <t>ソクシン</t>
    </rPh>
    <rPh sb="82" eb="84">
      <t>ジュウヨウ</t>
    </rPh>
    <rPh sb="87" eb="90">
      <t>ゲスイドウ</t>
    </rPh>
    <rPh sb="91" eb="93">
      <t>カニュウ</t>
    </rPh>
    <rPh sb="100" eb="103">
      <t>スイセンカ</t>
    </rPh>
    <rPh sb="103" eb="104">
      <t>リツ</t>
    </rPh>
    <rPh sb="106" eb="108">
      <t>ゾウカ</t>
    </rPh>
    <rPh sb="126" eb="127">
      <t>ユウ</t>
    </rPh>
    <rPh sb="127" eb="128">
      <t>シュウ</t>
    </rPh>
    <rPh sb="128" eb="130">
      <t>スイリョウ</t>
    </rPh>
    <rPh sb="135" eb="137">
      <t>オスイ</t>
    </rPh>
    <rPh sb="137" eb="139">
      <t>ショリ</t>
    </rPh>
    <rPh sb="139" eb="141">
      <t>ゲンカ</t>
    </rPh>
    <rPh sb="143" eb="144">
      <t>オサ</t>
    </rPh>
    <rPh sb="153" eb="156">
      <t>シヨウリョウ</t>
    </rPh>
    <rPh sb="156" eb="158">
      <t>シュウニュウ</t>
    </rPh>
    <rPh sb="159" eb="160">
      <t>フ</t>
    </rPh>
    <rPh sb="167" eb="169">
      <t>ケイヒ</t>
    </rPh>
    <rPh sb="169" eb="171">
      <t>カイシュウ</t>
    </rPh>
    <rPh sb="171" eb="172">
      <t>リツ</t>
    </rPh>
    <rPh sb="174" eb="176">
      <t>コウジョウ</t>
    </rPh>
    <rPh sb="185" eb="187">
      <t>ショウライ</t>
    </rPh>
    <rPh sb="188" eb="190">
      <t>ノウギョウ</t>
    </rPh>
    <rPh sb="190" eb="192">
      <t>シュウラク</t>
    </rPh>
    <rPh sb="192" eb="194">
      <t>ハイスイ</t>
    </rPh>
    <rPh sb="195" eb="197">
      <t>イチブ</t>
    </rPh>
    <rPh sb="198" eb="200">
      <t>トウゴウ</t>
    </rPh>
    <rPh sb="208" eb="210">
      <t>シセツ</t>
    </rPh>
    <rPh sb="210" eb="213">
      <t>リヨウリツ</t>
    </rPh>
    <rPh sb="213" eb="214">
      <t>ナラ</t>
    </rPh>
    <rPh sb="216" eb="218">
      <t>シュウエキ</t>
    </rPh>
    <rPh sb="219" eb="220">
      <t>ゾウ</t>
    </rPh>
    <rPh sb="221" eb="223">
      <t>ミコ</t>
    </rPh>
    <rPh sb="231" eb="234">
      <t>ロウキュウカ</t>
    </rPh>
    <rPh sb="234" eb="236">
      <t>タイサク</t>
    </rPh>
    <rPh sb="241" eb="243">
      <t>ショウライ</t>
    </rPh>
    <rPh sb="244" eb="246">
      <t>セダイ</t>
    </rPh>
    <rPh sb="247" eb="249">
      <t>フタン</t>
    </rPh>
    <rPh sb="250" eb="252">
      <t>ゾウダイ</t>
    </rPh>
    <rPh sb="258" eb="261">
      <t>ケイカクテキ</t>
    </rPh>
    <rPh sb="262" eb="265">
      <t>シセツトウ</t>
    </rPh>
    <rPh sb="266" eb="268">
      <t>カイシュウ</t>
    </rPh>
    <rPh sb="269" eb="270">
      <t>オコナ</t>
    </rPh>
    <rPh sb="271" eb="273">
      <t>ヒツヨウ</t>
    </rPh>
    <rPh sb="281" eb="283">
      <t>コンゴ</t>
    </rPh>
    <rPh sb="285" eb="287">
      <t>テキセイ</t>
    </rPh>
    <rPh sb="288" eb="290">
      <t>シセツ</t>
    </rPh>
    <rPh sb="290" eb="292">
      <t>カンリ</t>
    </rPh>
    <rPh sb="298" eb="300">
      <t>コウエイ</t>
    </rPh>
    <rPh sb="300" eb="302">
      <t>キギョウ</t>
    </rPh>
    <rPh sb="302" eb="304">
      <t>カイケイ</t>
    </rPh>
    <rPh sb="304" eb="306">
      <t>テキヨウ</t>
    </rPh>
    <rPh sb="307" eb="309">
      <t>ジュンビ</t>
    </rPh>
    <rPh sb="310" eb="311">
      <t>スス</t>
    </rPh>
    <rPh sb="318" eb="320">
      <t>カニュウ</t>
    </rPh>
    <rPh sb="320" eb="322">
      <t>ソクシン</t>
    </rPh>
    <rPh sb="323" eb="324">
      <t>ト</t>
    </rPh>
    <rPh sb="325" eb="326">
      <t>ク</t>
    </rPh>
    <rPh sb="328" eb="330">
      <t>ケイエイ</t>
    </rPh>
    <rPh sb="330" eb="332">
      <t>カイゼン</t>
    </rPh>
    <rPh sb="333" eb="335">
      <t>メザ</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</si>
  <si>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昨年度から若干減少していますので,今後も収益増を図る必要があります。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類似団体と比較すると上回っていますが、更なる向上を図るため、加入促進等の対策が必要です。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類似団体と比較して低くなっています。要因としては、公共下水道に未接続の世帯が多いことが挙げられます。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少しずつ上昇していますが、類似団体と比較して低くなっており、今後も水洗化率向上に向けての取り組みが必要となっています。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87" eb="89">
      <t>コンゴ</t>
    </rPh>
    <rPh sb="90" eb="92">
      <t>シュウエキ</t>
    </rPh>
    <rPh sb="92" eb="93">
      <t>ゾウ</t>
    </rPh>
    <rPh sb="94" eb="95">
      <t>ハカ</t>
    </rPh>
    <rPh sb="96" eb="98">
      <t>ヒツヨウ</t>
    </rPh>
    <rPh sb="107" eb="109">
      <t>キギョウ</t>
    </rPh>
    <rPh sb="109" eb="110">
      <t>サイ</t>
    </rPh>
    <rPh sb="110" eb="112">
      <t>ザンダカ</t>
    </rPh>
    <rPh sb="112" eb="113">
      <t>タイ</t>
    </rPh>
    <rPh sb="113" eb="115">
      <t>ジギョウ</t>
    </rPh>
    <rPh sb="115" eb="117">
      <t>キボ</t>
    </rPh>
    <rPh sb="117" eb="119">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アラワ</t>
    </rPh>
    <rPh sb="155" eb="157">
      <t>シヒョウ</t>
    </rPh>
    <rPh sb="159" eb="161">
      <t>イッパン</t>
    </rPh>
    <rPh sb="161" eb="163">
      <t>カイケイ</t>
    </rPh>
    <rPh sb="163" eb="164">
      <t>ク</t>
    </rPh>
    <rPh sb="164" eb="165">
      <t>ダ</t>
    </rPh>
    <rPh sb="165" eb="167">
      <t>キジュン</t>
    </rPh>
    <rPh sb="168" eb="170">
      <t>ガイトウ</t>
    </rPh>
    <rPh sb="177" eb="179">
      <t>ミナオ</t>
    </rPh>
    <rPh sb="181" eb="182">
      <t>オコナ</t>
    </rPh>
    <rPh sb="192" eb="194">
      <t>ケイヒ</t>
    </rPh>
    <rPh sb="194" eb="196">
      <t>カイシュウ</t>
    </rPh>
    <rPh sb="196" eb="197">
      <t>リツ</t>
    </rPh>
    <rPh sb="202" eb="205">
      <t>シヨウリョウ</t>
    </rPh>
    <rPh sb="206" eb="208">
      <t>カイシュウ</t>
    </rPh>
    <rPh sb="211" eb="213">
      <t>ケイヒ</t>
    </rPh>
    <rPh sb="217" eb="219">
      <t>テイド</t>
    </rPh>
    <rPh sb="219" eb="222">
      <t>シヨウリョウ</t>
    </rPh>
    <rPh sb="223" eb="224">
      <t>マカナ</t>
    </rPh>
    <rPh sb="230" eb="231">
      <t>アラワ</t>
    </rPh>
    <rPh sb="233" eb="235">
      <t>シヒョウ</t>
    </rPh>
    <rPh sb="237" eb="239">
      <t>ルイジ</t>
    </rPh>
    <rPh sb="239" eb="241">
      <t>ダンタイ</t>
    </rPh>
    <rPh sb="242" eb="244">
      <t>ヒカク</t>
    </rPh>
    <rPh sb="256" eb="257">
      <t>サラ</t>
    </rPh>
    <rPh sb="259" eb="261">
      <t>コウジョウ</t>
    </rPh>
    <rPh sb="262" eb="263">
      <t>ハカ</t>
    </rPh>
    <rPh sb="267" eb="269">
      <t>カニュウ</t>
    </rPh>
    <rPh sb="269" eb="271">
      <t>ソクシン</t>
    </rPh>
    <rPh sb="271" eb="272">
      <t>トウ</t>
    </rPh>
    <rPh sb="273" eb="275">
      <t>タイサク</t>
    </rPh>
    <rPh sb="276" eb="278">
      <t>ヒツヨウ</t>
    </rPh>
    <rPh sb="284" eb="286">
      <t>オスイ</t>
    </rPh>
    <rPh sb="286" eb="288">
      <t>ショリ</t>
    </rPh>
    <rPh sb="288" eb="290">
      <t>ゲンカ</t>
    </rPh>
    <rPh sb="295" eb="297">
      <t>ユウシュウ</t>
    </rPh>
    <rPh sb="297" eb="299">
      <t>スイリョウ</t>
    </rPh>
    <rPh sb="305" eb="307">
      <t>オスイ</t>
    </rPh>
    <rPh sb="307" eb="309">
      <t>ショリ</t>
    </rPh>
    <rPh sb="310" eb="311">
      <t>ヨウ</t>
    </rPh>
    <rPh sb="313" eb="315">
      <t>ヒヨウ</t>
    </rPh>
    <rPh sb="319" eb="321">
      <t>オスイ</t>
    </rPh>
    <rPh sb="321" eb="323">
      <t>シホン</t>
    </rPh>
    <rPh sb="323" eb="324">
      <t>ヒ</t>
    </rPh>
    <rPh sb="325" eb="327">
      <t>オスイ</t>
    </rPh>
    <rPh sb="327" eb="329">
      <t>イジ</t>
    </rPh>
    <rPh sb="329" eb="332">
      <t>カンリヒ</t>
    </rPh>
    <rPh sb="333" eb="335">
      <t>リョウホウ</t>
    </rPh>
    <rPh sb="336" eb="337">
      <t>フク</t>
    </rPh>
    <rPh sb="339" eb="341">
      <t>オスイ</t>
    </rPh>
    <rPh sb="341" eb="343">
      <t>ショリ</t>
    </rPh>
    <rPh sb="344" eb="345">
      <t>カカ</t>
    </rPh>
    <rPh sb="350" eb="351">
      <t>アラワ</t>
    </rPh>
    <rPh sb="353" eb="355">
      <t>シヒョウ</t>
    </rPh>
    <rPh sb="357" eb="359">
      <t>ルイジ</t>
    </rPh>
    <rPh sb="359" eb="361">
      <t>ダンタイ</t>
    </rPh>
    <rPh sb="362" eb="364">
      <t>ヒカク</t>
    </rPh>
    <rPh sb="366" eb="367">
      <t>タカ</t>
    </rPh>
    <rPh sb="375" eb="377">
      <t>カイゼン</t>
    </rPh>
    <rPh sb="384" eb="385">
      <t>ユウ</t>
    </rPh>
    <rPh sb="385" eb="386">
      <t>シュウ</t>
    </rPh>
    <rPh sb="386" eb="388">
      <t>スイリョウ</t>
    </rPh>
    <rPh sb="389" eb="390">
      <t>フ</t>
    </rPh>
    <rPh sb="392" eb="394">
      <t>ヒツヨウ</t>
    </rPh>
    <rPh sb="403" eb="405">
      <t>シセツ</t>
    </rPh>
    <rPh sb="405" eb="408">
      <t>リヨウリツ</t>
    </rPh>
    <rPh sb="413" eb="415">
      <t>シセツ</t>
    </rPh>
    <rPh sb="416" eb="418">
      <t>セツビ</t>
    </rPh>
    <rPh sb="419" eb="421">
      <t>イチニチ</t>
    </rPh>
    <rPh sb="422" eb="424">
      <t>タイオウ</t>
    </rPh>
    <rPh sb="424" eb="426">
      <t>カノウ</t>
    </rPh>
    <rPh sb="427" eb="429">
      <t>ショリ</t>
    </rPh>
    <rPh sb="429" eb="431">
      <t>ノウリョク</t>
    </rPh>
    <rPh sb="432" eb="433">
      <t>タイ</t>
    </rPh>
    <rPh sb="436" eb="438">
      <t>イチニチ</t>
    </rPh>
    <rPh sb="438" eb="440">
      <t>ヘイキン</t>
    </rPh>
    <rPh sb="440" eb="442">
      <t>ショリ</t>
    </rPh>
    <rPh sb="442" eb="444">
      <t>スイリョウ</t>
    </rPh>
    <rPh sb="445" eb="447">
      <t>ワリアイ</t>
    </rPh>
    <rPh sb="451" eb="453">
      <t>シセツ</t>
    </rPh>
    <rPh sb="454" eb="456">
      <t>リヨウ</t>
    </rPh>
    <rPh sb="456" eb="458">
      <t>ジョウキョウ</t>
    </rPh>
    <rPh sb="459" eb="461">
      <t>テキセイ</t>
    </rPh>
    <rPh sb="461" eb="463">
      <t>キボ</t>
    </rPh>
    <rPh sb="464" eb="466">
      <t>ハンダン</t>
    </rPh>
    <rPh sb="468" eb="470">
      <t>シヒョウ</t>
    </rPh>
    <rPh sb="472" eb="474">
      <t>ルイジ</t>
    </rPh>
    <rPh sb="474" eb="476">
      <t>ダンタイ</t>
    </rPh>
    <rPh sb="477" eb="479">
      <t>ヒカク</t>
    </rPh>
    <rPh sb="481" eb="482">
      <t>ヒク</t>
    </rPh>
    <rPh sb="490" eb="492">
      <t>ヨウイン</t>
    </rPh>
    <rPh sb="497" eb="499">
      <t>コウキョウ</t>
    </rPh>
    <rPh sb="499" eb="502">
      <t>ゲスイドウ</t>
    </rPh>
    <rPh sb="503" eb="506">
      <t>ミセツゾク</t>
    </rPh>
    <rPh sb="507" eb="509">
      <t>セタイ</t>
    </rPh>
    <rPh sb="510" eb="511">
      <t>オオ</t>
    </rPh>
    <rPh sb="515" eb="516">
      <t>ア</t>
    </rPh>
    <rPh sb="525" eb="528">
      <t>スイセンカ</t>
    </rPh>
    <rPh sb="528" eb="529">
      <t>リツ</t>
    </rPh>
    <rPh sb="534" eb="536">
      <t>ゲンザイ</t>
    </rPh>
    <rPh sb="536" eb="538">
      <t>ショリ</t>
    </rPh>
    <rPh sb="538" eb="541">
      <t>クイキナイ</t>
    </rPh>
    <rPh sb="541" eb="543">
      <t>ジンコウ</t>
    </rPh>
    <rPh sb="547" eb="549">
      <t>ジッサイ</t>
    </rPh>
    <rPh sb="550" eb="552">
      <t>スイセン</t>
    </rPh>
    <rPh sb="552" eb="554">
      <t>ベンジョ</t>
    </rPh>
    <rPh sb="555" eb="557">
      <t>セッチ</t>
    </rPh>
    <rPh sb="559" eb="561">
      <t>オスイ</t>
    </rPh>
    <rPh sb="561" eb="563">
      <t>ショリ</t>
    </rPh>
    <rPh sb="567" eb="569">
      <t>ジンコウ</t>
    </rPh>
    <rPh sb="570" eb="572">
      <t>ワリアイ</t>
    </rPh>
    <rPh sb="573" eb="574">
      <t>アラワ</t>
    </rPh>
    <rPh sb="576" eb="578">
      <t>シヒョウ</t>
    </rPh>
    <rPh sb="580" eb="581">
      <t>スコ</t>
    </rPh>
    <rPh sb="584" eb="586">
      <t>ジョウショウ</t>
    </rPh>
    <rPh sb="593" eb="595">
      <t>ルイジ</t>
    </rPh>
    <rPh sb="595" eb="597">
      <t>ダンタイ</t>
    </rPh>
    <rPh sb="598" eb="600">
      <t>ヒカク</t>
    </rPh>
    <rPh sb="602" eb="603">
      <t>ヒク</t>
    </rPh>
    <rPh sb="610" eb="612">
      <t>コンゴ</t>
    </rPh>
    <rPh sb="613" eb="616">
      <t>スイセンカ</t>
    </rPh>
    <rPh sb="616" eb="617">
      <t>リツ</t>
    </rPh>
    <rPh sb="617" eb="619">
      <t>コウジョウ</t>
    </rPh>
    <rPh sb="620" eb="621">
      <t>ム</t>
    </rPh>
    <rPh sb="624" eb="625">
      <t>ト</t>
    </rPh>
    <rPh sb="626" eb="627">
      <t>ク</t>
    </rPh>
    <rPh sb="629" eb="6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</si>
</sst>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2-4281-89BD-BD722EEA3E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B592-4281-89BD-BD722EEA3E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26.89</c:v>
                </c:pt>
                <c:pt idx="1">
                  <c:v>28.11</c:v>
                </c:pt>
                <c:pt idx="2">
                  <c:v>28.33</c:v>
                </c:pt>
                <c:pt idx="3">
                  <c:v>28.61</c:v>
                </c:pt>
                <c:pt idx="4">
                  <c:v>28.56</c:v>
                </c:pt>
              </c:numCache>
            </c:numRef>
          </c:val>
          <c:extLst>
            <c:ext xmlns:c16="http://schemas.microsoft.com/office/drawing/2014/chart" uri="{C3380CC4-5D6E-409C-BE32-E72D297353CC}">
              <c16:uniqueId val="{00000000-4A7D-4CD7-814C-2DC909AE7B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4A7D-4CD7-814C-2DC909AE7B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57.4</c:v>
                </c:pt>
                <c:pt idx="1">
                  <c:v>58.86</c:v>
                </c:pt>
                <c:pt idx="2">
                  <c:v>59.37</c:v>
                </c:pt>
                <c:pt idx="3">
                  <c:v>60.48</c:v>
                </c:pt>
                <c:pt idx="4">
                  <c:v>62.17</c:v>
                </c:pt>
              </c:numCache>
            </c:numRef>
          </c:val>
          <c:extLst>
            <c:ext xmlns:c16="http://schemas.microsoft.com/office/drawing/2014/chart" uri="{C3380CC4-5D6E-409C-BE32-E72D297353CC}">
              <c16:uniqueId val="{00000000-1A0A-452B-87D5-27D49C2320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1A0A-452B-87D5-27D49C2320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71.599999999999994</c:v>
                </c:pt>
                <c:pt idx="1">
                  <c:v>72.42</c:v>
                </c:pt>
                <c:pt idx="2">
                  <c:v>82.07</c:v>
                </c:pt>
                <c:pt idx="3">
                  <c:v>82.68</c:v>
                </c:pt>
                <c:pt idx="4">
                  <c:v>81.42</c:v>
                </c:pt>
              </c:numCache>
            </c:numRef>
          </c:val>
          <c:extLst>
            <c:ext xmlns:c16="http://schemas.microsoft.com/office/drawing/2014/chart" uri="{C3380CC4-5D6E-409C-BE32-E72D297353CC}">
              <c16:uniqueId val="{00000000-232C-4DFF-99D4-41829EC027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C-4DFF-99D4-41829EC027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D-4C18-8A1D-1A36D6DF1B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D-4C18-8A1D-1A36D6DF1B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E-4467-80E0-ED2353DDBE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E-4467-80E0-ED2353DDBE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2-4C7D-9819-B457CEE798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2-4C7D-9819-B457CEE798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D-4453-8283-A0B3ED985F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D-4453-8283-A0B3ED985F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2906.81</c:v>
                </c:pt>
                <c:pt idx="1">
                  <c:v>2797.73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FD-4AFA-87BE-ECE69A8734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CFD-4AFA-87BE-ECE69A8734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68.89</c:v>
                </c:pt>
                <c:pt idx="1">
                  <c:v>68.83</c:v>
                </c:pt>
                <c:pt idx="2">
                  <c:v>79.989999999999995</c:v>
                </c:pt>
                <c:pt idx="3">
                  <c:v>86.24</c:v>
                </c:pt>
                <c:pt idx="4">
                  <c:v>81.290000000000006</c:v>
                </c:pt>
              </c:numCache>
            </c:numRef>
          </c:val>
          <c:extLst>
            <c:ext xmlns:c16="http://schemas.microsoft.com/office/drawing/2014/chart" uri="{C3380CC4-5D6E-409C-BE32-E72D297353CC}">
              <c16:uniqueId val="{00000000-112B-485C-A19A-36836F016F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112B-485C-A19A-36836F016F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289.14999999999998</c:v>
                </c:pt>
                <c:pt idx="1">
                  <c:v>285.35000000000002</c:v>
                </c:pt>
                <c:pt idx="2">
                  <c:v>244.31</c:v>
                </c:pt>
                <c:pt idx="3">
                  <c:v>223.16</c:v>
                </c:pt>
                <c:pt idx="4">
                  <c:v>242.31</c:v>
                </c:pt>
              </c:numCache>
            </c:numRef>
          </c:val>
          <c:extLst>
            <c:ext xmlns:c16="http://schemas.microsoft.com/office/drawing/2014/chart" uri="{C3380CC4-5D6E-409C-BE32-E72D297353CC}">
              <c16:uniqueId val="{00000000-FB51-4EF2-9360-9DE926A040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FB51-4EF2-9360-9DE926A040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杵築市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D2</v>
      </c>
      <c r="X8" s="74"/>
      <c r="Y8" s="74"/>
      <c r="Z8" s="74"/>
      <c r="AA8" s="74"/>
      <c r="AB8" s="74"/>
      <c r="AC8" s="74"/>
      <c r="AD8" s="75" t="str">
        <f>データ!$M$6</f>
        <v>非設置</v>
      </c>
      <c r="AE8" s="75"/>
      <c r="AF8" s="75"/>
      <c r="AG8" s="75"/>
      <c r="AH8" s="75"/>
      <c r="AI8" s="75"/>
      <c r="AJ8" s="75"/>
      <c r="AK8" s="3"/>
      <c r="AL8" s="71">
        <f>データ!S6</f>
        <v>29437</v>
      </c>
      <c r="AM8" s="71"/>
      <c r="AN8" s="71"/>
      <c r="AO8" s="71"/>
      <c r="AP8" s="71"/>
      <c r="AQ8" s="71"/>
      <c r="AR8" s="71"/>
      <c r="AS8" s="71"/>
      <c r="AT8" s="70">
        <f>データ!T6</f>
        <v>280.08</v>
      </c>
      <c r="AU8" s="70"/>
      <c r="AV8" s="70"/>
      <c r="AW8" s="70"/>
      <c r="AX8" s="70"/>
      <c r="AY8" s="70"/>
      <c r="AZ8" s="70"/>
      <c r="BA8" s="70"/>
      <c r="BB8" s="70">
        <f>データ!U6</f>
        <v>105.1</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t="str">
        <f>データ!O6</f>
        <v>該当数値なし</v>
      </c>
      <c r="J10" s="70"/>
      <c r="K10" s="70"/>
      <c r="L10" s="70"/>
      <c r="M10" s="70"/>
      <c r="N10" s="70"/>
      <c r="O10" s="70"/>
      <c r="P10" s="70">
        <f>データ!P6</f>
        <v>8.5299999999999994</v>
      </c>
      <c r="Q10" s="70"/>
      <c r="R10" s="70"/>
      <c r="S10" s="70"/>
      <c r="T10" s="70"/>
      <c r="U10" s="70"/>
      <c r="V10" s="70"/>
      <c r="W10" s="70">
        <f>データ!Q6</f>
        <v>97.91</v>
      </c>
      <c r="X10" s="70"/>
      <c r="Y10" s="70"/>
      <c r="Z10" s="70"/>
      <c r="AA10" s="70"/>
      <c r="AB10" s="70"/>
      <c r="AC10" s="70"/>
      <c r="AD10" s="71">
        <f>データ!R6</f>
        <v>3510</v>
      </c>
      <c r="AE10" s="71"/>
      <c r="AF10" s="71"/>
      <c r="AG10" s="71"/>
      <c r="AH10" s="71"/>
      <c r="AI10" s="71"/>
      <c r="AJ10" s="71"/>
      <c r="AK10" s="2"/>
      <c r="AL10" s="71">
        <f>データ!V6</f>
        <v>2493</v>
      </c>
      <c r="AM10" s="71"/>
      <c r="AN10" s="71"/>
      <c r="AO10" s="71"/>
      <c r="AP10" s="71"/>
      <c r="AQ10" s="71"/>
      <c r="AR10" s="71"/>
      <c r="AS10" s="71"/>
      <c r="AT10" s="70">
        <f>データ!W6</f>
        <v>1.21</v>
      </c>
      <c r="AU10" s="70"/>
      <c r="AV10" s="70"/>
      <c r="AW10" s="70"/>
      <c r="AX10" s="70"/>
      <c r="AY10" s="70"/>
      <c r="AZ10" s="70"/>
      <c r="BA10" s="70"/>
      <c r="BB10" s="70">
        <f>データ!X6</f>
        <v>2060.33</v>
      </c>
      <c r="BC10" s="70"/>
      <c r="BD10" s="70"/>
      <c r="BE10" s="70"/>
      <c r="BF10" s="70"/>
      <c r="BG10" s="70"/>
      <c r="BH10" s="70"/>
      <c r="BI10" s="70"/>
      <c r="BJ10" s="2"/>
      <c r="BK10" s="2"/>
      <c r="BL10" s="60" t="s">
        <v>22</v>
      </c>
      <c r="BM10" s="6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8" t="s">
        <v>26</v>
      </c>
      <c r="BM14" s="49"/>
      <c r="BN14" s="49"/>
      <c r="BO14" s="49"/>
      <c r="BP14" s="49"/>
      <c r="BQ14" s="49"/>
      <c r="BR14" s="49"/>
      <c r="BS14" s="49"/>
      <c r="BT14" s="49"/>
      <c r="BU14" s="49"/>
      <c r="BV14" s="49"/>
      <c r="BW14" s="49"/>
      <c r="BX14" s="49"/>
      <c r="BY14" s="49"/>
      <c r="BZ14" s="50"/>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51"/>
      <c r="BM15" s="52"/>
      <c r="BN15" s="52"/>
      <c r="BO15" s="52"/>
      <c r="BP15" s="52"/>
      <c r="BQ15" s="52"/>
      <c r="BR15" s="52"/>
      <c r="BS15" s="52"/>
      <c r="BT15" s="52"/>
      <c r="BU15" s="52"/>
      <c r="BV15" s="52"/>
      <c r="BW15" s="52"/>
      <c r="BX15" s="52"/>
      <c r="BY15" s="52"/>
      <c r="BZ15" s="5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2"/>
      <c r="BM44" s="43"/>
      <c r="BN44" s="43"/>
      <c r="BO44" s="43"/>
      <c r="BP44" s="43"/>
      <c r="BQ44" s="43"/>
      <c r="BR44" s="43"/>
      <c r="BS44" s="43"/>
      <c r="BT44" s="43"/>
      <c r="BU44" s="43"/>
      <c r="BV44" s="43"/>
      <c r="BW44" s="43"/>
      <c r="BX44" s="43"/>
      <c r="BY44" s="43"/>
      <c r="BZ44" s="4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8" t="s">
        <v>27</v>
      </c>
      <c r="BM45" s="49"/>
      <c r="BN45" s="49"/>
      <c r="BO45" s="49"/>
      <c r="BP45" s="49"/>
      <c r="BQ45" s="49"/>
      <c r="BR45" s="49"/>
      <c r="BS45" s="49"/>
      <c r="BT45" s="49"/>
      <c r="BU45" s="49"/>
      <c r="BV45" s="49"/>
      <c r="BW45" s="49"/>
      <c r="BX45" s="49"/>
      <c r="BY45" s="49"/>
      <c r="BZ45" s="5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1"/>
      <c r="BM46" s="52"/>
      <c r="BN46" s="52"/>
      <c r="BO46" s="52"/>
      <c r="BP46" s="52"/>
      <c r="BQ46" s="52"/>
      <c r="BR46" s="52"/>
      <c r="BS46" s="52"/>
      <c r="BT46" s="52"/>
      <c r="BU46" s="52"/>
      <c r="BV46" s="52"/>
      <c r="BW46" s="52"/>
      <c r="BX46" s="52"/>
      <c r="BY46" s="52"/>
      <c r="BZ46" s="5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5" t="s">
        <v>28</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2"/>
      <c r="BM63" s="43"/>
      <c r="BN63" s="43"/>
      <c r="BO63" s="43"/>
      <c r="BP63" s="43"/>
      <c r="BQ63" s="43"/>
      <c r="BR63" s="43"/>
      <c r="BS63" s="43"/>
      <c r="BT63" s="43"/>
      <c r="BU63" s="43"/>
      <c r="BV63" s="43"/>
      <c r="BW63" s="43"/>
      <c r="BX63" s="43"/>
      <c r="BY63" s="43"/>
      <c r="BZ63" s="4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8" t="s">
        <v>29</v>
      </c>
      <c r="BM64" s="49"/>
      <c r="BN64" s="49"/>
      <c r="BO64" s="49"/>
      <c r="BP64" s="49"/>
      <c r="BQ64" s="49"/>
      <c r="BR64" s="49"/>
      <c r="BS64" s="49"/>
      <c r="BT64" s="49"/>
      <c r="BU64" s="49"/>
      <c r="BV64" s="49"/>
      <c r="BW64" s="49"/>
      <c r="BX64" s="49"/>
      <c r="BY64" s="49"/>
      <c r="BZ64" s="5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1"/>
      <c r="BM65" s="52"/>
      <c r="BN65" s="52"/>
      <c r="BO65" s="52"/>
      <c r="BP65" s="52"/>
      <c r="BQ65" s="52"/>
      <c r="BR65" s="52"/>
      <c r="BS65" s="52"/>
      <c r="BT65" s="52"/>
      <c r="BU65" s="52"/>
      <c r="BV65" s="52"/>
      <c r="BW65" s="52"/>
      <c r="BX65" s="52"/>
      <c r="BY65" s="52"/>
      <c r="BZ65" s="5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5LFvCYqKNKji2sv7SlJ3q+DQRtKMXRyp8ddi5C8JpqMggZrZoIemvo84cn2m7TU8xRi6AvvV7G/ZilWadkzZ2Q==" saltValue="4yP/Af4dRBaCyj5M8U9c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58</v>
      </c>
      <c r="B4" s="30"/>
      <c r="C4" s="30"/>
      <c r="D4" s="30"/>
      <c r="E4" s="30"/>
      <c r="F4" s="30"/>
      <c r="G4" s="30"/>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442101</v>
      </c>
      <c r="D6" s="33">
        <f t="shared" si="3"/>
        <v>47</v>
      </c>
      <c r="E6" s="33">
        <f t="shared" si="3"/>
        <v>17</v>
      </c>
      <c r="F6" s="33">
        <f t="shared" si="3"/>
        <v>4</v>
      </c>
      <c r="G6" s="33">
        <f t="shared" si="3"/>
        <v>0</v>
      </c>
      <c r="H6" s="33" t="str">
        <f t="shared" si="3"/>
        <v>大分県　杵築市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8.5299999999999994</v>
      </c>
      <c r="Q6" s="34">
        <f t="shared" si="3"/>
        <v>97.91</v>
      </c>
      <c r="R6" s="34">
        <f t="shared" si="3"/>
        <v>3510</v>
      </c>
      <c r="S6" s="34">
        <f t="shared" si="3"/>
        <v>29437</v>
      </c>
      <c r="T6" s="34">
        <f t="shared" si="3"/>
        <v>280.08</v>
      </c>
      <c r="U6" s="34">
        <f t="shared" si="3"/>
        <v>105.1</v>
      </c>
      <c r="V6" s="34">
        <f t="shared" si="3"/>
        <v>2493</v>
      </c>
      <c r="W6" s="34">
        <f t="shared" si="3"/>
        <v>1.21</v>
      </c>
      <c r="X6" s="34">
        <f t="shared" si="3"/>
        <v>2060.33</v>
      </c>
      <c r="Y6" s="35">
        <f>IF(Y7="",NA(),Y7)</f>
        <v>71.599999999999994</v>
      </c>
      <c r="Z6" s="35">
        <f t="shared" ref="Z6:AH6" si="4">IF(Z7="",NA(),Z7)</f>
        <v>72.42</v>
      </c>
      <c r="AA6" s="35">
        <f t="shared" si="4"/>
        <v>82.07</v>
      </c>
      <c r="AB6" s="35">
        <f t="shared" si="4"/>
        <v>82.68</v>
      </c>
      <c r="AC6" s="35">
        <f t="shared" si="4"/>
        <v>81.42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2906.81</v>
      </c>
      <c r="BG6" s="35">
        <f t="shared" ref="BG6:BO6" si="7">IF(BG7="",NA(),BG7)</f>
        <v>2797.73</v>
      </c>
      <c r="BH6" s="34">
        <f t="shared" si="7"/>
        <v>0</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68.89</v>
      </c>
      <c r="BR6" s="35">
        <f t="shared" ref="BR6:BZ6" si="8">IF(BR7="",NA(),BR7)</f>
        <v>68.83</v>
      </c>
      <c r="BS6" s="35">
        <f t="shared" si="8"/>
        <v>79.989999999999995</v>
      </c>
      <c r="BT6" s="35">
        <f t="shared" si="8"/>
        <v>86.24</v>
      </c>
      <c r="BU6" s="35">
        <f t="shared" si="8"/>
        <v>81.290000000000006</v>
      </c>
      <c r="BV6" s="35">
        <f t="shared" si="8"/>
        <v>50.54</v>
      </c>
      <c r="BW6" s="35">
        <f t="shared" si="8"/>
        <v>66.22</v>
      </c>
      <c r="BX6" s="35">
        <f t="shared" si="8"/>
        <v>69.87</v>
      </c>
      <c r="BY6" s="35">
        <f t="shared" si="8"/>
        <v>74.3</v>
      </c>
      <c r="BZ6" s="35">
        <f t="shared" si="8"/>
        <v>72.260000000000005</v>
      </c>
      <c r="CA6" s="34" t="str">
        <f>IF(CA7="","",IF(CA7="-","【-】","【"&amp;SUBSTITUTE(TEXT(CA7,"#,##0.00"),"-","△")&amp;"】"))</f>
        <v>【74.48】</v>
      </c>
      <c r="CB6" s="35">
        <f>IF(CB7="",NA(),CB7)</f>
        <v>289.14999999999998</v>
      </c>
      <c r="CC6" s="35">
        <f t="shared" ref="CC6:CK6" si="9">IF(CC7="",NA(),CC7)</f>
        <v>285.35000000000002</v>
      </c>
      <c r="CD6" s="35">
        <f t="shared" si="9"/>
        <v>244.31</v>
      </c>
      <c r="CE6" s="35">
        <f t="shared" si="9"/>
        <v>223.16</v>
      </c>
      <c r="CF6" s="35">
        <f t="shared" si="9"/>
        <v>242.31</v>
      </c>
      <c r="CG6" s="35">
        <f t="shared" si="9"/>
        <v>320.36</v>
      </c>
      <c r="CH6" s="35">
        <f t="shared" si="9"/>
        <v>246.72</v>
      </c>
      <c r="CI6" s="35">
        <f t="shared" si="9"/>
        <v>234.96</v>
      </c>
      <c r="CJ6" s="35">
        <f t="shared" si="9"/>
        <v>221.81</v>
      </c>
      <c r="CK6" s="35">
        <f t="shared" si="9"/>
        <v>230.02</v>
      </c>
      <c r="CL6" s="34" t="str">
        <f>IF(CL7="","",IF(CL7="-","【-】","【"&amp;SUBSTITUTE(TEXT(CL7,"#,##0.00"),"-","△")&amp;"】"))</f>
        <v>【219.46】</v>
      </c>
      <c r="CM6" s="35">
        <f>IF(CM7="",NA(),CM7)</f>
        <v>26.89</v>
      </c>
      <c r="CN6" s="35">
        <f t="shared" ref="CN6:CV6" si="10">IF(CN7="",NA(),CN7)</f>
        <v>28.11</v>
      </c>
      <c r="CO6" s="35">
        <f t="shared" si="10"/>
        <v>28.33</v>
      </c>
      <c r="CP6" s="35">
        <f t="shared" si="10"/>
        <v>28.61</v>
      </c>
      <c r="CQ6" s="35">
        <f t="shared" si="10"/>
        <v>28.56</v>
      </c>
      <c r="CR6" s="35">
        <f t="shared" si="10"/>
        <v>34.74</v>
      </c>
      <c r="CS6" s="35">
        <f t="shared" si="10"/>
        <v>41.35</v>
      </c>
      <c r="CT6" s="35">
        <f t="shared" si="10"/>
        <v>42.9</v>
      </c>
      <c r="CU6" s="35">
        <f t="shared" si="10"/>
        <v>43.36</v>
      </c>
      <c r="CV6" s="35">
        <f t="shared" si="10"/>
        <v>42.56</v>
      </c>
      <c r="CW6" s="34" t="str">
        <f>IF(CW7="","",IF(CW7="-","【-】","【"&amp;SUBSTITUTE(TEXT(CW7,"#,##0.00"),"-","△")&amp;"】"))</f>
        <v>【42.82】</v>
      </c>
      <c r="CX6" s="35">
        <f>IF(CX7="",NA(),CX7)</f>
        <v>57.4</v>
      </c>
      <c r="CY6" s="35">
        <f t="shared" ref="CY6:DG6" si="11">IF(CY7="",NA(),CY7)</f>
        <v>58.86</v>
      </c>
      <c r="CZ6" s="35">
        <f t="shared" si="11"/>
        <v>59.37</v>
      </c>
      <c r="DA6" s="35">
        <f t="shared" si="11"/>
        <v>60.48</v>
      </c>
      <c r="DB6" s="35">
        <f t="shared" si="11"/>
        <v>62.17</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442101</v>
      </c>
      <c r="D7" s="37">
        <v>47</v>
      </c>
      <c r="E7" s="37">
        <v>17</v>
      </c>
      <c r="F7" s="37">
        <v>4</v>
      </c>
      <c r="G7" s="37">
        <v>0</v>
      </c>
      <c r="H7" s="37" t="s">
        <v>99</v>
      </c>
      <c r="I7" s="37" t="s">
        <v>100</v>
      </c>
      <c r="J7" s="37" t="s">
        <v>101</v>
      </c>
      <c r="K7" s="37" t="s">
        <v>102</v>
      </c>
      <c r="L7" s="37" t="s">
        <v>103</v>
      </c>
      <c r="M7" s="37" t="s">
        <v>104</v>
      </c>
      <c r="N7" s="38" t="s">
        <v>105</v>
      </c>
      <c r="O7" s="38" t="s">
        <v>106</v>
      </c>
      <c r="P7" s="38">
        <v>8.5299999999999994</v>
      </c>
      <c r="Q7" s="38">
        <v>97.91</v>
      </c>
      <c r="R7" s="38">
        <v>3510</v>
      </c>
      <c r="S7" s="38">
        <v>29437</v>
      </c>
      <c r="T7" s="38">
        <v>280.08</v>
      </c>
      <c r="U7" s="38">
        <v>105.1</v>
      </c>
      <c r="V7" s="38">
        <v>2493</v>
      </c>
      <c r="W7" s="38">
        <v>1.21</v>
      </c>
      <c r="X7" s="38">
        <v>2060.33</v>
      </c>
      <c r="Y7" s="38">
        <v>71.599999999999994</v>
      </c>
      <c r="Z7" s="38">
        <v>72.42</v>
      </c>
      <c r="AA7" s="38">
        <v>82.07</v>
      </c>
      <c r="AB7" s="38">
        <v>82.68</v>
      </c>
      <c r="AC7" s="38">
        <v>81.42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2906.81</v>
      </c>
      <c r="BG7" s="38">
        <v>2797.73</v>
      </c>
      <c r="BH7" s="38">
        <v>0</v>
      </c>
      <c r="BI7" s="38">
        <v>0</v>
      </c>
      <c r="BJ7" s="38">
        <v>0</v>
      </c>
      <c r="BK7" s="38">
        <v>1671.86</v>
      </c>
      <c r="BL7" s="38">
        <v>1434.89</v>
      </c>
      <c r="BM7" s="38">
        <v>1298.9100000000001</v>
      </c>
      <c r="BN7" s="38">
        <v>1243.71</v>
      </c>
      <c r="BO7" s="38">
        <v>1194.1500000000001</v>
      </c>
      <c r="BP7" s="38">
        <v>1209.4000000000001</v>
      </c>
      <c r="BQ7" s="38">
        <v>68.89</v>
      </c>
      <c r="BR7" s="38">
        <v>68.83</v>
      </c>
      <c r="BS7" s="38">
        <v>79.989999999999995</v>
      </c>
      <c r="BT7" s="38">
        <v>86.24</v>
      </c>
      <c r="BU7" s="38">
        <v>81.290000000000006</v>
      </c>
      <c r="BV7" s="38">
        <v>50.54</v>
      </c>
      <c r="BW7" s="38">
        <v>66.22</v>
      </c>
      <c r="BX7" s="38">
        <v>69.87</v>
      </c>
      <c r="BY7" s="38">
        <v>74.3</v>
      </c>
      <c r="BZ7" s="38">
        <v>72.260000000000005</v>
      </c>
      <c r="CA7" s="38">
        <v>74.48</v>
      </c>
      <c r="CB7" s="38">
        <v>289.14999999999998</v>
      </c>
      <c r="CC7" s="38">
        <v>285.35000000000002</v>
      </c>
      <c r="CD7" s="38">
        <v>244.31</v>
      </c>
      <c r="CE7" s="38">
        <v>223.16</v>
      </c>
      <c r="CF7" s="38">
        <v>242.31</v>
      </c>
      <c r="CG7" s="38">
        <v>320.36</v>
      </c>
      <c r="CH7" s="38">
        <v>246.72</v>
      </c>
      <c r="CI7" s="38">
        <v>234.96</v>
      </c>
      <c r="CJ7" s="38">
        <v>221.81</v>
      </c>
      <c r="CK7" s="38">
        <v>230.02</v>
      </c>
      <c r="CL7" s="38">
        <v>219.46</v>
      </c>
      <c r="CM7" s="38">
        <v>26.89</v>
      </c>
      <c r="CN7" s="38">
        <v>28.11</v>
      </c>
      <c r="CO7" s="38">
        <v>28.33</v>
      </c>
      <c r="CP7" s="38">
        <v>28.61</v>
      </c>
      <c r="CQ7" s="38">
        <v>28.56</v>
      </c>
      <c r="CR7" s="38">
        <v>34.74</v>
      </c>
      <c r="CS7" s="38">
        <v>41.35</v>
      </c>
      <c r="CT7" s="38">
        <v>42.9</v>
      </c>
      <c r="CU7" s="38">
        <v>43.36</v>
      </c>
      <c r="CV7" s="38">
        <v>42.56</v>
      </c>
      <c r="CW7" s="38">
        <v>42.82</v>
      </c>
      <c r="CX7" s="38">
        <v>57.4</v>
      </c>
      <c r="CY7" s="38">
        <v>58.86</v>
      </c>
      <c r="CZ7" s="38">
        <v>59.37</v>
      </c>
      <c r="DA7" s="38">
        <v>60.48</v>
      </c>
      <c r="DB7" s="38">
        <v>62.17</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2020-01-24T00:06:26Z</cp:lastPrinted>
  <dcterms:created xsi:type="dcterms:W3CDTF">2019-12-05T05:14:54Z</dcterms:created>
  <dcterms:modified xsi:type="dcterms:W3CDTF">2020-01-28T04:10:51Z</dcterms:modified>
  <cp:category/>
</cp:coreProperties>
</file>