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上原主任\"/>
    </mc:Choice>
  </mc:AlternateContent>
  <workbookProtection workbookAlgorithmName="SHA-512" workbookHashValue="WdqezjfzbPAzkvUxXJDrWpsdLFnD09BLdHziMnaT4+TogBFlWI+QemnSsezy5W5mbgtX/mgak+svama5ksh4RA==" workbookSaltValue="+sllFO1gqKur7pIZYbMB9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<sst xmlns="http://schemas.openxmlformats.org/spreadsheetml/2006/main" count="228" uniqueCount="113">
  <si>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</si>
  <si>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</si>
  <si>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</si>
  <si>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</si>
  <si>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</si>
  <si>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</si>
  <si>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</si>
  <si>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</si>
  <si>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</si>
  <si>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</si>
  <si>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</si>
  <si>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</si>
  <si>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</si>
  <si>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</si>
  <si>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</si>
  <si>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</si>
  <si>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</si>
  <si>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</si>
  <si>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</si>
  <si>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</si>
  <si>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</si>
  <si>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</si>
  <si>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</si>
  <si>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</si>
  <si>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</si>
  <si>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</si>
  <si>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</si>
  <si>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</si>
  <si>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</si>
  <si>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</si>
  <si>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</si>
  <si>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</si>
  <si>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</si>
  <si>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</si>
  <si>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</si>
  <si>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</si>
  <si>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</si>
  <si>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</si>
  <si>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</si>
  <si>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</si>
  <si>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</si>
  <si>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</si>
  <si>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</si>
  <si>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</si>
  <si>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</si>
  <si>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</si>
  <si>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</si>
  <si>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</si>
  <si>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</si>
  <si>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</si>
  <si>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</si>
  <si>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</si>
  <si>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</si>
  <si>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</si>
  <si>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</si>
  <si>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</si>
  <si>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</si>
  <si>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</si>
  <si>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</si>
  <si>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</si>
  <si>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</si>
  <si>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</si>
  <si>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</si>
  <si>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</si>
  <si>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</si>
  <si>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</si>
  <si>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</si>
  <si>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</si>
  <si>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</si>
  <si>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</si>
  <si>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</si>
  <si>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</si>
  <si>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</si>
  <si>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</si>
  <si>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</si>
  <si>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</si>
  <si>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</si>
  <si>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</si>
  <si>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</si>
  <si>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</si>
  <si>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</si>
  <si>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</si>
  <si>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</si>
  <si>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</si>
  <si>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</si>
  <si>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</si>
  <si>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</si>
  <si>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</si>
  <si>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</si>
  <si>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</si>
  <si>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</si>
  <si>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</si>
  <si>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</si>
  <si>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</si>
  <si>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</si>
  <si>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</si>
  <si>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</si>
  <si>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</si>
  <si>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</si>
  <si>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</si>
  <si>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</si>
  <si>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</si>
  <si>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</si>
  <si>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</si>
  <si>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</si>
  <si>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</si>
  <si>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</si>
  <si>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</si>
  <si>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</si>
  <si>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</si>
  <si>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③</t>
    </r>
    <r>
      <rPr>
        <b/>
        <sz val="11"/>
        <rFont val="ＭＳ ゴシック"/>
        <family val="3"/>
        <charset val="128"/>
      </rPr>
      <t>『管渠改善率』</t>
    </r>
    <r>
      <rPr>
        <sz val="10"/>
        <rFont val="ＭＳ ゴシック"/>
        <family val="3"/>
        <charset val="128"/>
      </rPr>
      <t xml:space="preserve">・・・[当該年度に更新した管渠延長の割合を表した指標]　供用開始後、耐用年数経過までに期間があるため、老朽化対策としての管渠改善は行っていません。
</t>
    </r>
    <rPh sb="2" eb="3">
      <t>カン</t>
    </rPh>
    <rPh sb="3" eb="4">
      <t>キョ</t>
    </rPh>
    <rPh sb="4" eb="6">
      <t>カイゼン</t>
    </rPh>
    <rPh sb="6" eb="7">
      <t>リツ</t>
    </rPh>
    <rPh sb="12" eb="14">
      <t>トウガイ</t>
    </rPh>
    <rPh sb="14" eb="16">
      <t>ネンド</t>
    </rPh>
    <rPh sb="17" eb="19">
      <t>コウシン</t>
    </rPh>
    <rPh sb="21" eb="22">
      <t>カン</t>
    </rPh>
    <rPh sb="22" eb="23">
      <t>キョ</t>
    </rPh>
    <rPh sb="23" eb="25">
      <t>エンチョウ</t>
    </rPh>
    <rPh sb="26" eb="28">
      <t>ワリアイ</t>
    </rPh>
    <rPh sb="29" eb="30">
      <t>アラワ</t>
    </rPh>
    <rPh sb="32" eb="34">
      <t>シヒョウ</t>
    </rPh>
    <rPh sb="36" eb="38">
      <t>キョウヨウ</t>
    </rPh>
    <rPh sb="38" eb="41">
      <t>カイシゴ</t>
    </rPh>
    <rPh sb="42" eb="44">
      <t>タイヨウ</t>
    </rPh>
    <rPh sb="44" eb="46">
      <t>ネンスウ</t>
    </rPh>
    <rPh sb="46" eb="48">
      <t>ケイカ</t>
    </rPh>
    <rPh sb="51" eb="53">
      <t>キカン</t>
    </rPh>
    <rPh sb="59" eb="62">
      <t>ロウキュウカ</t>
    </rPh>
    <rPh sb="62" eb="64">
      <t>タイサク</t>
    </rPh>
    <rPh sb="68" eb="69">
      <t>カン</t>
    </rPh>
    <rPh sb="69" eb="70">
      <t>キョ</t>
    </rPh>
    <rPh sb="70" eb="72">
      <t>カイゼン</t>
    </rPh>
    <rPh sb="73" eb="74">
      <t>オコナ</t>
    </rPh>
    <phoneticPr fontId="4"/>
  </si>
  <si>
    <t xml:space="preserve">　杵築市の公共下水道は、投資した経費に見合った収入を得ることができておらず、経営が良好とはいえない状態です。経営を改善するためには、下水道への加入促進が重要です。下水道に加入していただき「水洗化率」が増加することで、「施設利用率」が向上し、有収水量が増え、「汚水処理原価」が抑えられます。また、使用料収入が増えることで、「経費回収率」も向上します。
　老朽化対策としては、将来の世代の負担が増大しないよう、計画的に施設等の改修を行う必要があります。
　今後は、適正な施設管理をするため、公営企業会計適用の準備を進めるとともに、加入促進に取り組み、経営改善を目指します。
 </t>
    <rPh sb="1" eb="4">
      <t>キツキシ</t>
    </rPh>
    <rPh sb="5" eb="7">
      <t>コウキョウ</t>
    </rPh>
    <rPh sb="7" eb="10">
      <t>ゲスイドウ</t>
    </rPh>
    <rPh sb="12" eb="14">
      <t>トウシ</t>
    </rPh>
    <rPh sb="16" eb="18">
      <t>ケイヒ</t>
    </rPh>
    <rPh sb="19" eb="21">
      <t>ミア</t>
    </rPh>
    <rPh sb="23" eb="25">
      <t>シュウニュウ</t>
    </rPh>
    <rPh sb="26" eb="27">
      <t>エ</t>
    </rPh>
    <rPh sb="38" eb="40">
      <t>ケイエイ</t>
    </rPh>
    <rPh sb="41" eb="43">
      <t>リョウコウ</t>
    </rPh>
    <rPh sb="49" eb="51">
      <t>ジョウタイ</t>
    </rPh>
    <rPh sb="54" eb="56">
      <t>ケイエイ</t>
    </rPh>
    <rPh sb="57" eb="59">
      <t>カイゼン</t>
    </rPh>
    <rPh sb="66" eb="69">
      <t>ゲスイドウ</t>
    </rPh>
    <rPh sb="71" eb="73">
      <t>カニュウ</t>
    </rPh>
    <rPh sb="73" eb="75">
      <t>ソクシン</t>
    </rPh>
    <rPh sb="76" eb="78">
      <t>ジュウヨウ</t>
    </rPh>
    <rPh sb="81" eb="84">
      <t>ゲスイドウ</t>
    </rPh>
    <rPh sb="85" eb="87">
      <t>カニュウ</t>
    </rPh>
    <rPh sb="94" eb="97">
      <t>スイセンカ</t>
    </rPh>
    <rPh sb="97" eb="98">
      <t>リツ</t>
    </rPh>
    <rPh sb="100" eb="102">
      <t>ゾウカ</t>
    </rPh>
    <rPh sb="120" eb="121">
      <t>ユウ</t>
    </rPh>
    <rPh sb="121" eb="122">
      <t>シュウ</t>
    </rPh>
    <rPh sb="122" eb="124">
      <t>スイリョウ</t>
    </rPh>
    <rPh sb="129" eb="131">
      <t>オスイ</t>
    </rPh>
    <rPh sb="131" eb="133">
      <t>ショリ</t>
    </rPh>
    <rPh sb="133" eb="135">
      <t>ゲンカ</t>
    </rPh>
    <rPh sb="137" eb="138">
      <t>オサ</t>
    </rPh>
    <rPh sb="147" eb="150">
      <t>シヨウリョウ</t>
    </rPh>
    <rPh sb="150" eb="152">
      <t>シュウニュウ</t>
    </rPh>
    <rPh sb="153" eb="154">
      <t>フ</t>
    </rPh>
    <rPh sb="161" eb="163">
      <t>ケイヒ</t>
    </rPh>
    <rPh sb="163" eb="165">
      <t>カイシュウ</t>
    </rPh>
    <rPh sb="165" eb="166">
      <t>リツ</t>
    </rPh>
    <rPh sb="168" eb="170">
      <t>コウジョウ</t>
    </rPh>
    <rPh sb="176" eb="179">
      <t>ロウキュウカ</t>
    </rPh>
    <rPh sb="179" eb="181">
      <t>タイサク</t>
    </rPh>
    <rPh sb="186" eb="188">
      <t>ショウライ</t>
    </rPh>
    <rPh sb="189" eb="191">
      <t>セダイ</t>
    </rPh>
    <rPh sb="192" eb="194">
      <t>フタン</t>
    </rPh>
    <rPh sb="195" eb="197">
      <t>ゾウダイ</t>
    </rPh>
    <rPh sb="203" eb="206">
      <t>ケイカクテキ</t>
    </rPh>
    <rPh sb="207" eb="210">
      <t>シセツトウ</t>
    </rPh>
    <rPh sb="211" eb="213">
      <t>カイシュウ</t>
    </rPh>
    <rPh sb="214" eb="215">
      <t>オコナ</t>
    </rPh>
    <rPh sb="216" eb="218">
      <t>ヒツヨウ</t>
    </rPh>
    <rPh sb="226" eb="228">
      <t>コンゴ</t>
    </rPh>
    <rPh sb="230" eb="232">
      <t>テキセイ</t>
    </rPh>
    <rPh sb="233" eb="235">
      <t>シセツ</t>
    </rPh>
    <rPh sb="235" eb="237">
      <t>カンリ</t>
    </rPh>
    <rPh sb="243" eb="245">
      <t>コウエイ</t>
    </rPh>
    <rPh sb="245" eb="247">
      <t>キギョウ</t>
    </rPh>
    <rPh sb="247" eb="249">
      <t>カイケイ</t>
    </rPh>
    <rPh sb="249" eb="251">
      <t>テキヨウ</t>
    </rPh>
    <rPh sb="252" eb="254">
      <t>ジュンビ</t>
    </rPh>
    <rPh sb="255" eb="256">
      <t>スス</t>
    </rPh>
    <rPh sb="263" eb="265">
      <t>カニュウ</t>
    </rPh>
    <rPh sb="265" eb="267">
      <t>ソクシン</t>
    </rPh>
    <rPh sb="268" eb="269">
      <t>ト</t>
    </rPh>
    <rPh sb="270" eb="271">
      <t>ク</t>
    </rPh>
    <rPh sb="273" eb="275">
      <t>ケイエイ</t>
    </rPh>
    <rPh sb="275" eb="277">
      <t>カイゼン</t>
    </rPh>
    <rPh sb="278" eb="280">
      <t>メザ</t>
    </rPh>
    <phoneticPr fontId="4"/>
  </si>
  <si>
    <r>
      <t>①</t>
    </r>
    <r>
      <rPr>
        <b/>
        <sz val="11"/>
        <rFont val="ＭＳ ゴシック"/>
        <family val="3"/>
        <charset val="128"/>
      </rPr>
      <t>『収益的収支比率』</t>
    </r>
    <r>
      <rPr>
        <sz val="10"/>
        <rFont val="ＭＳ ゴシック"/>
        <family val="3"/>
        <charset val="128"/>
      </rPr>
      <t>・・・[料金収入や一般会計からの繰入金等の総収益で、総費用に地方債償還金を加えた費用をどの程度賄えているかを表す指標]　昨年度から上昇していますが、今後も収益増を図る必要があります。
④</t>
    </r>
    <r>
      <rPr>
        <b/>
        <sz val="11"/>
        <rFont val="ＭＳ ゴシック"/>
        <family val="3"/>
        <charset val="128"/>
      </rPr>
      <t>『企業債残高対事業規模比率』</t>
    </r>
    <r>
      <rPr>
        <sz val="10"/>
        <rFont val="ＭＳ ゴシック"/>
        <family val="3"/>
        <charset val="128"/>
      </rPr>
      <t>・・・[料金収入に対する企業債残高の割合であり、企業債残高の規模を表す指標]　一般会計繰出基準に該当しているため、平成28年度から見直しを行ったものです。
⑤</t>
    </r>
    <r>
      <rPr>
        <b/>
        <sz val="11"/>
        <rFont val="ＭＳ ゴシック"/>
        <family val="3"/>
        <charset val="128"/>
      </rPr>
      <t>『経費回収率』</t>
    </r>
    <r>
      <rPr>
        <sz val="10"/>
        <rFont val="ＭＳ ゴシック"/>
        <family val="3"/>
        <charset val="128"/>
      </rPr>
      <t>・・・[使用料で回収すべき経費を、どの程度使用料で賄えているかを表した指標]　増加傾向でありますが、類似団体と比較すると下回っています。水洗化率向上等の対策が必要です。
⑥</t>
    </r>
    <r>
      <rPr>
        <b/>
        <sz val="11"/>
        <rFont val="ＭＳ ゴシック"/>
        <family val="3"/>
        <charset val="128"/>
      </rPr>
      <t>『汚水処理原価』</t>
    </r>
    <r>
      <rPr>
        <sz val="10"/>
        <rFont val="ＭＳ ゴシック"/>
        <family val="3"/>
        <charset val="128"/>
      </rPr>
      <t>・・・[有収水量1㎥あたりの汚水処理に要した費用であり、汚水資本費・汚水維持管理費の両方を含めた汚水処理に係るコストを表した指標]　類似団体と比較して高くなっています。改善するためには、有収水量を増やす必要があります。
⑦</t>
    </r>
    <r>
      <rPr>
        <b/>
        <sz val="11"/>
        <rFont val="ＭＳ ゴシック"/>
        <family val="3"/>
        <charset val="128"/>
      </rPr>
      <t>『施設利用率』</t>
    </r>
    <r>
      <rPr>
        <sz val="10"/>
        <rFont val="ＭＳ ゴシック"/>
        <family val="3"/>
        <charset val="128"/>
      </rPr>
      <t>・・・[施設・設備が一日に対応可能な処理能力に対する、一日平均処理水量の割合であり、施設の利用状況や適性規模を判断する指標]　類似団体と比較して低くなっていますが、要因としては、平成２５年度に処理場の処理能力が拡大したことや、公共下水道に未接続の世帯が多いことが挙げられます。改善するためには、有収水量を増やす必要があります。
⑧</t>
    </r>
    <r>
      <rPr>
        <b/>
        <sz val="11"/>
        <rFont val="ＭＳ ゴシック"/>
        <family val="3"/>
        <charset val="128"/>
      </rPr>
      <t>『水洗化率』</t>
    </r>
    <r>
      <rPr>
        <sz val="10"/>
        <rFont val="ＭＳ ゴシック"/>
        <family val="3"/>
        <charset val="128"/>
      </rPr>
      <t>・・・[現在処理区域内人口のうち、実際に水洗便所を設置して汚水処理している人口の割合を表した指標]　少しずつ上昇していますが、類似団体と比較して低くなっており、今後も水洗化率向上にむけての取り組みが必要となっています。</t>
    </r>
    <rPh sb="2" eb="5">
      <t>シュウエキテキ</t>
    </rPh>
    <rPh sb="5" eb="7">
      <t>シュウシ</t>
    </rPh>
    <rPh sb="7" eb="9">
      <t>ヒリツ</t>
    </rPh>
    <rPh sb="14" eb="16">
      <t>リョウキン</t>
    </rPh>
    <rPh sb="16" eb="18">
      <t>シュウニュウ</t>
    </rPh>
    <rPh sb="19" eb="21">
      <t>イッパン</t>
    </rPh>
    <rPh sb="21" eb="23">
      <t>カイケイ</t>
    </rPh>
    <rPh sb="26" eb="28">
      <t>クリイレ</t>
    </rPh>
    <rPh sb="28" eb="29">
      <t>キン</t>
    </rPh>
    <rPh sb="29" eb="30">
      <t>トウ</t>
    </rPh>
    <rPh sb="31" eb="34">
      <t>ソウシュウエキ</t>
    </rPh>
    <rPh sb="36" eb="39">
      <t>ソウヒヨウ</t>
    </rPh>
    <rPh sb="40" eb="43">
      <t>チホウサイ</t>
    </rPh>
    <rPh sb="43" eb="45">
      <t>ショウカン</t>
    </rPh>
    <rPh sb="45" eb="46">
      <t>キン</t>
    </rPh>
    <rPh sb="47" eb="48">
      <t>クワ</t>
    </rPh>
    <rPh sb="50" eb="52">
      <t>ヒヨウ</t>
    </rPh>
    <rPh sb="55" eb="57">
      <t>テイド</t>
    </rPh>
    <rPh sb="57" eb="58">
      <t>マカナ</t>
    </rPh>
    <rPh sb="64" eb="65">
      <t>アラワ</t>
    </rPh>
    <rPh sb="66" eb="68">
      <t>シヒョウ</t>
    </rPh>
    <rPh sb="84" eb="86">
      <t>コンゴ</t>
    </rPh>
    <rPh sb="87" eb="89">
      <t>シュウエキ</t>
    </rPh>
    <rPh sb="89" eb="90">
      <t>ゾウ</t>
    </rPh>
    <rPh sb="91" eb="92">
      <t>ハカ</t>
    </rPh>
    <rPh sb="93" eb="95">
      <t>ヒツヨウ</t>
    </rPh>
    <rPh sb="104" eb="106">
      <t>キギョウ</t>
    </rPh>
    <rPh sb="106" eb="107">
      <t>サイ</t>
    </rPh>
    <rPh sb="107" eb="109">
      <t>ザンダカ</t>
    </rPh>
    <rPh sb="109" eb="110">
      <t>タイ</t>
    </rPh>
    <rPh sb="110" eb="112">
      <t>ジギョウ</t>
    </rPh>
    <rPh sb="112" eb="114">
      <t>キボ</t>
    </rPh>
    <rPh sb="114" eb="116">
      <t>ヒリツ</t>
    </rPh>
    <rPh sb="121" eb="123">
      <t>リョウキン</t>
    </rPh>
    <rPh sb="123" eb="125">
      <t>シュウニュウ</t>
    </rPh>
    <rPh sb="126" eb="127">
      <t>タイ</t>
    </rPh>
    <rPh sb="129" eb="131">
      <t>キギョウ</t>
    </rPh>
    <rPh sb="131" eb="132">
      <t>サイ</t>
    </rPh>
    <rPh sb="132" eb="134">
      <t>ザンダカ</t>
    </rPh>
    <rPh sb="135" eb="137">
      <t>ワリアイ</t>
    </rPh>
    <rPh sb="141" eb="143">
      <t>キギョウ</t>
    </rPh>
    <rPh sb="143" eb="144">
      <t>サイ</t>
    </rPh>
    <rPh sb="144" eb="146">
      <t>ザンダカ</t>
    </rPh>
    <rPh sb="147" eb="149">
      <t>キボ</t>
    </rPh>
    <rPh sb="150" eb="151">
      <t>アラワ</t>
    </rPh>
    <rPh sb="152" eb="154">
      <t>シヒョウ</t>
    </rPh>
    <rPh sb="174" eb="176">
      <t>ヘイセイ</t>
    </rPh>
    <rPh sb="178" eb="180">
      <t>ネンド</t>
    </rPh>
    <rPh sb="197" eb="199">
      <t>ケイヒ</t>
    </rPh>
    <rPh sb="199" eb="201">
      <t>カイシュウ</t>
    </rPh>
    <rPh sb="201" eb="202">
      <t>リツ</t>
    </rPh>
    <rPh sb="207" eb="210">
      <t>シヨウリョウ</t>
    </rPh>
    <rPh sb="211" eb="213">
      <t>カイシュウ</t>
    </rPh>
    <rPh sb="216" eb="218">
      <t>ケイヒ</t>
    </rPh>
    <rPh sb="222" eb="224">
      <t>テイド</t>
    </rPh>
    <rPh sb="224" eb="227">
      <t>シヨウリョウ</t>
    </rPh>
    <rPh sb="228" eb="229">
      <t>マカナ</t>
    </rPh>
    <rPh sb="235" eb="236">
      <t>アラワ</t>
    </rPh>
    <rPh sb="238" eb="240">
      <t>シヒョウ</t>
    </rPh>
    <rPh sb="242" eb="244">
      <t>ゾウカ</t>
    </rPh>
    <rPh sb="244" eb="246">
      <t>ケイコウ</t>
    </rPh>
    <rPh sb="253" eb="255">
      <t>ルイジ</t>
    </rPh>
    <rPh sb="255" eb="257">
      <t>ダンタイ</t>
    </rPh>
    <rPh sb="258" eb="260">
      <t>ヒカク</t>
    </rPh>
    <rPh sb="263" eb="265">
      <t>シタマワ</t>
    </rPh>
    <rPh sb="271" eb="274">
      <t>スイセンカ</t>
    </rPh>
    <rPh sb="274" eb="275">
      <t>リツ</t>
    </rPh>
    <rPh sb="275" eb="277">
      <t>コウジョウ</t>
    </rPh>
    <rPh sb="277" eb="278">
      <t>トウ</t>
    </rPh>
    <rPh sb="279" eb="281">
      <t>タイサク</t>
    </rPh>
    <rPh sb="282" eb="284">
      <t>ヒツヨウ</t>
    </rPh>
    <rPh sb="290" eb="292">
      <t>オスイ</t>
    </rPh>
    <rPh sb="292" eb="294">
      <t>ショリ</t>
    </rPh>
    <rPh sb="294" eb="296">
      <t>ゲンカ</t>
    </rPh>
    <rPh sb="301" eb="303">
      <t>ユウシュウ</t>
    </rPh>
    <rPh sb="303" eb="305">
      <t>スイリョウ</t>
    </rPh>
    <rPh sb="311" eb="313">
      <t>オスイ</t>
    </rPh>
    <rPh sb="313" eb="315">
      <t>ショリ</t>
    </rPh>
    <rPh sb="316" eb="317">
      <t>ヨウ</t>
    </rPh>
    <rPh sb="319" eb="321">
      <t>ヒヨウ</t>
    </rPh>
    <rPh sb="325" eb="327">
      <t>オスイ</t>
    </rPh>
    <rPh sb="327" eb="329">
      <t>シホン</t>
    </rPh>
    <rPh sb="329" eb="330">
      <t>ヒ</t>
    </rPh>
    <rPh sb="331" eb="333">
      <t>オスイ</t>
    </rPh>
    <rPh sb="333" eb="335">
      <t>イジ</t>
    </rPh>
    <rPh sb="335" eb="338">
      <t>カンリヒ</t>
    </rPh>
    <rPh sb="339" eb="341">
      <t>リョウホウ</t>
    </rPh>
    <rPh sb="342" eb="343">
      <t>フク</t>
    </rPh>
    <rPh sb="345" eb="347">
      <t>オスイ</t>
    </rPh>
    <rPh sb="347" eb="349">
      <t>ショリ</t>
    </rPh>
    <rPh sb="350" eb="351">
      <t>カカ</t>
    </rPh>
    <rPh sb="356" eb="357">
      <t>アラワ</t>
    </rPh>
    <rPh sb="359" eb="361">
      <t>シヒョウ</t>
    </rPh>
    <rPh sb="363" eb="365">
      <t>ルイジ</t>
    </rPh>
    <rPh sb="365" eb="367">
      <t>ダンタイ</t>
    </rPh>
    <rPh sb="368" eb="370">
      <t>ヒカク</t>
    </rPh>
    <rPh sb="372" eb="373">
      <t>タカ</t>
    </rPh>
    <rPh sb="381" eb="383">
      <t>カイゼン</t>
    </rPh>
    <rPh sb="390" eb="391">
      <t>ユウ</t>
    </rPh>
    <rPh sb="391" eb="392">
      <t>シュウ</t>
    </rPh>
    <rPh sb="392" eb="394">
      <t>スイリョウ</t>
    </rPh>
    <rPh sb="395" eb="396">
      <t>フ</t>
    </rPh>
    <rPh sb="398" eb="400">
      <t>ヒツヨウ</t>
    </rPh>
    <rPh sb="409" eb="411">
      <t>シセツ</t>
    </rPh>
    <rPh sb="411" eb="414">
      <t>リヨウリツ</t>
    </rPh>
    <rPh sb="419" eb="421">
      <t>シセツ</t>
    </rPh>
    <rPh sb="422" eb="424">
      <t>セツビ</t>
    </rPh>
    <rPh sb="425" eb="427">
      <t>イチニチ</t>
    </rPh>
    <rPh sb="428" eb="430">
      <t>タイオウ</t>
    </rPh>
    <rPh sb="430" eb="432">
      <t>カノウ</t>
    </rPh>
    <rPh sb="433" eb="435">
      <t>ショリ</t>
    </rPh>
    <rPh sb="435" eb="437">
      <t>ノウリョク</t>
    </rPh>
    <rPh sb="438" eb="439">
      <t>タイ</t>
    </rPh>
    <rPh sb="442" eb="444">
      <t>イチニチ</t>
    </rPh>
    <rPh sb="444" eb="446">
      <t>ヘイキン</t>
    </rPh>
    <rPh sb="446" eb="448">
      <t>ショリ</t>
    </rPh>
    <rPh sb="448" eb="450">
      <t>スイリョウ</t>
    </rPh>
    <rPh sb="451" eb="453">
      <t>ワリアイ</t>
    </rPh>
    <rPh sb="457" eb="459">
      <t>シセツ</t>
    </rPh>
    <rPh sb="460" eb="462">
      <t>リヨウ</t>
    </rPh>
    <rPh sb="462" eb="464">
      <t>ジョウキョウ</t>
    </rPh>
    <rPh sb="465" eb="467">
      <t>テキセイ</t>
    </rPh>
    <rPh sb="467" eb="469">
      <t>キボ</t>
    </rPh>
    <rPh sb="470" eb="472">
      <t>ハンダン</t>
    </rPh>
    <rPh sb="474" eb="476">
      <t>シヒョウ</t>
    </rPh>
    <rPh sb="478" eb="480">
      <t>ルイジ</t>
    </rPh>
    <rPh sb="480" eb="482">
      <t>ダンタイ</t>
    </rPh>
    <rPh sb="483" eb="485">
      <t>ヒカク</t>
    </rPh>
    <rPh sb="487" eb="488">
      <t>ヒク</t>
    </rPh>
    <rPh sb="497" eb="499">
      <t>ヨウイン</t>
    </rPh>
    <rPh sb="504" eb="506">
      <t>ヘイセイ</t>
    </rPh>
    <rPh sb="508" eb="510">
      <t>ネンド</t>
    </rPh>
    <rPh sb="511" eb="514">
      <t>ショリジョウ</t>
    </rPh>
    <rPh sb="515" eb="517">
      <t>ショリ</t>
    </rPh>
    <rPh sb="517" eb="519">
      <t>ノウリョク</t>
    </rPh>
    <rPh sb="520" eb="522">
      <t>カクダイ</t>
    </rPh>
    <rPh sb="528" eb="530">
      <t>コウキョウ</t>
    </rPh>
    <rPh sb="530" eb="533">
      <t>ゲスイドウ</t>
    </rPh>
    <rPh sb="534" eb="537">
      <t>ミセツゾク</t>
    </rPh>
    <rPh sb="538" eb="540">
      <t>セタイ</t>
    </rPh>
    <rPh sb="541" eb="542">
      <t>オオ</t>
    </rPh>
    <rPh sb="546" eb="547">
      <t>ア</t>
    </rPh>
    <rPh sb="581" eb="584">
      <t>スイセンカ</t>
    </rPh>
    <rPh sb="584" eb="585">
      <t>リツ</t>
    </rPh>
    <rPh sb="590" eb="592">
      <t>ゲンザイ</t>
    </rPh>
    <rPh sb="592" eb="594">
      <t>ショリ</t>
    </rPh>
    <rPh sb="594" eb="597">
      <t>クイキナイ</t>
    </rPh>
    <rPh sb="597" eb="599">
      <t>ジンコウ</t>
    </rPh>
    <rPh sb="603" eb="605">
      <t>ジッサイ</t>
    </rPh>
    <rPh sb="606" eb="608">
      <t>スイセン</t>
    </rPh>
    <rPh sb="608" eb="610">
      <t>ベンジョ</t>
    </rPh>
    <rPh sb="611" eb="613">
      <t>セッチ</t>
    </rPh>
    <rPh sb="615" eb="617">
      <t>オスイ</t>
    </rPh>
    <rPh sb="617" eb="619">
      <t>ショリ</t>
    </rPh>
    <rPh sb="623" eb="625">
      <t>ジンコウ</t>
    </rPh>
    <rPh sb="626" eb="628">
      <t>ワリアイ</t>
    </rPh>
    <rPh sb="629" eb="630">
      <t>アラワ</t>
    </rPh>
    <rPh sb="632" eb="634">
      <t>シヒョウ</t>
    </rPh>
    <rPh sb="649" eb="651">
      <t>ルイジ</t>
    </rPh>
    <rPh sb="651" eb="653">
      <t>ダンタイ</t>
    </rPh>
    <rPh sb="654" eb="656">
      <t>ヒカク</t>
    </rPh>
    <rPh sb="658" eb="659">
      <t>ヒク</t>
    </rPh>
    <rPh sb="666" eb="668">
      <t>コンゴ</t>
    </rPh>
    <rPh sb="669" eb="672">
      <t>スイセンカ</t>
    </rPh>
    <rPh sb="672" eb="673">
      <t>リツ</t>
    </rPh>
    <rPh sb="673" eb="675">
      <t>コウジョウ</t>
    </rPh>
    <rPh sb="680" eb="681">
      <t>ト</t>
    </rPh>
    <rPh sb="682" eb="683">
      <t>ク</t>
    </rPh>
    <rPh sb="685" eb="6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</si>
</sst>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45-474E-B005-C0A5D1AFD30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B945-474E-B005-C0A5D1AFD30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31.32</c:v>
                </c:pt>
                <c:pt idx="1">
                  <c:v>32.049999999999997</c:v>
                </c:pt>
                <c:pt idx="2">
                  <c:v>33.020000000000003</c:v>
                </c:pt>
                <c:pt idx="3">
                  <c:v>33.24</c:v>
                </c:pt>
                <c:pt idx="4">
                  <c:v>33.049999999999997</c:v>
                </c:pt>
              </c:numCache>
            </c:numRef>
          </c:val>
          <c:extLst>
            <c:ext xmlns:c16="http://schemas.microsoft.com/office/drawing/2014/chart" uri="{C3380CC4-5D6E-409C-BE32-E72D297353CC}">
              <c16:uniqueId val="{00000000-48D6-4DE8-8FBE-B3BA6E9CA7E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48D6-4DE8-8FBE-B3BA6E9CA7E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62.41</c:v>
                </c:pt>
                <c:pt idx="1">
                  <c:v>63.96</c:v>
                </c:pt>
                <c:pt idx="2">
                  <c:v>64.64</c:v>
                </c:pt>
                <c:pt idx="3">
                  <c:v>65.33</c:v>
                </c:pt>
                <c:pt idx="4">
                  <c:v>66.16</c:v>
                </c:pt>
              </c:numCache>
            </c:numRef>
          </c:val>
          <c:extLst>
            <c:ext xmlns:c16="http://schemas.microsoft.com/office/drawing/2014/chart" uri="{C3380CC4-5D6E-409C-BE32-E72D297353CC}">
              <c16:uniqueId val="{00000000-307D-40B0-B29A-67497BEF3D8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307D-40B0-B29A-67497BEF3D8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77.36</c:v>
                </c:pt>
                <c:pt idx="1">
                  <c:v>76.010000000000005</c:v>
                </c:pt>
                <c:pt idx="2">
                  <c:v>69.19</c:v>
                </c:pt>
                <c:pt idx="3">
                  <c:v>67.209999999999994</c:v>
                </c:pt>
                <c:pt idx="4">
                  <c:v>68.08</c:v>
                </c:pt>
              </c:numCache>
            </c:numRef>
          </c:val>
          <c:extLst>
            <c:ext xmlns:c16="http://schemas.microsoft.com/office/drawing/2014/chart" uri="{C3380CC4-5D6E-409C-BE32-E72D297353CC}">
              <c16:uniqueId val="{00000000-ACC1-4009-9570-9E3EB7A640E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C1-4009-9570-9E3EB7A640E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03-423F-8836-D4EDC7EB717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03-423F-8836-D4EDC7EB717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41-415A-B8DB-721DB179181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41-415A-B8DB-721DB179181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87-42C0-9629-B4429CA1CAF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87-42C0-9629-B4429CA1CAF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5E-4468-8E41-05D1D1CF936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5E-4468-8E41-05D1D1CF936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3034.82</c:v>
                </c:pt>
                <c:pt idx="1">
                  <c:v>2979.54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695-49BC-9F85-3F2C09841ED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0695-49BC-9F85-3F2C09841ED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56.62</c:v>
                </c:pt>
                <c:pt idx="1">
                  <c:v>55.35</c:v>
                </c:pt>
                <c:pt idx="2">
                  <c:v>63.82</c:v>
                </c:pt>
                <c:pt idx="3">
                  <c:v>60.98</c:v>
                </c:pt>
                <c:pt idx="4">
                  <c:v>71.959999999999994</c:v>
                </c:pt>
              </c:numCache>
            </c:numRef>
          </c:val>
          <c:extLst>
            <c:ext xmlns:c16="http://schemas.microsoft.com/office/drawing/2014/chart" uri="{C3380CC4-5D6E-409C-BE32-E72D297353CC}">
              <c16:uniqueId val="{00000000-890A-4191-96F9-B9232DBE4E2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890A-4191-96F9-B9232DBE4E2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256.56</c:v>
                </c:pt>
                <c:pt idx="1">
                  <c:v>260.81</c:v>
                </c:pt>
                <c:pt idx="2">
                  <c:v>228.8</c:v>
                </c:pt>
                <c:pt idx="3">
                  <c:v>240.95</c:v>
                </c:pt>
                <c:pt idx="4">
                  <c:v>204.12</c:v>
                </c:pt>
              </c:numCache>
            </c:numRef>
          </c:val>
          <c:extLst>
            <c:ext xmlns:c16="http://schemas.microsoft.com/office/drawing/2014/chart" uri="{C3380CC4-5D6E-409C-BE32-E72D297353CC}">
              <c16:uniqueId val="{00000000-47D7-4686-8152-FF161D950D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47D7-4686-8152-FF161D950D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大分県　杵築市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7" t="s">
        <v>1</v>
      </c>
      <c r="C7" s="67"/>
      <c r="D7" s="67"/>
      <c r="E7" s="67"/>
      <c r="F7" s="67"/>
      <c r="G7" s="67"/>
      <c r="H7" s="67"/>
      <c r="I7" s="67" t="s">
        <v>2</v>
      </c>
      <c r="J7" s="67"/>
      <c r="K7" s="67"/>
      <c r="L7" s="67"/>
      <c r="M7" s="67"/>
      <c r="N7" s="67"/>
      <c r="O7" s="67"/>
      <c r="P7" s="67" t="s">
        <v>3</v>
      </c>
      <c r="Q7" s="67"/>
      <c r="R7" s="67"/>
      <c r="S7" s="67"/>
      <c r="T7" s="67"/>
      <c r="U7" s="67"/>
      <c r="V7" s="67"/>
      <c r="W7" s="67" t="s">
        <v>4</v>
      </c>
      <c r="X7" s="67"/>
      <c r="Y7" s="67"/>
      <c r="Z7" s="67"/>
      <c r="AA7" s="67"/>
      <c r="AB7" s="67"/>
      <c r="AC7" s="67"/>
      <c r="AD7" s="67" t="s">
        <v>5</v>
      </c>
      <c r="AE7" s="67"/>
      <c r="AF7" s="67"/>
      <c r="AG7" s="67"/>
      <c r="AH7" s="67"/>
      <c r="AI7" s="67"/>
      <c r="AJ7" s="67"/>
      <c r="AK7" s="3"/>
      <c r="AL7" s="67" t="s">
        <v>6</v>
      </c>
      <c r="AM7" s="67"/>
      <c r="AN7" s="67"/>
      <c r="AO7" s="67"/>
      <c r="AP7" s="67"/>
      <c r="AQ7" s="67"/>
      <c r="AR7" s="67"/>
      <c r="AS7" s="67"/>
      <c r="AT7" s="67" t="s">
        <v>7</v>
      </c>
      <c r="AU7" s="67"/>
      <c r="AV7" s="67"/>
      <c r="AW7" s="67"/>
      <c r="AX7" s="67"/>
      <c r="AY7" s="67"/>
      <c r="AZ7" s="67"/>
      <c r="BA7" s="67"/>
      <c r="BB7" s="67" t="s">
        <v>8</v>
      </c>
      <c r="BC7" s="67"/>
      <c r="BD7" s="67"/>
      <c r="BE7" s="67"/>
      <c r="BF7" s="67"/>
      <c r="BG7" s="67"/>
      <c r="BH7" s="67"/>
      <c r="BI7" s="67"/>
      <c r="BJ7" s="3"/>
      <c r="BK7" s="3"/>
      <c r="BL7" s="4" t="s">
        <v>9</v>
      </c>
      <c r="BM7" s="5"/>
      <c r="BN7" s="5"/>
      <c r="BO7" s="5"/>
      <c r="BP7" s="5"/>
      <c r="BQ7" s="5"/>
      <c r="BR7" s="5"/>
      <c r="BS7" s="5"/>
      <c r="BT7" s="5"/>
      <c r="BU7" s="5"/>
      <c r="BV7" s="5"/>
      <c r="BW7" s="5"/>
      <c r="BX7" s="5"/>
      <c r="BY7" s="6"/>
    </row>
    <row r="8" spans="1:78" ht="18.75" customHeight="1" x14ac:dyDescent="0.15">
      <c r="A8" s="2"/>
      <c r="B8" s="74" t="str">
        <f>データ!I6</f>
        <v>法非適用</v>
      </c>
      <c r="C8" s="74"/>
      <c r="D8" s="74"/>
      <c r="E8" s="74"/>
      <c r="F8" s="74"/>
      <c r="G8" s="74"/>
      <c r="H8" s="74"/>
      <c r="I8" s="74" t="str">
        <f>データ!J6</f>
        <v>下水道事業</v>
      </c>
      <c r="J8" s="74"/>
      <c r="K8" s="74"/>
      <c r="L8" s="74"/>
      <c r="M8" s="74"/>
      <c r="N8" s="74"/>
      <c r="O8" s="74"/>
      <c r="P8" s="74" t="str">
        <f>データ!K6</f>
        <v>公共下水道</v>
      </c>
      <c r="Q8" s="74"/>
      <c r="R8" s="74"/>
      <c r="S8" s="74"/>
      <c r="T8" s="74"/>
      <c r="U8" s="74"/>
      <c r="V8" s="74"/>
      <c r="W8" s="74" t="str">
        <f>データ!L6</f>
        <v>Cc2</v>
      </c>
      <c r="X8" s="74"/>
      <c r="Y8" s="74"/>
      <c r="Z8" s="74"/>
      <c r="AA8" s="74"/>
      <c r="AB8" s="74"/>
      <c r="AC8" s="74"/>
      <c r="AD8" s="75" t="str">
        <f>データ!$M$6</f>
        <v>非設置</v>
      </c>
      <c r="AE8" s="75"/>
      <c r="AF8" s="75"/>
      <c r="AG8" s="75"/>
      <c r="AH8" s="75"/>
      <c r="AI8" s="75"/>
      <c r="AJ8" s="75"/>
      <c r="AK8" s="3"/>
      <c r="AL8" s="71">
        <f>データ!S6</f>
        <v>29437</v>
      </c>
      <c r="AM8" s="71"/>
      <c r="AN8" s="71"/>
      <c r="AO8" s="71"/>
      <c r="AP8" s="71"/>
      <c r="AQ8" s="71"/>
      <c r="AR8" s="71"/>
      <c r="AS8" s="71"/>
      <c r="AT8" s="70">
        <f>データ!T6</f>
        <v>280.08</v>
      </c>
      <c r="AU8" s="70"/>
      <c r="AV8" s="70"/>
      <c r="AW8" s="70"/>
      <c r="AX8" s="70"/>
      <c r="AY8" s="70"/>
      <c r="AZ8" s="70"/>
      <c r="BA8" s="70"/>
      <c r="BB8" s="70">
        <f>データ!U6</f>
        <v>105.1</v>
      </c>
      <c r="BC8" s="70"/>
      <c r="BD8" s="70"/>
      <c r="BE8" s="70"/>
      <c r="BF8" s="70"/>
      <c r="BG8" s="70"/>
      <c r="BH8" s="70"/>
      <c r="BI8" s="70"/>
      <c r="BJ8" s="3"/>
      <c r="BK8" s="3"/>
      <c r="BL8" s="72" t="s">
        <v>10</v>
      </c>
      <c r="BM8" s="73"/>
      <c r="BN8" s="7" t="s">
        <v>11</v>
      </c>
      <c r="BO8" s="8"/>
      <c r="BP8" s="8"/>
      <c r="BQ8" s="8"/>
      <c r="BR8" s="8"/>
      <c r="BS8" s="8"/>
      <c r="BT8" s="8"/>
      <c r="BU8" s="8"/>
      <c r="BV8" s="8"/>
      <c r="BW8" s="8"/>
      <c r="BX8" s="8"/>
      <c r="BY8" s="9"/>
    </row>
    <row r="9" spans="1:78" ht="18.75" customHeight="1" x14ac:dyDescent="0.15">
      <c r="A9" s="2"/>
      <c r="B9" s="67" t="s">
        <v>12</v>
      </c>
      <c r="C9" s="67"/>
      <c r="D9" s="67"/>
      <c r="E9" s="67"/>
      <c r="F9" s="67"/>
      <c r="G9" s="67"/>
      <c r="H9" s="67"/>
      <c r="I9" s="67" t="s">
        <v>13</v>
      </c>
      <c r="J9" s="67"/>
      <c r="K9" s="67"/>
      <c r="L9" s="67"/>
      <c r="M9" s="67"/>
      <c r="N9" s="67"/>
      <c r="O9" s="67"/>
      <c r="P9" s="67" t="s">
        <v>14</v>
      </c>
      <c r="Q9" s="67"/>
      <c r="R9" s="67"/>
      <c r="S9" s="67"/>
      <c r="T9" s="67"/>
      <c r="U9" s="67"/>
      <c r="V9" s="67"/>
      <c r="W9" s="67" t="s">
        <v>15</v>
      </c>
      <c r="X9" s="67"/>
      <c r="Y9" s="67"/>
      <c r="Z9" s="67"/>
      <c r="AA9" s="67"/>
      <c r="AB9" s="67"/>
      <c r="AC9" s="67"/>
      <c r="AD9" s="67" t="s">
        <v>16</v>
      </c>
      <c r="AE9" s="67"/>
      <c r="AF9" s="67"/>
      <c r="AG9" s="67"/>
      <c r="AH9" s="67"/>
      <c r="AI9" s="67"/>
      <c r="AJ9" s="67"/>
      <c r="AK9" s="3"/>
      <c r="AL9" s="67" t="s">
        <v>17</v>
      </c>
      <c r="AM9" s="67"/>
      <c r="AN9" s="67"/>
      <c r="AO9" s="67"/>
      <c r="AP9" s="67"/>
      <c r="AQ9" s="67"/>
      <c r="AR9" s="67"/>
      <c r="AS9" s="67"/>
      <c r="AT9" s="67" t="s">
        <v>18</v>
      </c>
      <c r="AU9" s="67"/>
      <c r="AV9" s="67"/>
      <c r="AW9" s="67"/>
      <c r="AX9" s="67"/>
      <c r="AY9" s="67"/>
      <c r="AZ9" s="67"/>
      <c r="BA9" s="67"/>
      <c r="BB9" s="67" t="s">
        <v>19</v>
      </c>
      <c r="BC9" s="67"/>
      <c r="BD9" s="67"/>
      <c r="BE9" s="67"/>
      <c r="BF9" s="67"/>
      <c r="BG9" s="67"/>
      <c r="BH9" s="67"/>
      <c r="BI9" s="67"/>
      <c r="BJ9" s="3"/>
      <c r="BK9" s="3"/>
      <c r="BL9" s="68" t="s">
        <v>20</v>
      </c>
      <c r="BM9" s="69"/>
      <c r="BN9" s="10" t="s">
        <v>21</v>
      </c>
      <c r="BO9" s="11"/>
      <c r="BP9" s="11"/>
      <c r="BQ9" s="11"/>
      <c r="BR9" s="11"/>
      <c r="BS9" s="11"/>
      <c r="BT9" s="11"/>
      <c r="BU9" s="11"/>
      <c r="BV9" s="11"/>
      <c r="BW9" s="11"/>
      <c r="BX9" s="11"/>
      <c r="BY9" s="12"/>
    </row>
    <row r="10" spans="1:78" ht="18.75" customHeight="1" x14ac:dyDescent="0.15">
      <c r="A10" s="2"/>
      <c r="B10" s="70" t="str">
        <f>データ!N6</f>
        <v>-</v>
      </c>
      <c r="C10" s="70"/>
      <c r="D10" s="70"/>
      <c r="E10" s="70"/>
      <c r="F10" s="70"/>
      <c r="G10" s="70"/>
      <c r="H10" s="70"/>
      <c r="I10" s="70" t="str">
        <f>データ!O6</f>
        <v>該当数値なし</v>
      </c>
      <c r="J10" s="70"/>
      <c r="K10" s="70"/>
      <c r="L10" s="70"/>
      <c r="M10" s="70"/>
      <c r="N10" s="70"/>
      <c r="O10" s="70"/>
      <c r="P10" s="70">
        <f>データ!P6</f>
        <v>25.29</v>
      </c>
      <c r="Q10" s="70"/>
      <c r="R10" s="70"/>
      <c r="S10" s="70"/>
      <c r="T10" s="70"/>
      <c r="U10" s="70"/>
      <c r="V10" s="70"/>
      <c r="W10" s="70">
        <f>データ!Q6</f>
        <v>97.24</v>
      </c>
      <c r="X10" s="70"/>
      <c r="Y10" s="70"/>
      <c r="Z10" s="70"/>
      <c r="AA10" s="70"/>
      <c r="AB10" s="70"/>
      <c r="AC10" s="70"/>
      <c r="AD10" s="71">
        <f>データ!R6</f>
        <v>2700</v>
      </c>
      <c r="AE10" s="71"/>
      <c r="AF10" s="71"/>
      <c r="AG10" s="71"/>
      <c r="AH10" s="71"/>
      <c r="AI10" s="71"/>
      <c r="AJ10" s="71"/>
      <c r="AK10" s="2"/>
      <c r="AL10" s="71">
        <f>データ!V6</f>
        <v>7394</v>
      </c>
      <c r="AM10" s="71"/>
      <c r="AN10" s="71"/>
      <c r="AO10" s="71"/>
      <c r="AP10" s="71"/>
      <c r="AQ10" s="71"/>
      <c r="AR10" s="71"/>
      <c r="AS10" s="71"/>
      <c r="AT10" s="70">
        <f>データ!W6</f>
        <v>2.73</v>
      </c>
      <c r="AU10" s="70"/>
      <c r="AV10" s="70"/>
      <c r="AW10" s="70"/>
      <c r="AX10" s="70"/>
      <c r="AY10" s="70"/>
      <c r="AZ10" s="70"/>
      <c r="BA10" s="70"/>
      <c r="BB10" s="70">
        <f>データ!X6</f>
        <v>2708.42</v>
      </c>
      <c r="BC10" s="70"/>
      <c r="BD10" s="70"/>
      <c r="BE10" s="70"/>
      <c r="BF10" s="70"/>
      <c r="BG10" s="70"/>
      <c r="BH10" s="70"/>
      <c r="BI10" s="70"/>
      <c r="BJ10" s="2"/>
      <c r="BK10" s="2"/>
      <c r="BL10" s="60" t="s">
        <v>22</v>
      </c>
      <c r="BM10" s="6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8" t="s">
        <v>26</v>
      </c>
      <c r="BM14" s="49"/>
      <c r="BN14" s="49"/>
      <c r="BO14" s="49"/>
      <c r="BP14" s="49"/>
      <c r="BQ14" s="49"/>
      <c r="BR14" s="49"/>
      <c r="BS14" s="49"/>
      <c r="BT14" s="49"/>
      <c r="BU14" s="49"/>
      <c r="BV14" s="49"/>
      <c r="BW14" s="49"/>
      <c r="BX14" s="49"/>
      <c r="BY14" s="49"/>
      <c r="BZ14" s="50"/>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51"/>
      <c r="BM15" s="52"/>
      <c r="BN15" s="52"/>
      <c r="BO15" s="52"/>
      <c r="BP15" s="52"/>
      <c r="BQ15" s="52"/>
      <c r="BR15" s="52"/>
      <c r="BS15" s="52"/>
      <c r="BT15" s="52"/>
      <c r="BU15" s="52"/>
      <c r="BV15" s="52"/>
      <c r="BW15" s="52"/>
      <c r="BX15" s="52"/>
      <c r="BY15" s="52"/>
      <c r="BZ15" s="53"/>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112</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8" t="s">
        <v>27</v>
      </c>
      <c r="BM45" s="49"/>
      <c r="BN45" s="49"/>
      <c r="BO45" s="49"/>
      <c r="BP45" s="49"/>
      <c r="BQ45" s="49"/>
      <c r="BR45" s="49"/>
      <c r="BS45" s="49"/>
      <c r="BT45" s="49"/>
      <c r="BU45" s="49"/>
      <c r="BV45" s="49"/>
      <c r="BW45" s="49"/>
      <c r="BX45" s="49"/>
      <c r="BY45" s="49"/>
      <c r="BZ45" s="50"/>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1"/>
      <c r="BM46" s="52"/>
      <c r="BN46" s="52"/>
      <c r="BO46" s="52"/>
      <c r="BP46" s="52"/>
      <c r="BQ46" s="52"/>
      <c r="BR46" s="52"/>
      <c r="BS46" s="52"/>
      <c r="BT46" s="52"/>
      <c r="BU46" s="52"/>
      <c r="BV46" s="52"/>
      <c r="BW46" s="52"/>
      <c r="BX46" s="52"/>
      <c r="BY46" s="52"/>
      <c r="BZ46" s="53"/>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5" t="s">
        <v>28</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2"/>
      <c r="BM63" s="43"/>
      <c r="BN63" s="43"/>
      <c r="BO63" s="43"/>
      <c r="BP63" s="43"/>
      <c r="BQ63" s="43"/>
      <c r="BR63" s="43"/>
      <c r="BS63" s="43"/>
      <c r="BT63" s="43"/>
      <c r="BU63" s="43"/>
      <c r="BV63" s="43"/>
      <c r="BW63" s="43"/>
      <c r="BX63" s="43"/>
      <c r="BY63" s="43"/>
      <c r="BZ63" s="4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8" t="s">
        <v>29</v>
      </c>
      <c r="BM64" s="49"/>
      <c r="BN64" s="49"/>
      <c r="BO64" s="49"/>
      <c r="BP64" s="49"/>
      <c r="BQ64" s="49"/>
      <c r="BR64" s="49"/>
      <c r="BS64" s="49"/>
      <c r="BT64" s="49"/>
      <c r="BU64" s="49"/>
      <c r="BV64" s="49"/>
      <c r="BW64" s="49"/>
      <c r="BX64" s="49"/>
      <c r="BY64" s="49"/>
      <c r="BZ64" s="50"/>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1"/>
      <c r="BM65" s="52"/>
      <c r="BN65" s="52"/>
      <c r="BO65" s="52"/>
      <c r="BP65" s="52"/>
      <c r="BQ65" s="52"/>
      <c r="BR65" s="52"/>
      <c r="BS65" s="52"/>
      <c r="BT65" s="52"/>
      <c r="BU65" s="52"/>
      <c r="BV65" s="52"/>
      <c r="BW65" s="52"/>
      <c r="BX65" s="52"/>
      <c r="BY65" s="52"/>
      <c r="BZ65" s="53"/>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ION3quzKWEyxJAX4kL3+vdOP9KZGU/18U0x5FaN/qz6uumaK2G74pkTpzqD3gSelOPnFflBP8Ucbw4YmDmPmBg==" saltValue="n6zoLZNjDMRf8zStWz9q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55</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28" t="s">
        <v>56</v>
      </c>
      <c r="B4" s="30"/>
      <c r="C4" s="30"/>
      <c r="D4" s="30"/>
      <c r="E4" s="30"/>
      <c r="F4" s="30"/>
      <c r="G4" s="30"/>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442101</v>
      </c>
      <c r="D6" s="33">
        <f t="shared" si="3"/>
        <v>47</v>
      </c>
      <c r="E6" s="33">
        <f t="shared" si="3"/>
        <v>17</v>
      </c>
      <c r="F6" s="33">
        <f t="shared" si="3"/>
        <v>1</v>
      </c>
      <c r="G6" s="33">
        <f t="shared" si="3"/>
        <v>0</v>
      </c>
      <c r="H6" s="33" t="str">
        <f t="shared" si="3"/>
        <v>大分県　杵築市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25.29</v>
      </c>
      <c r="Q6" s="34">
        <f t="shared" si="3"/>
        <v>97.24</v>
      </c>
      <c r="R6" s="34">
        <f t="shared" si="3"/>
        <v>2700</v>
      </c>
      <c r="S6" s="34">
        <f t="shared" si="3"/>
        <v>29437</v>
      </c>
      <c r="T6" s="34">
        <f t="shared" si="3"/>
        <v>280.08</v>
      </c>
      <c r="U6" s="34">
        <f t="shared" si="3"/>
        <v>105.1</v>
      </c>
      <c r="V6" s="34">
        <f t="shared" si="3"/>
        <v>7394</v>
      </c>
      <c r="W6" s="34">
        <f t="shared" si="3"/>
        <v>2.73</v>
      </c>
      <c r="X6" s="34">
        <f t="shared" si="3"/>
        <v>2708.42</v>
      </c>
      <c r="Y6" s="35">
        <f>IF(Y7="",NA(),Y7)</f>
        <v>77.36</v>
      </c>
      <c r="Z6" s="35">
        <f t="shared" ref="Z6:AH6" si="4">IF(Z7="",NA(),Z7)</f>
        <v>76.010000000000005</v>
      </c>
      <c r="AA6" s="35">
        <f t="shared" si="4"/>
        <v>69.19</v>
      </c>
      <c r="AB6" s="35">
        <f t="shared" si="4"/>
        <v>67.209999999999994</v>
      </c>
      <c r="AC6" s="35">
        <f t="shared" si="4"/>
        <v>68.08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3034.82</v>
      </c>
      <c r="BG6" s="35">
        <f t="shared" ref="BG6:BO6" si="7">IF(BG7="",NA(),BG7)</f>
        <v>2979.54</v>
      </c>
      <c r="BH6" s="34">
        <f t="shared" si="7"/>
        <v>0</v>
      </c>
      <c r="BI6" s="34">
        <f t="shared" si="7"/>
        <v>0</v>
      </c>
      <c r="BJ6" s="34">
        <f t="shared" si="7"/>
        <v>0</v>
      </c>
      <c r="BK6" s="35">
        <f t="shared" si="7"/>
        <v>1136.5</v>
      </c>
      <c r="BL6" s="35">
        <f t="shared" si="7"/>
        <v>1118.56</v>
      </c>
      <c r="BM6" s="35">
        <f t="shared" si="7"/>
        <v>1111.31</v>
      </c>
      <c r="BN6" s="35">
        <f t="shared" si="7"/>
        <v>966.33</v>
      </c>
      <c r="BO6" s="35">
        <f t="shared" si="7"/>
        <v>958.81</v>
      </c>
      <c r="BP6" s="34" t="str">
        <f>IF(BP7="","",IF(BP7="-","【-】","【"&amp;SUBSTITUTE(TEXT(BP7,"#,##0.00"),"-","△")&amp;"】"))</f>
        <v>【682.78】</v>
      </c>
      <c r="BQ6" s="35">
        <f>IF(BQ7="",NA(),BQ7)</f>
        <v>56.62</v>
      </c>
      <c r="BR6" s="35">
        <f t="shared" ref="BR6:BZ6" si="8">IF(BR7="",NA(),BR7)</f>
        <v>55.35</v>
      </c>
      <c r="BS6" s="35">
        <f t="shared" si="8"/>
        <v>63.82</v>
      </c>
      <c r="BT6" s="35">
        <f t="shared" si="8"/>
        <v>60.98</v>
      </c>
      <c r="BU6" s="35">
        <f t="shared" si="8"/>
        <v>71.959999999999994</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256.56</v>
      </c>
      <c r="CC6" s="35">
        <f t="shared" ref="CC6:CK6" si="9">IF(CC7="",NA(),CC7)</f>
        <v>260.81</v>
      </c>
      <c r="CD6" s="35">
        <f t="shared" si="9"/>
        <v>228.8</v>
      </c>
      <c r="CE6" s="35">
        <f t="shared" si="9"/>
        <v>240.95</v>
      </c>
      <c r="CF6" s="35">
        <f t="shared" si="9"/>
        <v>204.12</v>
      </c>
      <c r="CG6" s="35">
        <f t="shared" si="9"/>
        <v>217.82</v>
      </c>
      <c r="CH6" s="35">
        <f t="shared" si="9"/>
        <v>215.28</v>
      </c>
      <c r="CI6" s="35">
        <f t="shared" si="9"/>
        <v>207.96</v>
      </c>
      <c r="CJ6" s="35">
        <f t="shared" si="9"/>
        <v>194.31</v>
      </c>
      <c r="CK6" s="35">
        <f t="shared" si="9"/>
        <v>190.99</v>
      </c>
      <c r="CL6" s="34" t="str">
        <f>IF(CL7="","",IF(CL7="-","【-】","【"&amp;SUBSTITUTE(TEXT(CL7,"#,##0.00"),"-","△")&amp;"】"))</f>
        <v>【136.86】</v>
      </c>
      <c r="CM6" s="35">
        <f>IF(CM7="",NA(),CM7)</f>
        <v>31.32</v>
      </c>
      <c r="CN6" s="35">
        <f t="shared" ref="CN6:CV6" si="10">IF(CN7="",NA(),CN7)</f>
        <v>32.049999999999997</v>
      </c>
      <c r="CO6" s="35">
        <f t="shared" si="10"/>
        <v>33.020000000000003</v>
      </c>
      <c r="CP6" s="35">
        <f t="shared" si="10"/>
        <v>33.24</v>
      </c>
      <c r="CQ6" s="35">
        <f t="shared" si="10"/>
        <v>33.049999999999997</v>
      </c>
      <c r="CR6" s="35">
        <f t="shared" si="10"/>
        <v>54.44</v>
      </c>
      <c r="CS6" s="35">
        <f t="shared" si="10"/>
        <v>54.67</v>
      </c>
      <c r="CT6" s="35">
        <f t="shared" si="10"/>
        <v>53.51</v>
      </c>
      <c r="CU6" s="35">
        <f t="shared" si="10"/>
        <v>53.5</v>
      </c>
      <c r="CV6" s="35">
        <f t="shared" si="10"/>
        <v>52.58</v>
      </c>
      <c r="CW6" s="34" t="str">
        <f>IF(CW7="","",IF(CW7="-","【-】","【"&amp;SUBSTITUTE(TEXT(CW7,"#,##0.00"),"-","△")&amp;"】"))</f>
        <v>【58.98】</v>
      </c>
      <c r="CX6" s="35">
        <f>IF(CX7="",NA(),CX7)</f>
        <v>62.41</v>
      </c>
      <c r="CY6" s="35">
        <f t="shared" ref="CY6:DG6" si="11">IF(CY7="",NA(),CY7)</f>
        <v>63.96</v>
      </c>
      <c r="CZ6" s="35">
        <f t="shared" si="11"/>
        <v>64.64</v>
      </c>
      <c r="DA6" s="35">
        <f t="shared" si="11"/>
        <v>65.33</v>
      </c>
      <c r="DB6" s="35">
        <f t="shared" si="11"/>
        <v>66.16</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442101</v>
      </c>
      <c r="D7" s="37">
        <v>47</v>
      </c>
      <c r="E7" s="37">
        <v>17</v>
      </c>
      <c r="F7" s="37">
        <v>1</v>
      </c>
      <c r="G7" s="37">
        <v>0</v>
      </c>
      <c r="H7" s="37" t="s">
        <v>97</v>
      </c>
      <c r="I7" s="37" t="s">
        <v>98</v>
      </c>
      <c r="J7" s="37" t="s">
        <v>99</v>
      </c>
      <c r="K7" s="37" t="s">
        <v>100</v>
      </c>
      <c r="L7" s="37" t="s">
        <v>101</v>
      </c>
      <c r="M7" s="37" t="s">
        <v>102</v>
      </c>
      <c r="N7" s="38" t="s">
        <v>103</v>
      </c>
      <c r="O7" s="38" t="s">
        <v>104</v>
      </c>
      <c r="P7" s="38">
        <v>25.29</v>
      </c>
      <c r="Q7" s="38">
        <v>97.24</v>
      </c>
      <c r="R7" s="38">
        <v>2700</v>
      </c>
      <c r="S7" s="38">
        <v>29437</v>
      </c>
      <c r="T7" s="38">
        <v>280.08</v>
      </c>
      <c r="U7" s="38">
        <v>105.1</v>
      </c>
      <c r="V7" s="38">
        <v>7394</v>
      </c>
      <c r="W7" s="38">
        <v>2.73</v>
      </c>
      <c r="X7" s="38">
        <v>2708.42</v>
      </c>
      <c r="Y7" s="38">
        <v>77.36</v>
      </c>
      <c r="Z7" s="38">
        <v>76.010000000000005</v>
      </c>
      <c r="AA7" s="38">
        <v>69.19</v>
      </c>
      <c r="AB7" s="38">
        <v>67.209999999999994</v>
      </c>
      <c r="AC7" s="38">
        <v>68.08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3034.82</v>
      </c>
      <c r="BG7" s="38">
        <v>2979.54</v>
      </c>
      <c r="BH7" s="38">
        <v>0</v>
      </c>
      <c r="BI7" s="38">
        <v>0</v>
      </c>
      <c r="BJ7" s="38">
        <v>0</v>
      </c>
      <c r="BK7" s="38">
        <v>1136.5</v>
      </c>
      <c r="BL7" s="38">
        <v>1118.56</v>
      </c>
      <c r="BM7" s="38">
        <v>1111.31</v>
      </c>
      <c r="BN7" s="38">
        <v>966.33</v>
      </c>
      <c r="BO7" s="38">
        <v>958.81</v>
      </c>
      <c r="BP7" s="38">
        <v>682.78</v>
      </c>
      <c r="BQ7" s="38">
        <v>56.62</v>
      </c>
      <c r="BR7" s="38">
        <v>55.35</v>
      </c>
      <c r="BS7" s="38">
        <v>63.82</v>
      </c>
      <c r="BT7" s="38">
        <v>60.98</v>
      </c>
      <c r="BU7" s="38">
        <v>71.959999999999994</v>
      </c>
      <c r="BV7" s="38">
        <v>71.650000000000006</v>
      </c>
      <c r="BW7" s="38">
        <v>72.33</v>
      </c>
      <c r="BX7" s="38">
        <v>75.540000000000006</v>
      </c>
      <c r="BY7" s="38">
        <v>81.739999999999995</v>
      </c>
      <c r="BZ7" s="38">
        <v>82.88</v>
      </c>
      <c r="CA7" s="38">
        <v>100.91</v>
      </c>
      <c r="CB7" s="38">
        <v>256.56</v>
      </c>
      <c r="CC7" s="38">
        <v>260.81</v>
      </c>
      <c r="CD7" s="38">
        <v>228.8</v>
      </c>
      <c r="CE7" s="38">
        <v>240.95</v>
      </c>
      <c r="CF7" s="38">
        <v>204.12</v>
      </c>
      <c r="CG7" s="38">
        <v>217.82</v>
      </c>
      <c r="CH7" s="38">
        <v>215.28</v>
      </c>
      <c r="CI7" s="38">
        <v>207.96</v>
      </c>
      <c r="CJ7" s="38">
        <v>194.31</v>
      </c>
      <c r="CK7" s="38">
        <v>190.99</v>
      </c>
      <c r="CL7" s="38">
        <v>136.86000000000001</v>
      </c>
      <c r="CM7" s="38">
        <v>31.32</v>
      </c>
      <c r="CN7" s="38">
        <v>32.049999999999997</v>
      </c>
      <c r="CO7" s="38">
        <v>33.020000000000003</v>
      </c>
      <c r="CP7" s="38">
        <v>33.24</v>
      </c>
      <c r="CQ7" s="38">
        <v>33.049999999999997</v>
      </c>
      <c r="CR7" s="38">
        <v>54.44</v>
      </c>
      <c r="CS7" s="38">
        <v>54.67</v>
      </c>
      <c r="CT7" s="38">
        <v>53.51</v>
      </c>
      <c r="CU7" s="38">
        <v>53.5</v>
      </c>
      <c r="CV7" s="38">
        <v>52.58</v>
      </c>
      <c r="CW7" s="38">
        <v>58.98</v>
      </c>
      <c r="CX7" s="38">
        <v>62.41</v>
      </c>
      <c r="CY7" s="38">
        <v>63.96</v>
      </c>
      <c r="CZ7" s="38">
        <v>64.64</v>
      </c>
      <c r="DA7" s="38">
        <v>65.33</v>
      </c>
      <c r="DB7" s="38">
        <v>66.16</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2020-01-24T01:39:41Z</cp:lastPrinted>
  <dcterms:created xsi:type="dcterms:W3CDTF">2019-12-05T05:07:55Z</dcterms:created>
  <dcterms:modified xsi:type="dcterms:W3CDTF">2020-02-21T07:19:54Z</dcterms:modified>
  <cp:category/>
</cp:coreProperties>
</file>