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nJFggsimR1UNc69Ba3EtV9A0ymcSv/lXXfhEMBSp39sSuXGH33DS0G9OD+U7Js9d+wLJOUgPalbp9IqEo8EdQw==" workbookSaltValue="bHPqvOlqQhLDZXjn81VRtQ=="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<sst xmlns="http://schemas.openxmlformats.org/spreadsheetml/2006/main" count="228" uniqueCount="115">
  <si>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</si>
  <si>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</si>
  <si>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</si>
  <si>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</si>
  <si>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</si>
  <si>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</si>
  <si>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</si>
  <si>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</si>
  <si>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</si>
  <si>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</si>
  <si>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</si>
  <si>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</si>
  <si>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</si>
  <si>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</si>
  <si>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</si>
  <si>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</si>
  <si>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</si>
  <si>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</si>
  <si>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</si>
  <si>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</si>
  <si>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</si>
  <si>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</si>
  <si>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</si>
  <si>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</si>
  <si>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</si>
  <si>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</si>
  <si>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</si>
  <si>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</si>
  <si>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</si>
  <si>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</si>
  <si>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</si>
  <si>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</si>
  <si>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</si>
  <si>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</si>
  <si>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</si>
  <si>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</si>
  <si>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</si>
  <si>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</si>
  <si>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</si>
  <si>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</si>
  <si>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</si>
  <si>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</si>
  <si>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</si>
  <si>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</si>
  <si>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</si>
  <si>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</si>
  <si>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</si>
  <si>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</si>
  <si>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</si>
  <si>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</si>
  <si>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</si>
  <si>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</si>
  <si>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</si>
  <si>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</si>
  <si>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</si>
  <si>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</si>
  <si>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</si>
  <si>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</si>
  <si>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</si>
  <si>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</si>
  <si>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</si>
  <si>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</si>
  <si>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</si>
  <si>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</si>
  <si>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</si>
  <si>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</si>
  <si>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</si>
  <si>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</si>
  <si>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</si>
  <si>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</si>
  <si>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</si>
  <si>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</si>
  <si>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</si>
  <si>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</si>
  <si>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</si>
  <si>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</si>
  <si>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</si>
  <si>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</si>
  <si>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</si>
  <si>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</si>
  <si>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</si>
  <si>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</si>
  <si>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</si>
  <si>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</si>
  <si>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</si>
  <si>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</si>
  <si>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</si>
  <si>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</si>
  <si>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</si>
  <si>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</si>
  <si>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</si>
  <si>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</si>
  <si>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</si>
  <si>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</si>
  <si>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</si>
  <si>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</si>
  <si>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</si>
  <si>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</si>
  <si>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</si>
  <si>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</si>
  <si>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</si>
  <si>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</si>
  <si>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</si>
  <si>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</si>
  <si>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</si>
  <si>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</si>
  <si>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</si>
  <si>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</si>
  <si>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</si>
  <si>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</si>
  <si>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</si>
  <si>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</si>
  <si>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color theme="1"/>
        <rFont val="ＭＳ ゴシック"/>
        <family val="3"/>
        <charset val="128"/>
      </rPr>
      <t>①有形固定資産減価償却率：</t>
    </r>
    <r>
      <rPr>
        <sz val="11"/>
        <color theme="1"/>
        <rFont val="ＭＳ 明朝"/>
        <family val="1"/>
        <charset val="128"/>
      </rPr>
      <t xml:space="preserve">－
</t>
    </r>
    <r>
      <rPr>
        <sz val="11"/>
        <color theme="1"/>
        <rFont val="ＭＳ ゴシック"/>
        <family val="3"/>
        <charset val="128"/>
      </rPr>
      <t>②管路老朽化率：</t>
    </r>
    <r>
      <rPr>
        <sz val="11"/>
        <color theme="1"/>
        <rFont val="ＭＳ 明朝"/>
        <family val="1"/>
        <charset val="128"/>
      </rPr>
      <t xml:space="preserve">－
</t>
    </r>
    <r>
      <rPr>
        <sz val="11"/>
        <color theme="1"/>
        <rFont val="ＭＳ ゴシック"/>
        <family val="3"/>
        <charset val="128"/>
      </rPr>
      <t>③管渠改善率：</t>
    </r>
    <r>
      <rPr>
        <sz val="11"/>
        <color theme="1"/>
        <rFont val="ＭＳ 明朝"/>
        <family val="1"/>
        <charset val="128"/>
      </rPr>
      <t xml:space="preserve">
　事業の開始時期が平成８年で、現在のところ更新が必要となる管渠はありませんが、耐用年数（40年）を考慮し、今後の更新計画を策定する必要があります。</t>
    </r>
    <rPh sb="82" eb="84">
      <t>コウリョ</t>
    </rPh>
    <rPh sb="98" eb="100">
      <t>ヒツヨウ</t>
    </rPh>
    <phoneticPr fontId="4"/>
  </si>
  <si>
    <t>　事業の開始時において、全体計画人口を240人としましたが、過疎化によって処理区域内の人口が大幅に減少したため、過大な設備投資となっています。
　今後、施設の老朽化に伴う維持管理費の増加や施設更新時期等を迎えるにあたって、個別合併処理浄化槽への切替等、地域の実情に合わせてた汚水処理方法を検討する必要があります。</t>
    <phoneticPr fontId="4"/>
  </si>
  <si>
    <r>
      <rPr>
        <sz val="10"/>
        <rFont val="ＭＳ ゴシック"/>
        <family val="3"/>
        <charset val="128"/>
      </rPr>
      <t>①収益的収支比率：</t>
    </r>
    <r>
      <rPr>
        <sz val="10"/>
        <rFont val="ＭＳ 明朝"/>
        <family val="1"/>
        <charset val="128"/>
      </rPr>
      <t xml:space="preserve">
　平成27年度から100％又は100%を超えていますが、使用料収入によって、施設の修繕や維持管理に係る経費及び企業債利息の支払い等が賄えておらず、一般会計からの繰入金に依存している状況となっています。
</t>
    </r>
    <r>
      <rPr>
        <sz val="10"/>
        <rFont val="ＭＳ ゴシック"/>
        <family val="3"/>
        <charset val="128"/>
      </rPr>
      <t>②累積欠損金比率：</t>
    </r>
    <r>
      <rPr>
        <sz val="10"/>
        <rFont val="ＭＳ 明朝"/>
        <family val="1"/>
        <charset val="128"/>
      </rPr>
      <t xml:space="preserve">－
</t>
    </r>
    <r>
      <rPr>
        <sz val="10"/>
        <rFont val="ＭＳ ゴシック"/>
        <family val="3"/>
        <charset val="128"/>
      </rPr>
      <t>③流動比率：</t>
    </r>
    <r>
      <rPr>
        <sz val="10"/>
        <rFont val="ＭＳ 明朝"/>
        <family val="1"/>
        <charset val="128"/>
      </rPr>
      <t xml:space="preserve">－
</t>
    </r>
    <r>
      <rPr>
        <sz val="10"/>
        <rFont val="ＭＳ ゴシック"/>
        <family val="3"/>
        <charset val="128"/>
      </rPr>
      <t xml:space="preserve">④企業債残高対事業規模比率：
</t>
    </r>
    <r>
      <rPr>
        <sz val="10"/>
        <rFont val="ＭＳ 明朝"/>
        <family val="1"/>
        <charset val="128"/>
      </rPr>
      <t xml:space="preserve"> （H29訂正：4,187.39％→0.00％）
　企業債の償還財源は、一般会計からの繰入金が充てられているため、0％となっています。
</t>
    </r>
    <r>
      <rPr>
        <sz val="10"/>
        <rFont val="ＭＳ ゴシック"/>
        <family val="3"/>
        <charset val="128"/>
      </rPr>
      <t>⑤経費回収率：</t>
    </r>
    <r>
      <rPr>
        <sz val="10"/>
        <rFont val="ＭＳ 明朝"/>
        <family val="1"/>
        <charset val="128"/>
      </rPr>
      <t xml:space="preserve">
　水洗化率は80％を超えていますが、事業規模が小さく（処理区域内人口76人）、使用料収入が少ないため、類似団体と比較して、大きく下回っています。
</t>
    </r>
    <r>
      <rPr>
        <sz val="10"/>
        <rFont val="ＭＳ ゴシック"/>
        <family val="3"/>
        <charset val="128"/>
      </rPr>
      <t>⑥汚水処理原価：</t>
    </r>
    <r>
      <rPr>
        <sz val="10"/>
        <rFont val="ＭＳ 明朝"/>
        <family val="1"/>
        <charset val="128"/>
      </rPr>
      <t xml:space="preserve">
　事業規模が小さいため、類似団体の約４倍以上と非常に高くなっており、施設の経年劣化により修繕等の維持管理費が増加しており、処理原価が増加傾向となっています。
</t>
    </r>
    <r>
      <rPr>
        <sz val="10"/>
        <rFont val="ＭＳ ゴシック"/>
        <family val="3"/>
        <charset val="128"/>
      </rPr>
      <t>⑦施設利用率：</t>
    </r>
    <r>
      <rPr>
        <sz val="10"/>
        <rFont val="ＭＳ 明朝"/>
        <family val="1"/>
        <charset val="128"/>
      </rPr>
      <t xml:space="preserve">
　平成10年度に施設整備事業が完了しましたが、過疎化によって大幅に人口が減少し、処理人口は全体計画人口240人の30%程度にとどまっており、利用率も右肩下がりとなっています。
</t>
    </r>
    <r>
      <rPr>
        <sz val="10"/>
        <rFont val="ＭＳ ゴシック"/>
        <family val="3"/>
        <charset val="128"/>
      </rPr>
      <t>⑧水洗化率：</t>
    </r>
    <r>
      <rPr>
        <sz val="10"/>
        <rFont val="ＭＳ 明朝"/>
        <family val="1"/>
        <charset val="128"/>
      </rPr>
      <t xml:space="preserve">
　平成26年度をピークに鈍化していますが、類似団体をやや上回っています。
　</t>
    </r>
    <rPh sb="11" eb="13">
      <t>ヘイセイ</t>
    </rPh>
    <rPh sb="15" eb="17">
      <t>ネンド</t>
    </rPh>
    <rPh sb="23" eb="24">
      <t>マタ</t>
    </rPh>
    <rPh sb="30" eb="31">
      <t>コ</t>
    </rPh>
    <rPh sb="41" eb="43">
      <t>シュウニュウ</t>
    </rPh>
    <rPh sb="48" eb="50">
      <t>シセツ</t>
    </rPh>
    <rPh sb="51" eb="53">
      <t>シュウゼン</t>
    </rPh>
    <rPh sb="54" eb="56">
      <t>イジ</t>
    </rPh>
    <rPh sb="56" eb="58">
      <t>カンリ</t>
    </rPh>
    <rPh sb="59" eb="60">
      <t>カカ</t>
    </rPh>
    <rPh sb="61" eb="63">
      <t>ケイヒ</t>
    </rPh>
    <rPh sb="63" eb="64">
      <t>オヨ</t>
    </rPh>
    <rPh sb="65" eb="67">
      <t>キギョウ</t>
    </rPh>
    <rPh sb="67" eb="68">
      <t>サイ</t>
    </rPh>
    <rPh sb="68" eb="70">
      <t>リソク</t>
    </rPh>
    <rPh sb="71" eb="73">
      <t>シハラ</t>
    </rPh>
    <rPh sb="74" eb="75">
      <t>トウ</t>
    </rPh>
    <rPh sb="76" eb="77">
      <t>マカナ</t>
    </rPh>
    <rPh sb="83" eb="85">
      <t>イッパン</t>
    </rPh>
    <rPh sb="85" eb="87">
      <t>カイケイ</t>
    </rPh>
    <rPh sb="90" eb="92">
      <t>クリイレ</t>
    </rPh>
    <rPh sb="92" eb="93">
      <t>キン</t>
    </rPh>
    <rPh sb="94" eb="96">
      <t>イゾン</t>
    </rPh>
    <rPh sb="100" eb="102">
      <t>ジョウキョウ</t>
    </rPh>
    <rPh sb="150" eb="152">
      <t>テイセイ</t>
    </rPh>
    <rPh sb="231" eb="232">
      <t>コ</t>
    </rPh>
    <rPh sb="277" eb="279">
      <t>ヒカク</t>
    </rPh>
    <rPh sb="315" eb="317">
      <t>ルイジ</t>
    </rPh>
    <rPh sb="317" eb="319">
      <t>ダンタイ</t>
    </rPh>
    <rPh sb="320" eb="321">
      <t>ヤク</t>
    </rPh>
    <rPh sb="322" eb="323">
      <t>バイ</t>
    </rPh>
    <rPh sb="323" eb="325">
      <t>イジョウ</t>
    </rPh>
    <rPh sb="326" eb="328">
      <t>ヒジョウ</t>
    </rPh>
    <rPh sb="329" eb="330">
      <t>タカ</t>
    </rPh>
    <rPh sb="337" eb="339">
      <t>シセツ</t>
    </rPh>
    <rPh sb="340" eb="342">
      <t>ケイネン</t>
    </rPh>
    <rPh sb="342" eb="344">
      <t>レッカ</t>
    </rPh>
    <rPh sb="347" eb="349">
      <t>シュウゼン</t>
    </rPh>
    <rPh sb="349" eb="350">
      <t>トウ</t>
    </rPh>
    <rPh sb="351" eb="353">
      <t>イジ</t>
    </rPh>
    <rPh sb="353" eb="356">
      <t>カンリヒ</t>
    </rPh>
    <rPh sb="357" eb="359">
      <t>ゾウカ</t>
    </rPh>
    <rPh sb="364" eb="366">
      <t>ショリ</t>
    </rPh>
    <rPh sb="366" eb="368">
      <t>ゲンカ</t>
    </rPh>
    <rPh sb="369" eb="371">
      <t>ゾウカ</t>
    </rPh>
    <rPh sb="371" eb="373">
      <t>ケイコウ</t>
    </rPh>
    <rPh sb="449" eb="451">
      <t>テイド</t>
    </rPh>
    <rPh sb="460" eb="463">
      <t>リヨウリツ</t>
    </rPh>
    <rPh sb="464" eb="466">
      <t>ミギカタ</t>
    </rPh>
    <rPh sb="466" eb="467">
      <t>サ</t>
    </rPh>
    <rPh sb="486" eb="488">
      <t>ヘイセイ</t>
    </rPh>
    <rPh sb="490" eb="492">
      <t>ネンド</t>
    </rPh>
    <rPh sb="497" eb="499">
      <t>ドンカ</t>
    </rPh>
    <rPh sb="506" eb="508">
      <t>ルイジ</t>
    </rPh>
    <rPh sb="508" eb="510">
      <t>ダンタイ</t>
    </rPh>
    <rPh sb="513" eb="515">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</si>
</sst>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明朝"/>
      <family val="3"/>
      <charset val="128"/>
    </font>
    <font>
      <sz val="11"/>
      <color theme="1"/>
      <name val="ＭＳ 明朝"/>
      <family val="1"/>
      <charset val="128"/>
    </font>
    <font>
      <sz val="10"/>
      <name val="ＭＳ 明朝"/>
      <family val="3"/>
      <charset val="128"/>
    </font>
    <font>
      <sz val="10"/>
      <name val="ＭＳ ゴシック"/>
      <family val="3"/>
      <charset val="128"/>
    </font>
    <font>
      <sz val="10"/>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4B-4344-816D-B7FB13F28004}"/>
            </c:ext>
          </c:extLst>
        </c:ser>
        <c:dLbls>
          <c:showLegendKey val="0"/>
          <c:showVal val="0"/>
          <c:showCatName val="0"/>
          <c:showSerName val="0"/>
          <c:showPercent val="0"/>
          <c:showBubbleSize val="0"/>
        </c:dLbls>
        <c:gapWidth val="150"/>
        <c:axId val="475138120"/>
        <c:axId val="47513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F34B-4344-816D-B7FB13F28004}"/>
            </c:ext>
          </c:extLst>
        </c:ser>
        <c:dLbls>
          <c:showLegendKey val="0"/>
          <c:showVal val="0"/>
          <c:showCatName val="0"/>
          <c:showSerName val="0"/>
          <c:showPercent val="0"/>
          <c:showBubbleSize val="0"/>
        </c:dLbls>
        <c:marker val="1"/>
        <c:smooth val="0"/>
        <c:axId val="475138120"/>
        <c:axId val="475135768"/>
      </c:lineChart>
      <c:dateAx>
        <c:axId val="475138120"/>
        <c:scaling>
          <c:orientation val="minMax"/>
        </c:scaling>
        <c:delete val="1"/>
        <c:axPos val="b"/>
        <c:numFmt formatCode="ge" sourceLinked="1"/>
        <c:majorTickMark val="none"/>
        <c:minorTickMark val="none"/>
        <c:tickLblPos val="none"/>
        <c:crossAx val="475135768"/>
        <c:crosses val="autoZero"/>
        <c:auto val="1"/>
        <c:lblOffset val="100"/>
        <c:baseTimeUnit val="years"/>
      </c:dateAx>
      <c:valAx>
        <c:axId val="47513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3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28.13</c:v>
                </c:pt>
                <c:pt idx="1">
                  <c:v>25</c:v>
                </c:pt>
                <c:pt idx="2">
                  <c:v>23.44</c:v>
                </c:pt>
                <c:pt idx="3">
                  <c:v>20.309999999999999</c:v>
                </c:pt>
                <c:pt idx="4">
                  <c:v>18.75</c:v>
                </c:pt>
              </c:numCache>
            </c:numRef>
          </c:val>
          <c:extLst>
            <c:ext xmlns:c16="http://schemas.microsoft.com/office/drawing/2014/chart" uri="{C3380CC4-5D6E-409C-BE32-E72D297353CC}">
              <c16:uniqueId val="{00000000-40B7-4C2A-9939-BADB3788F8B2}"/>
            </c:ext>
          </c:extLst>
        </c:ser>
        <c:dLbls>
          <c:showLegendKey val="0"/>
          <c:showVal val="0"/>
          <c:showCatName val="0"/>
          <c:showSerName val="0"/>
          <c:showPercent val="0"/>
          <c:showBubbleSize val="0"/>
        </c:dLbls>
        <c:gapWidth val="150"/>
        <c:axId val="96435296"/>
        <c:axId val="9643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40B7-4C2A-9939-BADB3788F8B2}"/>
            </c:ext>
          </c:extLst>
        </c:ser>
        <c:dLbls>
          <c:showLegendKey val="0"/>
          <c:showVal val="0"/>
          <c:showCatName val="0"/>
          <c:showSerName val="0"/>
          <c:showPercent val="0"/>
          <c:showBubbleSize val="0"/>
        </c:dLbls>
        <c:marker val="1"/>
        <c:smooth val="0"/>
        <c:axId val="96435296"/>
        <c:axId val="96435688"/>
      </c:lineChart>
      <c:dateAx>
        <c:axId val="96435296"/>
        <c:scaling>
          <c:orientation val="minMax"/>
        </c:scaling>
        <c:delete val="1"/>
        <c:axPos val="b"/>
        <c:numFmt formatCode="ge" sourceLinked="1"/>
        <c:majorTickMark val="none"/>
        <c:minorTickMark val="none"/>
        <c:tickLblPos val="none"/>
        <c:crossAx val="96435688"/>
        <c:crosses val="autoZero"/>
        <c:auto val="1"/>
        <c:lblOffset val="100"/>
        <c:baseTimeUnit val="years"/>
      </c:dateAx>
      <c:valAx>
        <c:axId val="9643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91.14</c:v>
                </c:pt>
                <c:pt idx="1">
                  <c:v>84.81</c:v>
                </c:pt>
                <c:pt idx="2">
                  <c:v>83.12</c:v>
                </c:pt>
                <c:pt idx="3">
                  <c:v>80.260000000000005</c:v>
                </c:pt>
                <c:pt idx="4">
                  <c:v>84.51</c:v>
                </c:pt>
              </c:numCache>
            </c:numRef>
          </c:val>
          <c:extLst>
            <c:ext xmlns:c16="http://schemas.microsoft.com/office/drawing/2014/chart" uri="{C3380CC4-5D6E-409C-BE32-E72D297353CC}">
              <c16:uniqueId val="{00000000-A213-4AC8-BCA1-E5F7B27C6C2C}"/>
            </c:ext>
          </c:extLst>
        </c:ser>
        <c:dLbls>
          <c:showLegendKey val="0"/>
          <c:showVal val="0"/>
          <c:showCatName val="0"/>
          <c:showSerName val="0"/>
          <c:showPercent val="0"/>
          <c:showBubbleSize val="0"/>
        </c:dLbls>
        <c:gapWidth val="150"/>
        <c:axId val="96430200"/>
        <c:axId val="964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A213-4AC8-BCA1-E5F7B27C6C2C}"/>
            </c:ext>
          </c:extLst>
        </c:ser>
        <c:dLbls>
          <c:showLegendKey val="0"/>
          <c:showVal val="0"/>
          <c:showCatName val="0"/>
          <c:showSerName val="0"/>
          <c:showPercent val="0"/>
          <c:showBubbleSize val="0"/>
        </c:dLbls>
        <c:marker val="1"/>
        <c:smooth val="0"/>
        <c:axId val="96430200"/>
        <c:axId val="96430592"/>
      </c:lineChart>
      <c:dateAx>
        <c:axId val="96430200"/>
        <c:scaling>
          <c:orientation val="minMax"/>
        </c:scaling>
        <c:delete val="1"/>
        <c:axPos val="b"/>
        <c:numFmt formatCode="ge" sourceLinked="1"/>
        <c:majorTickMark val="none"/>
        <c:minorTickMark val="none"/>
        <c:tickLblPos val="none"/>
        <c:crossAx val="96430592"/>
        <c:crosses val="autoZero"/>
        <c:auto val="1"/>
        <c:lblOffset val="100"/>
        <c:baseTimeUnit val="years"/>
      </c:dateAx>
      <c:valAx>
        <c:axId val="964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3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83.67</c:v>
                </c:pt>
                <c:pt idx="1">
                  <c:v>100</c:v>
                </c:pt>
                <c:pt idx="2">
                  <c:v>100</c:v>
                </c:pt>
                <c:pt idx="3">
                  <c:v>105.24</c:v>
                </c:pt>
                <c:pt idx="4">
                  <c:v>100</c:v>
                </c:pt>
              </c:numCache>
            </c:numRef>
          </c:val>
          <c:extLst>
            <c:ext xmlns:c16="http://schemas.microsoft.com/office/drawing/2014/chart" uri="{C3380CC4-5D6E-409C-BE32-E72D297353CC}">
              <c16:uniqueId val="{00000000-14CD-48AE-B590-44B395443ACF}"/>
            </c:ext>
          </c:extLst>
        </c:ser>
        <c:dLbls>
          <c:showLegendKey val="0"/>
          <c:showVal val="0"/>
          <c:showCatName val="0"/>
          <c:showSerName val="0"/>
          <c:showPercent val="0"/>
          <c:showBubbleSize val="0"/>
        </c:dLbls>
        <c:gapWidth val="150"/>
        <c:axId val="475132240"/>
        <c:axId val="4751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CD-48AE-B590-44B395443ACF}"/>
            </c:ext>
          </c:extLst>
        </c:ser>
        <c:dLbls>
          <c:showLegendKey val="0"/>
          <c:showVal val="0"/>
          <c:showCatName val="0"/>
          <c:showSerName val="0"/>
          <c:showPercent val="0"/>
          <c:showBubbleSize val="0"/>
        </c:dLbls>
        <c:marker val="1"/>
        <c:smooth val="0"/>
        <c:axId val="475132240"/>
        <c:axId val="475128320"/>
      </c:lineChart>
      <c:dateAx>
        <c:axId val="475132240"/>
        <c:scaling>
          <c:orientation val="minMax"/>
        </c:scaling>
        <c:delete val="1"/>
        <c:axPos val="b"/>
        <c:numFmt formatCode="ge" sourceLinked="1"/>
        <c:majorTickMark val="none"/>
        <c:minorTickMark val="none"/>
        <c:tickLblPos val="none"/>
        <c:crossAx val="475128320"/>
        <c:crosses val="autoZero"/>
        <c:auto val="1"/>
        <c:lblOffset val="100"/>
        <c:baseTimeUnit val="years"/>
      </c:dateAx>
      <c:valAx>
        <c:axId val="4751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3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E7-4675-9558-19DCCA53C0EE}"/>
            </c:ext>
          </c:extLst>
        </c:ser>
        <c:dLbls>
          <c:showLegendKey val="0"/>
          <c:showVal val="0"/>
          <c:showCatName val="0"/>
          <c:showSerName val="0"/>
          <c:showPercent val="0"/>
          <c:showBubbleSize val="0"/>
        </c:dLbls>
        <c:gapWidth val="150"/>
        <c:axId val="475129104"/>
        <c:axId val="4751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E7-4675-9558-19DCCA53C0EE}"/>
            </c:ext>
          </c:extLst>
        </c:ser>
        <c:dLbls>
          <c:showLegendKey val="0"/>
          <c:showVal val="0"/>
          <c:showCatName val="0"/>
          <c:showSerName val="0"/>
          <c:showPercent val="0"/>
          <c:showBubbleSize val="0"/>
        </c:dLbls>
        <c:marker val="1"/>
        <c:smooth val="0"/>
        <c:axId val="475129104"/>
        <c:axId val="475129888"/>
      </c:lineChart>
      <c:dateAx>
        <c:axId val="475129104"/>
        <c:scaling>
          <c:orientation val="minMax"/>
        </c:scaling>
        <c:delete val="1"/>
        <c:axPos val="b"/>
        <c:numFmt formatCode="ge" sourceLinked="1"/>
        <c:majorTickMark val="none"/>
        <c:minorTickMark val="none"/>
        <c:tickLblPos val="none"/>
        <c:crossAx val="475129888"/>
        <c:crosses val="autoZero"/>
        <c:auto val="1"/>
        <c:lblOffset val="100"/>
        <c:baseTimeUnit val="years"/>
      </c:dateAx>
      <c:valAx>
        <c:axId val="4751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2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2D-4017-9ABD-39F3E1AEC6F8}"/>
            </c:ext>
          </c:extLst>
        </c:ser>
        <c:dLbls>
          <c:showLegendKey val="0"/>
          <c:showVal val="0"/>
          <c:showCatName val="0"/>
          <c:showSerName val="0"/>
          <c:showPercent val="0"/>
          <c:showBubbleSize val="0"/>
        </c:dLbls>
        <c:gapWidth val="150"/>
        <c:axId val="475130280"/>
        <c:axId val="4751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2D-4017-9ABD-39F3E1AEC6F8}"/>
            </c:ext>
          </c:extLst>
        </c:ser>
        <c:dLbls>
          <c:showLegendKey val="0"/>
          <c:showVal val="0"/>
          <c:showCatName val="0"/>
          <c:showSerName val="0"/>
          <c:showPercent val="0"/>
          <c:showBubbleSize val="0"/>
        </c:dLbls>
        <c:marker val="1"/>
        <c:smooth val="0"/>
        <c:axId val="475130280"/>
        <c:axId val="475134592"/>
      </c:lineChart>
      <c:dateAx>
        <c:axId val="475130280"/>
        <c:scaling>
          <c:orientation val="minMax"/>
        </c:scaling>
        <c:delete val="1"/>
        <c:axPos val="b"/>
        <c:numFmt formatCode="ge" sourceLinked="1"/>
        <c:majorTickMark val="none"/>
        <c:minorTickMark val="none"/>
        <c:tickLblPos val="none"/>
        <c:crossAx val="475134592"/>
        <c:crosses val="autoZero"/>
        <c:auto val="1"/>
        <c:lblOffset val="100"/>
        <c:baseTimeUnit val="years"/>
      </c:dateAx>
      <c:valAx>
        <c:axId val="4751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13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A-4CD9-B0C3-F56061289FF8}"/>
            </c:ext>
          </c:extLst>
        </c:ser>
        <c:dLbls>
          <c:showLegendKey val="0"/>
          <c:showVal val="0"/>
          <c:showCatName val="0"/>
          <c:showSerName val="0"/>
          <c:showPercent val="0"/>
          <c:showBubbleSize val="0"/>
        </c:dLbls>
        <c:gapWidth val="150"/>
        <c:axId val="98796408"/>
        <c:axId val="9880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A-4CD9-B0C3-F56061289FF8}"/>
            </c:ext>
          </c:extLst>
        </c:ser>
        <c:dLbls>
          <c:showLegendKey val="0"/>
          <c:showVal val="0"/>
          <c:showCatName val="0"/>
          <c:showSerName val="0"/>
          <c:showPercent val="0"/>
          <c:showBubbleSize val="0"/>
        </c:dLbls>
        <c:marker val="1"/>
        <c:smooth val="0"/>
        <c:axId val="98796408"/>
        <c:axId val="98801896"/>
      </c:lineChart>
      <c:dateAx>
        <c:axId val="98796408"/>
        <c:scaling>
          <c:orientation val="minMax"/>
        </c:scaling>
        <c:delete val="1"/>
        <c:axPos val="b"/>
        <c:numFmt formatCode="ge" sourceLinked="1"/>
        <c:majorTickMark val="none"/>
        <c:minorTickMark val="none"/>
        <c:tickLblPos val="none"/>
        <c:crossAx val="98801896"/>
        <c:crosses val="autoZero"/>
        <c:auto val="1"/>
        <c:lblOffset val="100"/>
        <c:baseTimeUnit val="years"/>
      </c:dateAx>
      <c:valAx>
        <c:axId val="9880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52-4545-A833-E7DBB904F4A2}"/>
            </c:ext>
          </c:extLst>
        </c:ser>
        <c:dLbls>
          <c:showLegendKey val="0"/>
          <c:showVal val="0"/>
          <c:showCatName val="0"/>
          <c:showSerName val="0"/>
          <c:showPercent val="0"/>
          <c:showBubbleSize val="0"/>
        </c:dLbls>
        <c:gapWidth val="150"/>
        <c:axId val="98796800"/>
        <c:axId val="9879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52-4545-A833-E7DBB904F4A2}"/>
            </c:ext>
          </c:extLst>
        </c:ser>
        <c:dLbls>
          <c:showLegendKey val="0"/>
          <c:showVal val="0"/>
          <c:showCatName val="0"/>
          <c:showSerName val="0"/>
          <c:showPercent val="0"/>
          <c:showBubbleSize val="0"/>
        </c:dLbls>
        <c:marker val="1"/>
        <c:smooth val="0"/>
        <c:axId val="98796800"/>
        <c:axId val="98798760"/>
      </c:lineChart>
      <c:dateAx>
        <c:axId val="98796800"/>
        <c:scaling>
          <c:orientation val="minMax"/>
        </c:scaling>
        <c:delete val="1"/>
        <c:axPos val="b"/>
        <c:numFmt formatCode="ge" sourceLinked="1"/>
        <c:majorTickMark val="none"/>
        <c:minorTickMark val="none"/>
        <c:tickLblPos val="none"/>
        <c:crossAx val="98798760"/>
        <c:crosses val="autoZero"/>
        <c:auto val="1"/>
        <c:lblOffset val="100"/>
        <c:baseTimeUnit val="years"/>
      </c:dateAx>
      <c:valAx>
        <c:axId val="9879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4187.3900000000003</c:v>
                </c:pt>
                <c:pt idx="4">
                  <c:v>0</c:v>
                </c:pt>
              </c:numCache>
            </c:numRef>
          </c:val>
          <c:extLst>
            <c:ext xmlns:c16="http://schemas.microsoft.com/office/drawing/2014/chart" uri="{C3380CC4-5D6E-409C-BE32-E72D297353CC}">
              <c16:uniqueId val="{00000000-2B94-4F41-BABD-7EC77D73D590}"/>
            </c:ext>
          </c:extLst>
        </c:ser>
        <c:dLbls>
          <c:showLegendKey val="0"/>
          <c:showVal val="0"/>
          <c:showCatName val="0"/>
          <c:showSerName val="0"/>
          <c:showPercent val="0"/>
          <c:showBubbleSize val="0"/>
        </c:dLbls>
        <c:gapWidth val="150"/>
        <c:axId val="98801504"/>
        <c:axId val="9879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2B94-4F41-BABD-7EC77D73D590}"/>
            </c:ext>
          </c:extLst>
        </c:ser>
        <c:dLbls>
          <c:showLegendKey val="0"/>
          <c:showVal val="0"/>
          <c:showCatName val="0"/>
          <c:showSerName val="0"/>
          <c:showPercent val="0"/>
          <c:showBubbleSize val="0"/>
        </c:dLbls>
        <c:marker val="1"/>
        <c:smooth val="0"/>
        <c:axId val="98801504"/>
        <c:axId val="98799544"/>
      </c:lineChart>
      <c:dateAx>
        <c:axId val="98801504"/>
        <c:scaling>
          <c:orientation val="minMax"/>
        </c:scaling>
        <c:delete val="1"/>
        <c:axPos val="b"/>
        <c:numFmt formatCode="ge" sourceLinked="1"/>
        <c:majorTickMark val="none"/>
        <c:minorTickMark val="none"/>
        <c:tickLblPos val="none"/>
        <c:crossAx val="98799544"/>
        <c:crosses val="autoZero"/>
        <c:auto val="1"/>
        <c:lblOffset val="100"/>
        <c:baseTimeUnit val="years"/>
      </c:dateAx>
      <c:valAx>
        <c:axId val="9879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6.83</c:v>
                </c:pt>
                <c:pt idx="1">
                  <c:v>7.6</c:v>
                </c:pt>
                <c:pt idx="2">
                  <c:v>7.73</c:v>
                </c:pt>
                <c:pt idx="3">
                  <c:v>7.76</c:v>
                </c:pt>
                <c:pt idx="4">
                  <c:v>7.42</c:v>
                </c:pt>
              </c:numCache>
            </c:numRef>
          </c:val>
          <c:extLst>
            <c:ext xmlns:c16="http://schemas.microsoft.com/office/drawing/2014/chart" uri="{C3380CC4-5D6E-409C-BE32-E72D297353CC}">
              <c16:uniqueId val="{00000000-0977-4665-9400-D214ADD19A1C}"/>
            </c:ext>
          </c:extLst>
        </c:ser>
        <c:dLbls>
          <c:showLegendKey val="0"/>
          <c:showVal val="0"/>
          <c:showCatName val="0"/>
          <c:showSerName val="0"/>
          <c:showPercent val="0"/>
          <c:showBubbleSize val="0"/>
        </c:dLbls>
        <c:gapWidth val="150"/>
        <c:axId val="98801112"/>
        <c:axId val="9879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0977-4665-9400-D214ADD19A1C}"/>
            </c:ext>
          </c:extLst>
        </c:ser>
        <c:dLbls>
          <c:showLegendKey val="0"/>
          <c:showVal val="0"/>
          <c:showCatName val="0"/>
          <c:showSerName val="0"/>
          <c:showPercent val="0"/>
          <c:showBubbleSize val="0"/>
        </c:dLbls>
        <c:marker val="1"/>
        <c:smooth val="0"/>
        <c:axId val="98801112"/>
        <c:axId val="98797584"/>
      </c:lineChart>
      <c:dateAx>
        <c:axId val="98801112"/>
        <c:scaling>
          <c:orientation val="minMax"/>
        </c:scaling>
        <c:delete val="1"/>
        <c:axPos val="b"/>
        <c:numFmt formatCode="ge" sourceLinked="1"/>
        <c:majorTickMark val="none"/>
        <c:minorTickMark val="none"/>
        <c:tickLblPos val="none"/>
        <c:crossAx val="98797584"/>
        <c:crosses val="autoZero"/>
        <c:auto val="1"/>
        <c:lblOffset val="100"/>
        <c:baseTimeUnit val="years"/>
      </c:dateAx>
      <c:valAx>
        <c:axId val="9879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1910.04</c:v>
                </c:pt>
                <c:pt idx="1">
                  <c:v>1720.02</c:v>
                </c:pt>
                <c:pt idx="2">
                  <c:v>1705.8</c:v>
                </c:pt>
                <c:pt idx="3">
                  <c:v>1728.03</c:v>
                </c:pt>
                <c:pt idx="4">
                  <c:v>1835.51</c:v>
                </c:pt>
              </c:numCache>
            </c:numRef>
          </c:val>
          <c:extLst>
            <c:ext xmlns:c16="http://schemas.microsoft.com/office/drawing/2014/chart" uri="{C3380CC4-5D6E-409C-BE32-E72D297353CC}">
              <c16:uniqueId val="{00000000-F250-49E1-A497-08266D5C4168}"/>
            </c:ext>
          </c:extLst>
        </c:ser>
        <c:dLbls>
          <c:showLegendKey val="0"/>
          <c:showVal val="0"/>
          <c:showCatName val="0"/>
          <c:showSerName val="0"/>
          <c:showPercent val="0"/>
          <c:showBubbleSize val="0"/>
        </c:dLbls>
        <c:gapWidth val="150"/>
        <c:axId val="98800720"/>
        <c:axId val="9643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F250-49E1-A497-08266D5C4168}"/>
            </c:ext>
          </c:extLst>
        </c:ser>
        <c:dLbls>
          <c:showLegendKey val="0"/>
          <c:showVal val="0"/>
          <c:showCatName val="0"/>
          <c:showSerName val="0"/>
          <c:showPercent val="0"/>
          <c:showBubbleSize val="0"/>
        </c:dLbls>
        <c:marker val="1"/>
        <c:smooth val="0"/>
        <c:axId val="98800720"/>
        <c:axId val="96431768"/>
      </c:lineChart>
      <c:dateAx>
        <c:axId val="98800720"/>
        <c:scaling>
          <c:orientation val="minMax"/>
        </c:scaling>
        <c:delete val="1"/>
        <c:axPos val="b"/>
        <c:numFmt formatCode="ge" sourceLinked="1"/>
        <c:majorTickMark val="none"/>
        <c:minorTickMark val="none"/>
        <c:tickLblPos val="none"/>
        <c:crossAx val="96431768"/>
        <c:crosses val="autoZero"/>
        <c:auto val="1"/>
        <c:lblOffset val="100"/>
        <c:baseTimeUnit val="years"/>
      </c:dateAx>
      <c:valAx>
        <c:axId val="9643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大分県　豊後高田市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3"/>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9" t="str">
        <f>データ!I6</f>
        <v>法非適用</v>
      </c>
      <c r="C8" s="79"/>
      <c r="D8" s="79"/>
      <c r="E8" s="79"/>
      <c r="F8" s="79"/>
      <c r="G8" s="79"/>
      <c r="H8" s="79"/>
      <c r="I8" s="79" t="str">
        <f>データ!J6</f>
        <v>下水道事業</v>
      </c>
      <c r="J8" s="79"/>
      <c r="K8" s="79"/>
      <c r="L8" s="79"/>
      <c r="M8" s="79"/>
      <c r="N8" s="79"/>
      <c r="O8" s="79"/>
      <c r="P8" s="79" t="str">
        <f>データ!K6</f>
        <v>漁業集落排水</v>
      </c>
      <c r="Q8" s="79"/>
      <c r="R8" s="79"/>
      <c r="S8" s="79"/>
      <c r="T8" s="79"/>
      <c r="U8" s="79"/>
      <c r="V8" s="79"/>
      <c r="W8" s="79" t="str">
        <f>データ!L6</f>
        <v>H2</v>
      </c>
      <c r="X8" s="79"/>
      <c r="Y8" s="79"/>
      <c r="Z8" s="79"/>
      <c r="AA8" s="79"/>
      <c r="AB8" s="79"/>
      <c r="AC8" s="79"/>
      <c r="AD8" s="80" t="str">
        <f>データ!$M$6</f>
        <v>非設置</v>
      </c>
      <c r="AE8" s="80"/>
      <c r="AF8" s="80"/>
      <c r="AG8" s="80"/>
      <c r="AH8" s="80"/>
      <c r="AI8" s="80"/>
      <c r="AJ8" s="80"/>
      <c r="AK8" s="3"/>
      <c r="AL8" s="76">
        <f>データ!S6</f>
        <v>22809</v>
      </c>
      <c r="AM8" s="76"/>
      <c r="AN8" s="76"/>
      <c r="AO8" s="76"/>
      <c r="AP8" s="76"/>
      <c r="AQ8" s="76"/>
      <c r="AR8" s="76"/>
      <c r="AS8" s="76"/>
      <c r="AT8" s="75">
        <f>データ!T6</f>
        <v>206.24</v>
      </c>
      <c r="AU8" s="75"/>
      <c r="AV8" s="75"/>
      <c r="AW8" s="75"/>
      <c r="AX8" s="75"/>
      <c r="AY8" s="75"/>
      <c r="AZ8" s="75"/>
      <c r="BA8" s="75"/>
      <c r="BB8" s="75">
        <f>データ!U6</f>
        <v>110.59</v>
      </c>
      <c r="BC8" s="75"/>
      <c r="BD8" s="75"/>
      <c r="BE8" s="75"/>
      <c r="BF8" s="75"/>
      <c r="BG8" s="75"/>
      <c r="BH8" s="75"/>
      <c r="BI8" s="75"/>
      <c r="BJ8" s="3"/>
      <c r="BK8" s="3"/>
      <c r="BL8" s="77" t="s">
        <v>10</v>
      </c>
      <c r="BM8" s="78"/>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72" t="s">
        <v>16</v>
      </c>
      <c r="AE9" s="72"/>
      <c r="AF9" s="72"/>
      <c r="AG9" s="72"/>
      <c r="AH9" s="72"/>
      <c r="AI9" s="72"/>
      <c r="AJ9" s="72"/>
      <c r="AK9" s="3"/>
      <c r="AL9" s="72" t="s">
        <v>17</v>
      </c>
      <c r="AM9" s="72"/>
      <c r="AN9" s="72"/>
      <c r="AO9" s="72"/>
      <c r="AP9" s="72"/>
      <c r="AQ9" s="72"/>
      <c r="AR9" s="72"/>
      <c r="AS9" s="72"/>
      <c r="AT9" s="72" t="s">
        <v>18</v>
      </c>
      <c r="AU9" s="72"/>
      <c r="AV9" s="72"/>
      <c r="AW9" s="72"/>
      <c r="AX9" s="72"/>
      <c r="AY9" s="72"/>
      <c r="AZ9" s="72"/>
      <c r="BA9" s="72"/>
      <c r="BB9" s="72" t="s">
        <v>19</v>
      </c>
      <c r="BC9" s="72"/>
      <c r="BD9" s="72"/>
      <c r="BE9" s="72"/>
      <c r="BF9" s="72"/>
      <c r="BG9" s="72"/>
      <c r="BH9" s="72"/>
      <c r="BI9" s="72"/>
      <c r="BJ9" s="3"/>
      <c r="BK9" s="3"/>
      <c r="BL9" s="73" t="s">
        <v>20</v>
      </c>
      <c r="BM9" s="74"/>
      <c r="BN9" s="10" t="s">
        <v>21</v>
      </c>
      <c r="BO9" s="11"/>
      <c r="BP9" s="11"/>
      <c r="BQ9" s="11"/>
      <c r="BR9" s="11"/>
      <c r="BS9" s="11"/>
      <c r="BT9" s="11"/>
      <c r="BU9" s="11"/>
      <c r="BV9" s="11"/>
      <c r="BW9" s="11"/>
      <c r="BX9" s="11"/>
      <c r="BY9" s="12"/>
    </row>
    <row r="10" spans="1:78" ht="18.75" customHeight="1" x14ac:dyDescent="0.15">
      <c r="A10" s="2"/>
      <c r="B10" s="75" t="str">
        <f>データ!N6</f>
        <v>-</v>
      </c>
      <c r="C10" s="75"/>
      <c r="D10" s="75"/>
      <c r="E10" s="75"/>
      <c r="F10" s="75"/>
      <c r="G10" s="75"/>
      <c r="H10" s="75"/>
      <c r="I10" s="75" t="str">
        <f>データ!O6</f>
        <v>該当数値なし</v>
      </c>
      <c r="J10" s="75"/>
      <c r="K10" s="75"/>
      <c r="L10" s="75"/>
      <c r="M10" s="75"/>
      <c r="N10" s="75"/>
      <c r="O10" s="75"/>
      <c r="P10" s="75">
        <f>データ!P6</f>
        <v>0.31</v>
      </c>
      <c r="Q10" s="75"/>
      <c r="R10" s="75"/>
      <c r="S10" s="75"/>
      <c r="T10" s="75"/>
      <c r="U10" s="75"/>
      <c r="V10" s="75"/>
      <c r="W10" s="75">
        <f>データ!Q6</f>
        <v>100</v>
      </c>
      <c r="X10" s="75"/>
      <c r="Y10" s="75"/>
      <c r="Z10" s="75"/>
      <c r="AA10" s="75"/>
      <c r="AB10" s="75"/>
      <c r="AC10" s="75"/>
      <c r="AD10" s="76">
        <f>データ!R6</f>
        <v>2270</v>
      </c>
      <c r="AE10" s="76"/>
      <c r="AF10" s="76"/>
      <c r="AG10" s="76"/>
      <c r="AH10" s="76"/>
      <c r="AI10" s="76"/>
      <c r="AJ10" s="76"/>
      <c r="AK10" s="2"/>
      <c r="AL10" s="76">
        <f>データ!V6</f>
        <v>71</v>
      </c>
      <c r="AM10" s="76"/>
      <c r="AN10" s="76"/>
      <c r="AO10" s="76"/>
      <c r="AP10" s="76"/>
      <c r="AQ10" s="76"/>
      <c r="AR10" s="76"/>
      <c r="AS10" s="76"/>
      <c r="AT10" s="75">
        <f>データ!W6</f>
        <v>0.16</v>
      </c>
      <c r="AU10" s="75"/>
      <c r="AV10" s="75"/>
      <c r="AW10" s="75"/>
      <c r="AX10" s="75"/>
      <c r="AY10" s="75"/>
      <c r="AZ10" s="75"/>
      <c r="BA10" s="75"/>
      <c r="BB10" s="75">
        <f>データ!X6</f>
        <v>443.75</v>
      </c>
      <c r="BC10" s="75"/>
      <c r="BD10" s="75"/>
      <c r="BE10" s="75"/>
      <c r="BF10" s="75"/>
      <c r="BG10" s="75"/>
      <c r="BH10" s="75"/>
      <c r="BI10" s="75"/>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5"/>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5"/>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5"/>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5"/>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5"/>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5"/>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5"/>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5"/>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5"/>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5"/>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5"/>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3"/>
      <c r="BN59" s="43"/>
      <c r="BO59" s="43"/>
      <c r="BP59" s="43"/>
      <c r="BQ59" s="43"/>
      <c r="BR59" s="43"/>
      <c r="BS59" s="43"/>
      <c r="BT59" s="43"/>
      <c r="BU59" s="43"/>
      <c r="BV59" s="43"/>
      <c r="BW59" s="43"/>
      <c r="BX59" s="43"/>
      <c r="BY59" s="43"/>
      <c r="BZ59" s="44"/>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5"/>
      <c r="BM60" s="43"/>
      <c r="BN60" s="43"/>
      <c r="BO60" s="43"/>
      <c r="BP60" s="43"/>
      <c r="BQ60" s="43"/>
      <c r="BR60" s="43"/>
      <c r="BS60" s="43"/>
      <c r="BT60" s="43"/>
      <c r="BU60" s="43"/>
      <c r="BV60" s="43"/>
      <c r="BW60" s="43"/>
      <c r="BX60" s="43"/>
      <c r="BY60" s="43"/>
      <c r="BZ60" s="44"/>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5"/>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5"/>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5"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5"/>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5"/>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5"/>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5"/>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5"/>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5"/>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5"/>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5"/>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5"/>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5"/>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5"/>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5"/>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5"/>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5"/>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5"/>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44</v>
      </c>
      <c r="N86" s="26" t="s">
        <v>45</v>
      </c>
      <c r="O86" s="26" t="str">
        <f>データ!EO6</f>
        <v>【0.04】</v>
      </c>
    </row>
  </sheetData>
  <sheetProtection algorithmName="SHA-512" hashValue="1sBSaOikKZ/j0L8W7OPvY2UCNeAynfhSHr4hvNIodYXZC/lfNAQBlD013bqg/D31IfYHHPJQL4oWJmHgz2mGYw==" saltValue="SjYAVE4Lc6mBVKtEQZ/Y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4" t="s">
        <v>55</v>
      </c>
      <c r="I3" s="85"/>
      <c r="J3" s="85"/>
      <c r="K3" s="85"/>
      <c r="L3" s="85"/>
      <c r="M3" s="85"/>
      <c r="N3" s="85"/>
      <c r="O3" s="85"/>
      <c r="P3" s="85"/>
      <c r="Q3" s="85"/>
      <c r="R3" s="85"/>
      <c r="S3" s="85"/>
      <c r="T3" s="85"/>
      <c r="U3" s="85"/>
      <c r="V3" s="85"/>
      <c r="W3" s="85"/>
      <c r="X3" s="86"/>
      <c r="Y3" s="90" t="s">
        <v>56</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57</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58</v>
      </c>
      <c r="B4" s="30"/>
      <c r="C4" s="30"/>
      <c r="D4" s="30"/>
      <c r="E4" s="30"/>
      <c r="F4" s="30"/>
      <c r="G4" s="30"/>
      <c r="H4" s="87"/>
      <c r="I4" s="88"/>
      <c r="J4" s="88"/>
      <c r="K4" s="88"/>
      <c r="L4" s="88"/>
      <c r="M4" s="88"/>
      <c r="N4" s="88"/>
      <c r="O4" s="88"/>
      <c r="P4" s="88"/>
      <c r="Q4" s="88"/>
      <c r="R4" s="88"/>
      <c r="S4" s="88"/>
      <c r="T4" s="88"/>
      <c r="U4" s="88"/>
      <c r="V4" s="88"/>
      <c r="W4" s="88"/>
      <c r="X4" s="89"/>
      <c r="Y4" s="83" t="s">
        <v>59</v>
      </c>
      <c r="Z4" s="83"/>
      <c r="AA4" s="83"/>
      <c r="AB4" s="83"/>
      <c r="AC4" s="83"/>
      <c r="AD4" s="83"/>
      <c r="AE4" s="83"/>
      <c r="AF4" s="83"/>
      <c r="AG4" s="83"/>
      <c r="AH4" s="83"/>
      <c r="AI4" s="83"/>
      <c r="AJ4" s="83" t="s">
        <v>60</v>
      </c>
      <c r="AK4" s="83"/>
      <c r="AL4" s="83"/>
      <c r="AM4" s="83"/>
      <c r="AN4" s="83"/>
      <c r="AO4" s="83"/>
      <c r="AP4" s="83"/>
      <c r="AQ4" s="83"/>
      <c r="AR4" s="83"/>
      <c r="AS4" s="83"/>
      <c r="AT4" s="83"/>
      <c r="AU4" s="83" t="s">
        <v>61</v>
      </c>
      <c r="AV4" s="83"/>
      <c r="AW4" s="83"/>
      <c r="AX4" s="83"/>
      <c r="AY4" s="83"/>
      <c r="AZ4" s="83"/>
      <c r="BA4" s="83"/>
      <c r="BB4" s="83"/>
      <c r="BC4" s="83"/>
      <c r="BD4" s="83"/>
      <c r="BE4" s="83"/>
      <c r="BF4" s="83" t="s">
        <v>62</v>
      </c>
      <c r="BG4" s="83"/>
      <c r="BH4" s="83"/>
      <c r="BI4" s="83"/>
      <c r="BJ4" s="83"/>
      <c r="BK4" s="83"/>
      <c r="BL4" s="83"/>
      <c r="BM4" s="83"/>
      <c r="BN4" s="83"/>
      <c r="BO4" s="83"/>
      <c r="BP4" s="83"/>
      <c r="BQ4" s="83" t="s">
        <v>63</v>
      </c>
      <c r="BR4" s="83"/>
      <c r="BS4" s="83"/>
      <c r="BT4" s="83"/>
      <c r="BU4" s="83"/>
      <c r="BV4" s="83"/>
      <c r="BW4" s="83"/>
      <c r="BX4" s="83"/>
      <c r="BY4" s="83"/>
      <c r="BZ4" s="83"/>
      <c r="CA4" s="83"/>
      <c r="CB4" s="83" t="s">
        <v>64</v>
      </c>
      <c r="CC4" s="83"/>
      <c r="CD4" s="83"/>
      <c r="CE4" s="83"/>
      <c r="CF4" s="83"/>
      <c r="CG4" s="83"/>
      <c r="CH4" s="83"/>
      <c r="CI4" s="83"/>
      <c r="CJ4" s="83"/>
      <c r="CK4" s="83"/>
      <c r="CL4" s="83"/>
      <c r="CM4" s="83" t="s">
        <v>65</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442097</v>
      </c>
      <c r="D6" s="33">
        <f t="shared" si="3"/>
        <v>47</v>
      </c>
      <c r="E6" s="33">
        <f t="shared" si="3"/>
        <v>17</v>
      </c>
      <c r="F6" s="33">
        <f t="shared" si="3"/>
        <v>6</v>
      </c>
      <c r="G6" s="33">
        <f t="shared" si="3"/>
        <v>0</v>
      </c>
      <c r="H6" s="33" t="str">
        <f t="shared" si="3"/>
        <v>大分県　豊後高田市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0.31</v>
      </c>
      <c r="Q6" s="34">
        <f t="shared" si="3"/>
        <v>100</v>
      </c>
      <c r="R6" s="34">
        <f t="shared" si="3"/>
        <v>2270</v>
      </c>
      <c r="S6" s="34">
        <f t="shared" si="3"/>
        <v>22809</v>
      </c>
      <c r="T6" s="34">
        <f t="shared" si="3"/>
        <v>206.24</v>
      </c>
      <c r="U6" s="34">
        <f t="shared" si="3"/>
        <v>110.59</v>
      </c>
      <c r="V6" s="34">
        <f t="shared" si="3"/>
        <v>71</v>
      </c>
      <c r="W6" s="34">
        <f t="shared" si="3"/>
        <v>0.16</v>
      </c>
      <c r="X6" s="34">
        <f t="shared" si="3"/>
        <v>443.75</v>
      </c>
      <c r="Y6" s="35">
        <f>IF(Y7="",NA(),Y7)</f>
        <v>83.67</v>
      </c>
      <c r="Z6" s="35">
        <f t="shared" ref="Z6:AH6" si="4">IF(Z7="",NA(),Z7)</f>
        <v>100</v>
      </c>
      <c r="AA6" s="35">
        <f t="shared" si="4"/>
        <v>100</v>
      </c>
      <c r="AB6" s="35">
        <f t="shared" si="4"/>
        <v>105.24</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4187.3900000000003</v>
      </c>
      <c r="BJ6" s="34">
        <f t="shared" si="7"/>
        <v>0</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6.83</v>
      </c>
      <c r="BR6" s="35">
        <f t="shared" ref="BR6:BZ6" si="8">IF(BR7="",NA(),BR7)</f>
        <v>7.6</v>
      </c>
      <c r="BS6" s="35">
        <f t="shared" si="8"/>
        <v>7.73</v>
      </c>
      <c r="BT6" s="35">
        <f t="shared" si="8"/>
        <v>7.76</v>
      </c>
      <c r="BU6" s="35">
        <f t="shared" si="8"/>
        <v>7.42</v>
      </c>
      <c r="BV6" s="35">
        <f t="shared" si="8"/>
        <v>43.66</v>
      </c>
      <c r="BW6" s="35">
        <f t="shared" si="8"/>
        <v>43.13</v>
      </c>
      <c r="BX6" s="35">
        <f t="shared" si="8"/>
        <v>46.26</v>
      </c>
      <c r="BY6" s="35">
        <f t="shared" si="8"/>
        <v>45.81</v>
      </c>
      <c r="BZ6" s="35">
        <f t="shared" si="8"/>
        <v>43.43</v>
      </c>
      <c r="CA6" s="34" t="str">
        <f>IF(CA7="","",IF(CA7="-","【-】","【"&amp;SUBSTITUTE(TEXT(CA7,"#,##0.00"),"-","△")&amp;"】"))</f>
        <v>【45.14】</v>
      </c>
      <c r="CB6" s="35">
        <f>IF(CB7="",NA(),CB7)</f>
        <v>1910.04</v>
      </c>
      <c r="CC6" s="35">
        <f t="shared" ref="CC6:CK6" si="9">IF(CC7="",NA(),CC7)</f>
        <v>1720.02</v>
      </c>
      <c r="CD6" s="35">
        <f t="shared" si="9"/>
        <v>1705.8</v>
      </c>
      <c r="CE6" s="35">
        <f t="shared" si="9"/>
        <v>1728.03</v>
      </c>
      <c r="CF6" s="35">
        <f t="shared" si="9"/>
        <v>1835.51</v>
      </c>
      <c r="CG6" s="35">
        <f t="shared" si="9"/>
        <v>382.09</v>
      </c>
      <c r="CH6" s="35">
        <f t="shared" si="9"/>
        <v>392.03</v>
      </c>
      <c r="CI6" s="35">
        <f t="shared" si="9"/>
        <v>376.4</v>
      </c>
      <c r="CJ6" s="35">
        <f t="shared" si="9"/>
        <v>383.92</v>
      </c>
      <c r="CK6" s="35">
        <f t="shared" si="9"/>
        <v>400.44</v>
      </c>
      <c r="CL6" s="34" t="str">
        <f>IF(CL7="","",IF(CL7="-","【-】","【"&amp;SUBSTITUTE(TEXT(CL7,"#,##0.00"),"-","△")&amp;"】"))</f>
        <v>【377.19】</v>
      </c>
      <c r="CM6" s="35">
        <f>IF(CM7="",NA(),CM7)</f>
        <v>28.13</v>
      </c>
      <c r="CN6" s="35">
        <f t="shared" ref="CN6:CV6" si="10">IF(CN7="",NA(),CN7)</f>
        <v>25</v>
      </c>
      <c r="CO6" s="35">
        <f t="shared" si="10"/>
        <v>23.44</v>
      </c>
      <c r="CP6" s="35">
        <f t="shared" si="10"/>
        <v>20.309999999999999</v>
      </c>
      <c r="CQ6" s="35">
        <f t="shared" si="10"/>
        <v>18.75</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91.14</v>
      </c>
      <c r="CY6" s="35">
        <f t="shared" ref="CY6:DG6" si="11">IF(CY7="",NA(),CY7)</f>
        <v>84.81</v>
      </c>
      <c r="CZ6" s="35">
        <f t="shared" si="11"/>
        <v>83.12</v>
      </c>
      <c r="DA6" s="35">
        <f t="shared" si="11"/>
        <v>80.260000000000005</v>
      </c>
      <c r="DB6" s="35">
        <f t="shared" si="11"/>
        <v>84.51</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442097</v>
      </c>
      <c r="D7" s="37">
        <v>47</v>
      </c>
      <c r="E7" s="37">
        <v>17</v>
      </c>
      <c r="F7" s="37">
        <v>6</v>
      </c>
      <c r="G7" s="37">
        <v>0</v>
      </c>
      <c r="H7" s="37" t="s">
        <v>99</v>
      </c>
      <c r="I7" s="37" t="s">
        <v>100</v>
      </c>
      <c r="J7" s="37" t="s">
        <v>101</v>
      </c>
      <c r="K7" s="37" t="s">
        <v>102</v>
      </c>
      <c r="L7" s="37" t="s">
        <v>103</v>
      </c>
      <c r="M7" s="37" t="s">
        <v>104</v>
      </c>
      <c r="N7" s="38" t="s">
        <v>105</v>
      </c>
      <c r="O7" s="38" t="s">
        <v>106</v>
      </c>
      <c r="P7" s="38">
        <v>0.31</v>
      </c>
      <c r="Q7" s="38">
        <v>100</v>
      </c>
      <c r="R7" s="38">
        <v>2270</v>
      </c>
      <c r="S7" s="38">
        <v>22809</v>
      </c>
      <c r="T7" s="38">
        <v>206.24</v>
      </c>
      <c r="U7" s="38">
        <v>110.59</v>
      </c>
      <c r="V7" s="38">
        <v>71</v>
      </c>
      <c r="W7" s="38">
        <v>0.16</v>
      </c>
      <c r="X7" s="38">
        <v>443.75</v>
      </c>
      <c r="Y7" s="38">
        <v>83.67</v>
      </c>
      <c r="Z7" s="38">
        <v>100</v>
      </c>
      <c r="AA7" s="38">
        <v>100</v>
      </c>
      <c r="AB7" s="38">
        <v>105.24</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4187.3900000000003</v>
      </c>
      <c r="BJ7" s="38">
        <v>0</v>
      </c>
      <c r="BK7" s="38">
        <v>830.5</v>
      </c>
      <c r="BL7" s="38">
        <v>1029.24</v>
      </c>
      <c r="BM7" s="38">
        <v>1063.93</v>
      </c>
      <c r="BN7" s="38">
        <v>1060.8599999999999</v>
      </c>
      <c r="BO7" s="38">
        <v>1006.65</v>
      </c>
      <c r="BP7" s="38">
        <v>973.2</v>
      </c>
      <c r="BQ7" s="38">
        <v>6.83</v>
      </c>
      <c r="BR7" s="38">
        <v>7.6</v>
      </c>
      <c r="BS7" s="38">
        <v>7.73</v>
      </c>
      <c r="BT7" s="38">
        <v>7.76</v>
      </c>
      <c r="BU7" s="38">
        <v>7.42</v>
      </c>
      <c r="BV7" s="38">
        <v>43.66</v>
      </c>
      <c r="BW7" s="38">
        <v>43.13</v>
      </c>
      <c r="BX7" s="38">
        <v>46.26</v>
      </c>
      <c r="BY7" s="38">
        <v>45.81</v>
      </c>
      <c r="BZ7" s="38">
        <v>43.43</v>
      </c>
      <c r="CA7" s="38">
        <v>45.14</v>
      </c>
      <c r="CB7" s="38">
        <v>1910.04</v>
      </c>
      <c r="CC7" s="38">
        <v>1720.02</v>
      </c>
      <c r="CD7" s="38">
        <v>1705.8</v>
      </c>
      <c r="CE7" s="38">
        <v>1728.03</v>
      </c>
      <c r="CF7" s="38">
        <v>1835.51</v>
      </c>
      <c r="CG7" s="38">
        <v>382.09</v>
      </c>
      <c r="CH7" s="38">
        <v>392.03</v>
      </c>
      <c r="CI7" s="38">
        <v>376.4</v>
      </c>
      <c r="CJ7" s="38">
        <v>383.92</v>
      </c>
      <c r="CK7" s="38">
        <v>400.44</v>
      </c>
      <c r="CL7" s="38">
        <v>377.19</v>
      </c>
      <c r="CM7" s="38">
        <v>28.13</v>
      </c>
      <c r="CN7" s="38">
        <v>25</v>
      </c>
      <c r="CO7" s="38">
        <v>23.44</v>
      </c>
      <c r="CP7" s="38">
        <v>20.309999999999999</v>
      </c>
      <c r="CQ7" s="38">
        <v>18.75</v>
      </c>
      <c r="CR7" s="38">
        <v>39.68</v>
      </c>
      <c r="CS7" s="38">
        <v>35.64</v>
      </c>
      <c r="CT7" s="38">
        <v>33.729999999999997</v>
      </c>
      <c r="CU7" s="38">
        <v>33.21</v>
      </c>
      <c r="CV7" s="38">
        <v>32.229999999999997</v>
      </c>
      <c r="CW7" s="38">
        <v>33.69</v>
      </c>
      <c r="CX7" s="38">
        <v>91.14</v>
      </c>
      <c r="CY7" s="38">
        <v>84.81</v>
      </c>
      <c r="CZ7" s="38">
        <v>83.12</v>
      </c>
      <c r="DA7" s="38">
        <v>80.260000000000005</v>
      </c>
      <c r="DB7" s="38">
        <v>84.51</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2020-02-20T04:36:51Z</cp:lastPrinted>
  <dcterms:created xsi:type="dcterms:W3CDTF">2019-12-05T05:26:00Z</dcterms:created>
  <dcterms:modified xsi:type="dcterms:W3CDTF">2020-02-20T04:55:03Z</dcterms:modified>
  <cp:category/>
</cp:coreProperties>
</file>