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元年度\決算統計\02公営企業\12経営比較分析表\03経営比較分析表（H30年度決算）の分析等について\03市町村回答\★村上\"/>
    </mc:Choice>
  </mc:AlternateContent>
  <workbookProtection workbookAlgorithmName="SHA-512" workbookHashValue="NvPTmdFcerE5FphoEaErhpBJFGITtGdVz8voJjeIBuajAzGiiCDU6qO2CLOW/vcshTPWUJRcbS59XofZvWegYw==" workbookSaltValue="zNbsFpOgK93WyU9d+jqvpQ==" workbookSpinCount="100000" lockStructure="1"/>
  <bookViews>
    <workbookView xWindow="0" yWindow="0" windowWidth="28800" windowHeight="1231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AD10" i="4" s="1"/>
  <c r="Q6" i="5"/>
  <c r="W10" i="4" s="1"/>
  <c r="P6" i="5"/>
  <c r="P10" i="4" s="1"/>
  <c r="O6" i="5"/>
  <c r="I10" i="4" s="1"/>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E86" i="4"/>
  <c r="AL10" i="4"/>
  <c r="AT8" i="4"/>
  <c r="AL8" i="4"/>
  <c r="P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<sst xmlns="http://schemas.openxmlformats.org/spreadsheetml/2006/main" count="228" uniqueCount="114">
  <si>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</si>
  <si>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</si>
  <si>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</si>
  <si>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</si>
  <si>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</si>
  <si>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</si>
  <si>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</si>
  <si>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</si>
  <si>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</si>
  <si>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</si>
  <si>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</si>
  <si>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</si>
  <si>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</si>
  <si>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</si>
  <si>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</si>
  <si>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</si>
  <si>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</si>
  <si>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</si>
  <si>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</si>
  <si>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</si>
  <si>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</si>
  <si>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</si>
  <si>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</si>
  <si>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</si>
  <si>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</si>
  <si>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</si>
  <si>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</si>
  <si>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</si>
  <si>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</si>
  <si>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</si>
  <si>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</si>
  <si>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</si>
  <si>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</si>
  <si>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</si>
  <si>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</si>
  <si>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</si>
  <si>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</si>
  <si>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</si>
  <si>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</si>
  <si>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</si>
  <si>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</si>
  <si>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</si>
  <si>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</si>
  <si>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</si>
  <si>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</si>
  <si>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</si>
  <si>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</si>
  <si>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</si>
  <si>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</si>
  <si>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</si>
  <si>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</si>
  <si>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</si>
  <si>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</si>
  <si>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</si>
  <si>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</si>
  <si>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</si>
  <si>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</si>
  <si>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</si>
  <si>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</si>
  <si>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</si>
  <si>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</si>
  <si>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</si>
  <si>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</si>
  <si>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</si>
  <si>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</si>
  <si>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</si>
  <si>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</si>
  <si>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</si>
  <si>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</si>
  <si>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</si>
  <si>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</si>
  <si>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</si>
  <si>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</si>
  <si>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</si>
  <si>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</si>
  <si>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</si>
  <si>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</si>
  <si>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</si>
  <si>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</si>
  <si>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</si>
  <si>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</si>
  <si>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</si>
  <si>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</si>
  <si>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</si>
  <si>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</si>
  <si>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</si>
  <si>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</si>
  <si>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</si>
  <si>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</si>
  <si>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</si>
  <si>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</si>
  <si>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</si>
  <si>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</si>
  <si>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</si>
  <si>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</si>
  <si>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</si>
  <si>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</si>
  <si>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</si>
  <si>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豊後高田市</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</si>
  <si>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</si>
  <si>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</si>
  <si>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</si>
  <si>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</si>
  <si>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</si>
  <si>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</si>
  <si>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</si>
  <si>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</si>
  <si>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</si>
  <si>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</si>
  <si>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</si>
  <si>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</si>
  <si>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11"/>
        <color theme="1"/>
        <rFont val="ＭＳ ゴシック"/>
        <family val="3"/>
        <charset val="128"/>
      </rPr>
      <t>①有形固定資産減価償却率</t>
    </r>
    <r>
      <rPr>
        <sz val="11"/>
        <color theme="1"/>
        <rFont val="ＭＳ 明朝"/>
        <family val="1"/>
        <charset val="128"/>
      </rPr>
      <t xml:space="preserve">：－
</t>
    </r>
    <r>
      <rPr>
        <sz val="11"/>
        <color theme="1"/>
        <rFont val="ＭＳ ゴシック"/>
        <family val="3"/>
        <charset val="128"/>
      </rPr>
      <t>②管路老朽化率</t>
    </r>
    <r>
      <rPr>
        <sz val="11"/>
        <color theme="1"/>
        <rFont val="ＭＳ 明朝"/>
        <family val="1"/>
        <charset val="128"/>
      </rPr>
      <t xml:space="preserve">：－
</t>
    </r>
    <r>
      <rPr>
        <sz val="11"/>
        <color theme="1"/>
        <rFont val="ＭＳ ゴシック"/>
        <family val="3"/>
        <charset val="128"/>
      </rPr>
      <t>③管渠改善率：</t>
    </r>
    <r>
      <rPr>
        <sz val="11"/>
        <color theme="1"/>
        <rFont val="ＭＳ 明朝"/>
        <family val="1"/>
        <charset val="128"/>
      </rPr>
      <t xml:space="preserve">
　事業の開始時期が平成10年で、現在のところ更新が必要となる管渠はありませんが、耐用年数（40年）を考慮し、今後の更新計画を策定する必要があります。</t>
    </r>
    <phoneticPr fontId="4"/>
  </si>
  <si>
    <r>
      <rPr>
        <sz val="10"/>
        <rFont val="ＭＳ ゴシック"/>
        <family val="3"/>
        <charset val="128"/>
      </rPr>
      <t>①収益的収支比率：
　</t>
    </r>
    <r>
      <rPr>
        <sz val="10"/>
        <rFont val="ＭＳ 明朝"/>
        <family val="1"/>
        <charset val="128"/>
      </rPr>
      <t xml:space="preserve">使用料収入によって、施設の修繕や維持管理に係る経費及び企業債利息の支払い等が賄えておらず、一般会計からの繰入金に依存しています。また、繰入金の減少により、右肩下がりの状況となっています。
</t>
    </r>
    <r>
      <rPr>
        <sz val="10"/>
        <rFont val="ＭＳ ゴシック"/>
        <family val="3"/>
        <charset val="128"/>
      </rPr>
      <t>②累積欠損金比率：</t>
    </r>
    <r>
      <rPr>
        <sz val="10"/>
        <rFont val="ＭＳ 明朝"/>
        <family val="1"/>
        <charset val="128"/>
      </rPr>
      <t xml:space="preserve">－
</t>
    </r>
    <r>
      <rPr>
        <sz val="10"/>
        <rFont val="ＭＳ ゴシック"/>
        <family val="3"/>
        <charset val="128"/>
      </rPr>
      <t>③流動比率：</t>
    </r>
    <r>
      <rPr>
        <sz val="10"/>
        <rFont val="ＭＳ 明朝"/>
        <family val="1"/>
        <charset val="128"/>
      </rPr>
      <t xml:space="preserve">－
</t>
    </r>
    <r>
      <rPr>
        <sz val="10"/>
        <rFont val="ＭＳ ゴシック"/>
        <family val="3"/>
        <charset val="128"/>
      </rPr>
      <t>④企業債残高対事業規模比率：
　</t>
    </r>
    <r>
      <rPr>
        <sz val="10"/>
        <rFont val="ＭＳ 明朝"/>
        <family val="1"/>
        <charset val="128"/>
      </rPr>
      <t xml:space="preserve">（H28訂正：0.00% → 483.50%）
　（H29訂正：2,218.18% → 574.51%）
　集落排水処理施設整備の完了によって新規の企業債借入がなくなったことに伴い、徐々に企業債残高が減少しており、類似団体と比較すると低くなっています。
</t>
    </r>
    <r>
      <rPr>
        <sz val="10"/>
        <rFont val="ＭＳ ゴシック"/>
        <family val="3"/>
        <charset val="128"/>
      </rPr>
      <t>⑤経費回収率：</t>
    </r>
    <r>
      <rPr>
        <sz val="10"/>
        <rFont val="ＭＳ 明朝"/>
        <family val="1"/>
        <charset val="128"/>
      </rPr>
      <t xml:space="preserve">
　水洗化率が75%前後であることに加え、使用料改定（消費税による改定を除く。）も平成17年から行っていないため、使用料収入も低迷しており、類似団体と同程度となっています。
</t>
    </r>
    <r>
      <rPr>
        <sz val="10"/>
        <rFont val="ＭＳ ゴシック"/>
        <family val="3"/>
        <charset val="128"/>
      </rPr>
      <t>⑥汚水処理原価：</t>
    </r>
    <r>
      <rPr>
        <sz val="10"/>
        <rFont val="ＭＳ 明朝"/>
        <family val="1"/>
        <charset val="128"/>
      </rPr>
      <t xml:space="preserve">
　事業規模が小さく、処理区域内人口は過疎化とともに減少傾向にあり、水洗化率もほぼ横ばいであるため、有収水量（使用料徴収の対象となる汚水量）が伸び悩み、類似団体と比較して高くなっています。
</t>
    </r>
    <r>
      <rPr>
        <sz val="10"/>
        <rFont val="ＭＳ ゴシック"/>
        <family val="3"/>
        <charset val="128"/>
      </rPr>
      <t>⑦施設利用率：</t>
    </r>
    <r>
      <rPr>
        <sz val="10"/>
        <rFont val="ＭＳ 明朝"/>
        <family val="1"/>
        <charset val="128"/>
      </rPr>
      <t xml:space="preserve">
　平成16年度に施設整備事業が完了し、60%前半で推移しており、類似団体と比較すると高い状況となっています。
</t>
    </r>
    <r>
      <rPr>
        <sz val="10"/>
        <rFont val="ＭＳ ゴシック"/>
        <family val="3"/>
        <charset val="128"/>
      </rPr>
      <t>⑧水洗化率：</t>
    </r>
    <r>
      <rPr>
        <sz val="10"/>
        <rFont val="ＭＳ 明朝"/>
        <family val="1"/>
        <charset val="128"/>
      </rPr>
      <t xml:space="preserve">
　類似団体が減少傾向にある中で、徐々にではあるが、増加しており、70%台で推移しています。</t>
    </r>
    <rPh sb="11" eb="14">
      <t>シヨウリョウ</t>
    </rPh>
    <rPh sb="14" eb="16">
      <t>シュウニュウ</t>
    </rPh>
    <rPh sb="78" eb="80">
      <t>クリイレ</t>
    </rPh>
    <rPh sb="80" eb="81">
      <t>キン</t>
    </rPh>
    <rPh sb="82" eb="84">
      <t>ゲンショウ</t>
    </rPh>
    <rPh sb="88" eb="91">
      <t>ミギカタサ</t>
    </rPh>
    <rPh sb="94" eb="96">
      <t>ジョウキョウ</t>
    </rPh>
    <rPh sb="228" eb="229">
      <t>トモナ</t>
    </rPh>
    <rPh sb="231" eb="233">
      <t>ジョジョ</t>
    </rPh>
    <rPh sb="234" eb="236">
      <t>キギョウ</t>
    </rPh>
    <rPh sb="236" eb="237">
      <t>サイ</t>
    </rPh>
    <rPh sb="237" eb="239">
      <t>ザンダカ</t>
    </rPh>
    <rPh sb="240" eb="242">
      <t>ゲンショウ</t>
    </rPh>
    <rPh sb="247" eb="249">
      <t>ルイジ</t>
    </rPh>
    <rPh sb="249" eb="251">
      <t>ダンタイ</t>
    </rPh>
    <rPh sb="252" eb="254">
      <t>ヒカク</t>
    </rPh>
    <rPh sb="257" eb="258">
      <t>ヒク</t>
    </rPh>
    <rPh sb="276" eb="279">
      <t>スイセンカ</t>
    </rPh>
    <rPh sb="279" eb="280">
      <t>リツ</t>
    </rPh>
    <rPh sb="292" eb="293">
      <t>クワ</t>
    </rPh>
    <rPh sb="331" eb="334">
      <t>シヨウリョウ</t>
    </rPh>
    <rPh sb="334" eb="336">
      <t>シュウニュウ</t>
    </rPh>
    <rPh sb="337" eb="339">
      <t>テイメイ</t>
    </rPh>
    <rPh sb="344" eb="346">
      <t>ルイジ</t>
    </rPh>
    <rPh sb="346" eb="348">
      <t>ダンタイ</t>
    </rPh>
    <rPh sb="388" eb="391">
      <t>カソカ</t>
    </rPh>
    <rPh sb="395" eb="397">
      <t>ゲンショウ</t>
    </rPh>
    <rPh sb="397" eb="399">
      <t>ケイコウ</t>
    </rPh>
    <rPh sb="445" eb="447">
      <t>ルイジ</t>
    </rPh>
    <rPh sb="447" eb="449">
      <t>ダンタイ</t>
    </rPh>
    <rPh sb="450" eb="452">
      <t>ヒカク</t>
    </rPh>
    <rPh sb="454" eb="455">
      <t>タカ</t>
    </rPh>
    <rPh sb="494" eb="496">
      <t>ゼンハン</t>
    </rPh>
    <rPh sb="497" eb="499">
      <t>スイイ</t>
    </rPh>
    <rPh sb="504" eb="506">
      <t>ルイジ</t>
    </rPh>
    <rPh sb="506" eb="508">
      <t>ダンタイ</t>
    </rPh>
    <rPh sb="509" eb="511">
      <t>ヒカク</t>
    </rPh>
    <rPh sb="514" eb="515">
      <t>タカ</t>
    </rPh>
    <rPh sb="516" eb="518">
      <t>ジョウキョウ</t>
    </rPh>
    <rPh sb="535" eb="537">
      <t>ルイジ</t>
    </rPh>
    <rPh sb="537" eb="539">
      <t>ダンタイ</t>
    </rPh>
    <rPh sb="540" eb="542">
      <t>ゲンショウ</t>
    </rPh>
    <rPh sb="542" eb="544">
      <t>ケイコウ</t>
    </rPh>
    <rPh sb="547" eb="548">
      <t>ナカ</t>
    </rPh>
    <rPh sb="550" eb="552">
      <t>ジョジョ</t>
    </rPh>
    <rPh sb="559" eb="561">
      <t>ゾウカ</t>
    </rPh>
    <rPh sb="569" eb="570">
      <t>ダイ</t>
    </rPh>
    <rPh sb="571" eb="573">
      <t>スイイ</t>
    </rPh>
    <phoneticPr fontId="4"/>
  </si>
  <si>
    <t>　集落排水施設の整備は、平成16年度に完了し、水洗化率は、徐々に増加しているものの75％前後と低迷しています。これは事業計画に基づいて建設した汚水処理場等が処理能力の75％しか活用されず、25％分が余剰能力となっています。
　今後も快適な住環境を維持するためには、汚水処理区域内の未接続者への加入促進を図るとともに、効率的な施設運営を行うため、特定環境保全公共下水道事業との統合を計画しています。</t>
    <rPh sb="29" eb="31">
      <t>ジョジョ</t>
    </rPh>
    <rPh sb="32" eb="34">
      <t>ゾウカ</t>
    </rPh>
    <rPh sb="44" eb="46">
      <t>ゼンゴ</t>
    </rPh>
    <rPh sb="158" eb="161">
      <t>コウリツテキ</t>
    </rPh>
    <rPh sb="162" eb="164">
      <t>シセツ</t>
    </rPh>
    <rPh sb="164" eb="166">
      <t>ウンエイ</t>
    </rPh>
    <rPh sb="167" eb="168">
      <t>オコナ</t>
    </rPh>
    <rPh sb="172" eb="174">
      <t>トクテイ</t>
    </rPh>
    <rPh sb="174" eb="176">
      <t>カンキョウ</t>
    </rPh>
    <rPh sb="176" eb="178">
      <t>ホゼン</t>
    </rPh>
    <rPh sb="178" eb="180">
      <t>コウキョウ</t>
    </rPh>
    <rPh sb="180" eb="183">
      <t>ゲスイドウ</t>
    </rPh>
    <rPh sb="183" eb="185">
      <t>ジギョウ</t>
    </rPh>
    <rPh sb="187" eb="189">
      <t>トウゴウ</t>
    </rPh>
    <rPh sb="190" eb="192">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</si>
</sst>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明朝"/>
      <family val="3"/>
      <charset val="128"/>
    </font>
    <font>
      <sz val="11"/>
      <color theme="1"/>
      <name val="ＭＳ 明朝"/>
      <family val="1"/>
      <charset val="128"/>
    </font>
    <font>
      <sz val="10"/>
      <name val="ＭＳ 明朝"/>
      <family val="3"/>
      <charset val="128"/>
    </font>
    <font>
      <sz val="10"/>
      <name val="ＭＳ ゴシック"/>
      <family val="3"/>
      <charset val="128"/>
    </font>
    <font>
      <sz val="10"/>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58-4B91-BB2E-16A83F083A05}"/>
            </c:ext>
          </c:extLst>
        </c:ser>
        <c:dLbls>
          <c:showLegendKey val="0"/>
          <c:showVal val="0"/>
          <c:showCatName val="0"/>
          <c:showSerName val="0"/>
          <c:showPercent val="0"/>
          <c:showBubbleSize val="0"/>
        </c:dLbls>
        <c:gapWidth val="150"/>
        <c:axId val="164066064"/>
        <c:axId val="164064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0.02</c:v>
                </c:pt>
                <c:pt idx="2">
                  <c:v>0.03</c:v>
                </c:pt>
                <c:pt idx="3" formatCode="#,##0.00;&quot;△&quot;#,##0.00">
                  <c:v>0</c:v>
                </c:pt>
                <c:pt idx="4">
                  <c:v>0.04</c:v>
                </c:pt>
              </c:numCache>
            </c:numRef>
          </c:val>
          <c:smooth val="0"/>
          <c:extLst>
            <c:ext xmlns:c16="http://schemas.microsoft.com/office/drawing/2014/chart" uri="{C3380CC4-5D6E-409C-BE32-E72D297353CC}">
              <c16:uniqueId val="{00000001-0958-4B91-BB2E-16A83F083A05}"/>
            </c:ext>
          </c:extLst>
        </c:ser>
        <c:dLbls>
          <c:showLegendKey val="0"/>
          <c:showVal val="0"/>
          <c:showCatName val="0"/>
          <c:showSerName val="0"/>
          <c:showPercent val="0"/>
          <c:showBubbleSize val="0"/>
        </c:dLbls>
        <c:marker val="1"/>
        <c:smooth val="0"/>
        <c:axId val="164066064"/>
        <c:axId val="164064888"/>
      </c:lineChart>
      <c:dateAx>
        <c:axId val="164066064"/>
        <c:scaling>
          <c:orientation val="minMax"/>
        </c:scaling>
        <c:delete val="1"/>
        <c:axPos val="b"/>
        <c:numFmt formatCode="ge" sourceLinked="1"/>
        <c:majorTickMark val="none"/>
        <c:minorTickMark val="none"/>
        <c:tickLblPos val="none"/>
        <c:crossAx val="164064888"/>
        <c:crosses val="autoZero"/>
        <c:auto val="1"/>
        <c:lblOffset val="100"/>
        <c:baseTimeUnit val="years"/>
      </c:dateAx>
      <c:valAx>
        <c:axId val="164064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06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63.32</c:v>
                </c:pt>
                <c:pt idx="1">
                  <c:v>62.98</c:v>
                </c:pt>
                <c:pt idx="2">
                  <c:v>60.55</c:v>
                </c:pt>
                <c:pt idx="3">
                  <c:v>60.21</c:v>
                </c:pt>
                <c:pt idx="4">
                  <c:v>60.9</c:v>
                </c:pt>
              </c:numCache>
            </c:numRef>
          </c:val>
          <c:extLst>
            <c:ext xmlns:c16="http://schemas.microsoft.com/office/drawing/2014/chart" uri="{C3380CC4-5D6E-409C-BE32-E72D297353CC}">
              <c16:uniqueId val="{00000000-3DD1-40B7-8472-73F5C32A179F}"/>
            </c:ext>
          </c:extLst>
        </c:ser>
        <c:dLbls>
          <c:showLegendKey val="0"/>
          <c:showVal val="0"/>
          <c:showCatName val="0"/>
          <c:showSerName val="0"/>
          <c:showPercent val="0"/>
          <c:showBubbleSize val="0"/>
        </c:dLbls>
        <c:gapWidth val="150"/>
        <c:axId val="321143056"/>
        <c:axId val="321138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44.69</c:v>
                </c:pt>
                <c:pt idx="2">
                  <c:v>42.84</c:v>
                </c:pt>
                <c:pt idx="3">
                  <c:v>40.93</c:v>
                </c:pt>
                <c:pt idx="4">
                  <c:v>43.38</c:v>
                </c:pt>
              </c:numCache>
            </c:numRef>
          </c:val>
          <c:smooth val="0"/>
          <c:extLst>
            <c:ext xmlns:c16="http://schemas.microsoft.com/office/drawing/2014/chart" uri="{C3380CC4-5D6E-409C-BE32-E72D297353CC}">
              <c16:uniqueId val="{00000001-3DD1-40B7-8472-73F5C32A179F}"/>
            </c:ext>
          </c:extLst>
        </c:ser>
        <c:dLbls>
          <c:showLegendKey val="0"/>
          <c:showVal val="0"/>
          <c:showCatName val="0"/>
          <c:showSerName val="0"/>
          <c:showPercent val="0"/>
          <c:showBubbleSize val="0"/>
        </c:dLbls>
        <c:marker val="1"/>
        <c:smooth val="0"/>
        <c:axId val="321143056"/>
        <c:axId val="321138744"/>
      </c:lineChart>
      <c:dateAx>
        <c:axId val="321143056"/>
        <c:scaling>
          <c:orientation val="minMax"/>
        </c:scaling>
        <c:delete val="1"/>
        <c:axPos val="b"/>
        <c:numFmt formatCode="ge" sourceLinked="1"/>
        <c:majorTickMark val="none"/>
        <c:minorTickMark val="none"/>
        <c:tickLblPos val="none"/>
        <c:crossAx val="321138744"/>
        <c:crosses val="autoZero"/>
        <c:auto val="1"/>
        <c:lblOffset val="100"/>
        <c:baseTimeUnit val="years"/>
      </c:dateAx>
      <c:valAx>
        <c:axId val="321138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14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72.959999999999994</c:v>
                </c:pt>
                <c:pt idx="1">
                  <c:v>72.87</c:v>
                </c:pt>
                <c:pt idx="2">
                  <c:v>73.38</c:v>
                </c:pt>
                <c:pt idx="3">
                  <c:v>75.2</c:v>
                </c:pt>
                <c:pt idx="4">
                  <c:v>75.83</c:v>
                </c:pt>
              </c:numCache>
            </c:numRef>
          </c:val>
          <c:extLst>
            <c:ext xmlns:c16="http://schemas.microsoft.com/office/drawing/2014/chart" uri="{C3380CC4-5D6E-409C-BE32-E72D297353CC}">
              <c16:uniqueId val="{00000000-FA2E-45AB-916A-2DB383EB44DA}"/>
            </c:ext>
          </c:extLst>
        </c:ser>
        <c:dLbls>
          <c:showLegendKey val="0"/>
          <c:showVal val="0"/>
          <c:showCatName val="0"/>
          <c:showSerName val="0"/>
          <c:showPercent val="0"/>
          <c:showBubbleSize val="0"/>
        </c:dLbls>
        <c:gapWidth val="150"/>
        <c:axId val="321144624"/>
        <c:axId val="321141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69.67</c:v>
                </c:pt>
                <c:pt idx="2">
                  <c:v>66.3</c:v>
                </c:pt>
                <c:pt idx="3">
                  <c:v>62.73</c:v>
                </c:pt>
                <c:pt idx="4">
                  <c:v>62.02</c:v>
                </c:pt>
              </c:numCache>
            </c:numRef>
          </c:val>
          <c:smooth val="0"/>
          <c:extLst>
            <c:ext xmlns:c16="http://schemas.microsoft.com/office/drawing/2014/chart" uri="{C3380CC4-5D6E-409C-BE32-E72D297353CC}">
              <c16:uniqueId val="{00000001-FA2E-45AB-916A-2DB383EB44DA}"/>
            </c:ext>
          </c:extLst>
        </c:ser>
        <c:dLbls>
          <c:showLegendKey val="0"/>
          <c:showVal val="0"/>
          <c:showCatName val="0"/>
          <c:showSerName val="0"/>
          <c:showPercent val="0"/>
          <c:showBubbleSize val="0"/>
        </c:dLbls>
        <c:marker val="1"/>
        <c:smooth val="0"/>
        <c:axId val="321144624"/>
        <c:axId val="321141880"/>
      </c:lineChart>
      <c:dateAx>
        <c:axId val="321144624"/>
        <c:scaling>
          <c:orientation val="minMax"/>
        </c:scaling>
        <c:delete val="1"/>
        <c:axPos val="b"/>
        <c:numFmt formatCode="ge" sourceLinked="1"/>
        <c:majorTickMark val="none"/>
        <c:minorTickMark val="none"/>
        <c:tickLblPos val="none"/>
        <c:crossAx val="321141880"/>
        <c:crosses val="autoZero"/>
        <c:auto val="1"/>
        <c:lblOffset val="100"/>
        <c:baseTimeUnit val="years"/>
      </c:dateAx>
      <c:valAx>
        <c:axId val="321141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14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94.15</c:v>
                </c:pt>
                <c:pt idx="1">
                  <c:v>93.36</c:v>
                </c:pt>
                <c:pt idx="2">
                  <c:v>91.79</c:v>
                </c:pt>
                <c:pt idx="3">
                  <c:v>91.17</c:v>
                </c:pt>
                <c:pt idx="4">
                  <c:v>91.45</c:v>
                </c:pt>
              </c:numCache>
            </c:numRef>
          </c:val>
          <c:extLst>
            <c:ext xmlns:c16="http://schemas.microsoft.com/office/drawing/2014/chart" uri="{C3380CC4-5D6E-409C-BE32-E72D297353CC}">
              <c16:uniqueId val="{00000000-7BA0-450B-9AB2-7DA4E5190C09}"/>
            </c:ext>
          </c:extLst>
        </c:ser>
        <c:dLbls>
          <c:showLegendKey val="0"/>
          <c:showVal val="0"/>
          <c:showCatName val="0"/>
          <c:showSerName val="0"/>
          <c:showPercent val="0"/>
          <c:showBubbleSize val="0"/>
        </c:dLbls>
        <c:gapWidth val="150"/>
        <c:axId val="164062536"/>
        <c:axId val="164066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A0-450B-9AB2-7DA4E5190C09}"/>
            </c:ext>
          </c:extLst>
        </c:ser>
        <c:dLbls>
          <c:showLegendKey val="0"/>
          <c:showVal val="0"/>
          <c:showCatName val="0"/>
          <c:showSerName val="0"/>
          <c:showPercent val="0"/>
          <c:showBubbleSize val="0"/>
        </c:dLbls>
        <c:marker val="1"/>
        <c:smooth val="0"/>
        <c:axId val="164062536"/>
        <c:axId val="164066456"/>
      </c:lineChart>
      <c:dateAx>
        <c:axId val="164062536"/>
        <c:scaling>
          <c:orientation val="minMax"/>
        </c:scaling>
        <c:delete val="1"/>
        <c:axPos val="b"/>
        <c:numFmt formatCode="ge" sourceLinked="1"/>
        <c:majorTickMark val="none"/>
        <c:minorTickMark val="none"/>
        <c:tickLblPos val="none"/>
        <c:crossAx val="164066456"/>
        <c:crosses val="autoZero"/>
        <c:auto val="1"/>
        <c:lblOffset val="100"/>
        <c:baseTimeUnit val="years"/>
      </c:dateAx>
      <c:valAx>
        <c:axId val="164066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062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7B-4CB2-8AD7-23B236763766}"/>
            </c:ext>
          </c:extLst>
        </c:ser>
        <c:dLbls>
          <c:showLegendKey val="0"/>
          <c:showVal val="0"/>
          <c:showCatName val="0"/>
          <c:showSerName val="0"/>
          <c:showPercent val="0"/>
          <c:showBubbleSize val="0"/>
        </c:dLbls>
        <c:gapWidth val="150"/>
        <c:axId val="164063320"/>
        <c:axId val="164064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7B-4CB2-8AD7-23B236763766}"/>
            </c:ext>
          </c:extLst>
        </c:ser>
        <c:dLbls>
          <c:showLegendKey val="0"/>
          <c:showVal val="0"/>
          <c:showCatName val="0"/>
          <c:showSerName val="0"/>
          <c:showPercent val="0"/>
          <c:showBubbleSize val="0"/>
        </c:dLbls>
        <c:marker val="1"/>
        <c:smooth val="0"/>
        <c:axId val="164063320"/>
        <c:axId val="164064104"/>
      </c:lineChart>
      <c:dateAx>
        <c:axId val="164063320"/>
        <c:scaling>
          <c:orientation val="minMax"/>
        </c:scaling>
        <c:delete val="1"/>
        <c:axPos val="b"/>
        <c:numFmt formatCode="ge" sourceLinked="1"/>
        <c:majorTickMark val="none"/>
        <c:minorTickMark val="none"/>
        <c:tickLblPos val="none"/>
        <c:crossAx val="164064104"/>
        <c:crosses val="autoZero"/>
        <c:auto val="1"/>
        <c:lblOffset val="100"/>
        <c:baseTimeUnit val="years"/>
      </c:dateAx>
      <c:valAx>
        <c:axId val="164064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063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2E-4F2A-9579-221762172C53}"/>
            </c:ext>
          </c:extLst>
        </c:ser>
        <c:dLbls>
          <c:showLegendKey val="0"/>
          <c:showVal val="0"/>
          <c:showCatName val="0"/>
          <c:showSerName val="0"/>
          <c:showPercent val="0"/>
          <c:showBubbleSize val="0"/>
        </c:dLbls>
        <c:gapWidth val="150"/>
        <c:axId val="162609792"/>
        <c:axId val="16261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2E-4F2A-9579-221762172C53}"/>
            </c:ext>
          </c:extLst>
        </c:ser>
        <c:dLbls>
          <c:showLegendKey val="0"/>
          <c:showVal val="0"/>
          <c:showCatName val="0"/>
          <c:showSerName val="0"/>
          <c:showPercent val="0"/>
          <c:showBubbleSize val="0"/>
        </c:dLbls>
        <c:marker val="1"/>
        <c:smooth val="0"/>
        <c:axId val="162609792"/>
        <c:axId val="162613712"/>
      </c:lineChart>
      <c:dateAx>
        <c:axId val="162609792"/>
        <c:scaling>
          <c:orientation val="minMax"/>
        </c:scaling>
        <c:delete val="1"/>
        <c:axPos val="b"/>
        <c:numFmt formatCode="ge" sourceLinked="1"/>
        <c:majorTickMark val="none"/>
        <c:minorTickMark val="none"/>
        <c:tickLblPos val="none"/>
        <c:crossAx val="162613712"/>
        <c:crosses val="autoZero"/>
        <c:auto val="1"/>
        <c:lblOffset val="100"/>
        <c:baseTimeUnit val="years"/>
      </c:dateAx>
      <c:valAx>
        <c:axId val="16261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60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D8-41DB-9045-017917576B31}"/>
            </c:ext>
          </c:extLst>
        </c:ser>
        <c:dLbls>
          <c:showLegendKey val="0"/>
          <c:showVal val="0"/>
          <c:showCatName val="0"/>
          <c:showSerName val="0"/>
          <c:showPercent val="0"/>
          <c:showBubbleSize val="0"/>
        </c:dLbls>
        <c:gapWidth val="150"/>
        <c:axId val="162607832"/>
        <c:axId val="162614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D8-41DB-9045-017917576B31}"/>
            </c:ext>
          </c:extLst>
        </c:ser>
        <c:dLbls>
          <c:showLegendKey val="0"/>
          <c:showVal val="0"/>
          <c:showCatName val="0"/>
          <c:showSerName val="0"/>
          <c:showPercent val="0"/>
          <c:showBubbleSize val="0"/>
        </c:dLbls>
        <c:marker val="1"/>
        <c:smooth val="0"/>
        <c:axId val="162607832"/>
        <c:axId val="162614104"/>
      </c:lineChart>
      <c:dateAx>
        <c:axId val="162607832"/>
        <c:scaling>
          <c:orientation val="minMax"/>
        </c:scaling>
        <c:delete val="1"/>
        <c:axPos val="b"/>
        <c:numFmt formatCode="ge" sourceLinked="1"/>
        <c:majorTickMark val="none"/>
        <c:minorTickMark val="none"/>
        <c:tickLblPos val="none"/>
        <c:crossAx val="162614104"/>
        <c:crosses val="autoZero"/>
        <c:auto val="1"/>
        <c:lblOffset val="100"/>
        <c:baseTimeUnit val="years"/>
      </c:dateAx>
      <c:valAx>
        <c:axId val="162614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60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03-4A86-BDF3-6A2302E112C2}"/>
            </c:ext>
          </c:extLst>
        </c:ser>
        <c:dLbls>
          <c:showLegendKey val="0"/>
          <c:showVal val="0"/>
          <c:showCatName val="0"/>
          <c:showSerName val="0"/>
          <c:showPercent val="0"/>
          <c:showBubbleSize val="0"/>
        </c:dLbls>
        <c:gapWidth val="150"/>
        <c:axId val="162610184"/>
        <c:axId val="162612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03-4A86-BDF3-6A2302E112C2}"/>
            </c:ext>
          </c:extLst>
        </c:ser>
        <c:dLbls>
          <c:showLegendKey val="0"/>
          <c:showVal val="0"/>
          <c:showCatName val="0"/>
          <c:showSerName val="0"/>
          <c:showPercent val="0"/>
          <c:showBubbleSize val="0"/>
        </c:dLbls>
        <c:marker val="1"/>
        <c:smooth val="0"/>
        <c:axId val="162610184"/>
        <c:axId val="162612536"/>
      </c:lineChart>
      <c:dateAx>
        <c:axId val="162610184"/>
        <c:scaling>
          <c:orientation val="minMax"/>
        </c:scaling>
        <c:delete val="1"/>
        <c:axPos val="b"/>
        <c:numFmt formatCode="ge" sourceLinked="1"/>
        <c:majorTickMark val="none"/>
        <c:minorTickMark val="none"/>
        <c:tickLblPos val="none"/>
        <c:crossAx val="162612536"/>
        <c:crosses val="autoZero"/>
        <c:auto val="1"/>
        <c:lblOffset val="100"/>
        <c:baseTimeUnit val="years"/>
      </c:dateAx>
      <c:valAx>
        <c:axId val="162612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610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1657.31</c:v>
                </c:pt>
                <c:pt idx="1">
                  <c:v>465.6</c:v>
                </c:pt>
                <c:pt idx="2" formatCode="#,##0.00;&quot;△&quot;#,##0.00">
                  <c:v>0</c:v>
                </c:pt>
                <c:pt idx="3">
                  <c:v>2218.1799999999998</c:v>
                </c:pt>
                <c:pt idx="4">
                  <c:v>281.74</c:v>
                </c:pt>
              </c:numCache>
            </c:numRef>
          </c:val>
          <c:extLst>
            <c:ext xmlns:c16="http://schemas.microsoft.com/office/drawing/2014/chart" uri="{C3380CC4-5D6E-409C-BE32-E72D297353CC}">
              <c16:uniqueId val="{00000000-2AC2-4B73-8266-A62DBD0059E5}"/>
            </c:ext>
          </c:extLst>
        </c:ser>
        <c:dLbls>
          <c:showLegendKey val="0"/>
          <c:showVal val="0"/>
          <c:showCatName val="0"/>
          <c:showSerName val="0"/>
          <c:showPercent val="0"/>
          <c:showBubbleSize val="0"/>
        </c:dLbls>
        <c:gapWidth val="150"/>
        <c:axId val="162607048"/>
        <c:axId val="16261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979.89</c:v>
                </c:pt>
                <c:pt idx="2">
                  <c:v>1051.43</c:v>
                </c:pt>
                <c:pt idx="3">
                  <c:v>982.29</c:v>
                </c:pt>
                <c:pt idx="4">
                  <c:v>713.28</c:v>
                </c:pt>
              </c:numCache>
            </c:numRef>
          </c:val>
          <c:smooth val="0"/>
          <c:extLst>
            <c:ext xmlns:c16="http://schemas.microsoft.com/office/drawing/2014/chart" uri="{C3380CC4-5D6E-409C-BE32-E72D297353CC}">
              <c16:uniqueId val="{00000001-2AC2-4B73-8266-A62DBD0059E5}"/>
            </c:ext>
          </c:extLst>
        </c:ser>
        <c:dLbls>
          <c:showLegendKey val="0"/>
          <c:showVal val="0"/>
          <c:showCatName val="0"/>
          <c:showSerName val="0"/>
          <c:showPercent val="0"/>
          <c:showBubbleSize val="0"/>
        </c:dLbls>
        <c:marker val="1"/>
        <c:smooth val="0"/>
        <c:axId val="162607048"/>
        <c:axId val="162610576"/>
      </c:lineChart>
      <c:dateAx>
        <c:axId val="162607048"/>
        <c:scaling>
          <c:orientation val="minMax"/>
        </c:scaling>
        <c:delete val="1"/>
        <c:axPos val="b"/>
        <c:numFmt formatCode="ge" sourceLinked="1"/>
        <c:majorTickMark val="none"/>
        <c:minorTickMark val="none"/>
        <c:tickLblPos val="none"/>
        <c:crossAx val="162610576"/>
        <c:crosses val="autoZero"/>
        <c:auto val="1"/>
        <c:lblOffset val="100"/>
        <c:baseTimeUnit val="years"/>
      </c:dateAx>
      <c:valAx>
        <c:axId val="16261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607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40.72</c:v>
                </c:pt>
                <c:pt idx="1">
                  <c:v>38.97</c:v>
                </c:pt>
                <c:pt idx="2">
                  <c:v>41.39</c:v>
                </c:pt>
                <c:pt idx="3">
                  <c:v>40.15</c:v>
                </c:pt>
                <c:pt idx="4">
                  <c:v>39.61</c:v>
                </c:pt>
              </c:numCache>
            </c:numRef>
          </c:val>
          <c:extLst>
            <c:ext xmlns:c16="http://schemas.microsoft.com/office/drawing/2014/chart" uri="{C3380CC4-5D6E-409C-BE32-E72D297353CC}">
              <c16:uniqueId val="{00000000-66D8-4E92-B08D-A58BF57CAB26}"/>
            </c:ext>
          </c:extLst>
        </c:ser>
        <c:dLbls>
          <c:showLegendKey val="0"/>
          <c:showVal val="0"/>
          <c:showCatName val="0"/>
          <c:showSerName val="0"/>
          <c:showPercent val="0"/>
          <c:showBubbleSize val="0"/>
        </c:dLbls>
        <c:gapWidth val="150"/>
        <c:axId val="162609008"/>
        <c:axId val="321142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41.34</c:v>
                </c:pt>
                <c:pt idx="2">
                  <c:v>40.06</c:v>
                </c:pt>
                <c:pt idx="3">
                  <c:v>41.25</c:v>
                </c:pt>
                <c:pt idx="4">
                  <c:v>40.75</c:v>
                </c:pt>
              </c:numCache>
            </c:numRef>
          </c:val>
          <c:smooth val="0"/>
          <c:extLst>
            <c:ext xmlns:c16="http://schemas.microsoft.com/office/drawing/2014/chart" uri="{C3380CC4-5D6E-409C-BE32-E72D297353CC}">
              <c16:uniqueId val="{00000001-66D8-4E92-B08D-A58BF57CAB26}"/>
            </c:ext>
          </c:extLst>
        </c:ser>
        <c:dLbls>
          <c:showLegendKey val="0"/>
          <c:showVal val="0"/>
          <c:showCatName val="0"/>
          <c:showSerName val="0"/>
          <c:showPercent val="0"/>
          <c:showBubbleSize val="0"/>
        </c:dLbls>
        <c:marker val="1"/>
        <c:smooth val="0"/>
        <c:axId val="162609008"/>
        <c:axId val="321142664"/>
      </c:lineChart>
      <c:dateAx>
        <c:axId val="162609008"/>
        <c:scaling>
          <c:orientation val="minMax"/>
        </c:scaling>
        <c:delete val="1"/>
        <c:axPos val="b"/>
        <c:numFmt formatCode="ge" sourceLinked="1"/>
        <c:majorTickMark val="none"/>
        <c:minorTickMark val="none"/>
        <c:tickLblPos val="none"/>
        <c:crossAx val="321142664"/>
        <c:crosses val="autoZero"/>
        <c:auto val="1"/>
        <c:lblOffset val="100"/>
        <c:baseTimeUnit val="years"/>
      </c:dateAx>
      <c:valAx>
        <c:axId val="321142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60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393.07</c:v>
                </c:pt>
                <c:pt idx="1">
                  <c:v>413.82</c:v>
                </c:pt>
                <c:pt idx="2">
                  <c:v>386.32</c:v>
                </c:pt>
                <c:pt idx="3">
                  <c:v>395.78</c:v>
                </c:pt>
                <c:pt idx="4">
                  <c:v>402.31</c:v>
                </c:pt>
              </c:numCache>
            </c:numRef>
          </c:val>
          <c:extLst>
            <c:ext xmlns:c16="http://schemas.microsoft.com/office/drawing/2014/chart" uri="{C3380CC4-5D6E-409C-BE32-E72D297353CC}">
              <c16:uniqueId val="{00000000-AEC7-4A67-9F49-18CAFFB92D7A}"/>
            </c:ext>
          </c:extLst>
        </c:ser>
        <c:dLbls>
          <c:showLegendKey val="0"/>
          <c:showVal val="0"/>
          <c:showCatName val="0"/>
          <c:showSerName val="0"/>
          <c:showPercent val="0"/>
          <c:showBubbleSize val="0"/>
        </c:dLbls>
        <c:gapWidth val="150"/>
        <c:axId val="321143840"/>
        <c:axId val="321145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357.49</c:v>
                </c:pt>
                <c:pt idx="2">
                  <c:v>355.22</c:v>
                </c:pt>
                <c:pt idx="3">
                  <c:v>334.48</c:v>
                </c:pt>
                <c:pt idx="4">
                  <c:v>311.70999999999998</c:v>
                </c:pt>
              </c:numCache>
            </c:numRef>
          </c:val>
          <c:smooth val="0"/>
          <c:extLst>
            <c:ext xmlns:c16="http://schemas.microsoft.com/office/drawing/2014/chart" uri="{C3380CC4-5D6E-409C-BE32-E72D297353CC}">
              <c16:uniqueId val="{00000001-AEC7-4A67-9F49-18CAFFB92D7A}"/>
            </c:ext>
          </c:extLst>
        </c:ser>
        <c:dLbls>
          <c:showLegendKey val="0"/>
          <c:showVal val="0"/>
          <c:showCatName val="0"/>
          <c:showSerName val="0"/>
          <c:showPercent val="0"/>
          <c:showBubbleSize val="0"/>
        </c:dLbls>
        <c:marker val="1"/>
        <c:smooth val="0"/>
        <c:axId val="321143840"/>
        <c:axId val="321145016"/>
      </c:lineChart>
      <c:dateAx>
        <c:axId val="321143840"/>
        <c:scaling>
          <c:orientation val="minMax"/>
        </c:scaling>
        <c:delete val="1"/>
        <c:axPos val="b"/>
        <c:numFmt formatCode="ge" sourceLinked="1"/>
        <c:majorTickMark val="none"/>
        <c:minorTickMark val="none"/>
        <c:tickLblPos val="none"/>
        <c:crossAx val="321145016"/>
        <c:crosses val="autoZero"/>
        <c:auto val="1"/>
        <c:lblOffset val="100"/>
        <c:baseTimeUnit val="years"/>
      </c:dateAx>
      <c:valAx>
        <c:axId val="321145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14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2" t="str">
        <f>データ!H6</f>
        <v>大分県　豊後高田市</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3"/>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9" t="str">
        <f>データ!I6</f>
        <v>法非適用</v>
      </c>
      <c r="C8" s="79"/>
      <c r="D8" s="79"/>
      <c r="E8" s="79"/>
      <c r="F8" s="79"/>
      <c r="G8" s="79"/>
      <c r="H8" s="79"/>
      <c r="I8" s="79" t="str">
        <f>データ!J6</f>
        <v>下水道事業</v>
      </c>
      <c r="J8" s="79"/>
      <c r="K8" s="79"/>
      <c r="L8" s="79"/>
      <c r="M8" s="79"/>
      <c r="N8" s="79"/>
      <c r="O8" s="79"/>
      <c r="P8" s="79" t="str">
        <f>データ!K6</f>
        <v>農業集落排水</v>
      </c>
      <c r="Q8" s="79"/>
      <c r="R8" s="79"/>
      <c r="S8" s="79"/>
      <c r="T8" s="79"/>
      <c r="U8" s="79"/>
      <c r="V8" s="79"/>
      <c r="W8" s="79" t="str">
        <f>データ!L6</f>
        <v>F3</v>
      </c>
      <c r="X8" s="79"/>
      <c r="Y8" s="79"/>
      <c r="Z8" s="79"/>
      <c r="AA8" s="79"/>
      <c r="AB8" s="79"/>
      <c r="AC8" s="79"/>
      <c r="AD8" s="80" t="str">
        <f>データ!$M$6</f>
        <v>非設置</v>
      </c>
      <c r="AE8" s="80"/>
      <c r="AF8" s="80"/>
      <c r="AG8" s="80"/>
      <c r="AH8" s="80"/>
      <c r="AI8" s="80"/>
      <c r="AJ8" s="80"/>
      <c r="AK8" s="3"/>
      <c r="AL8" s="76">
        <f>データ!S6</f>
        <v>22809</v>
      </c>
      <c r="AM8" s="76"/>
      <c r="AN8" s="76"/>
      <c r="AO8" s="76"/>
      <c r="AP8" s="76"/>
      <c r="AQ8" s="76"/>
      <c r="AR8" s="76"/>
      <c r="AS8" s="76"/>
      <c r="AT8" s="75">
        <f>データ!T6</f>
        <v>206.24</v>
      </c>
      <c r="AU8" s="75"/>
      <c r="AV8" s="75"/>
      <c r="AW8" s="75"/>
      <c r="AX8" s="75"/>
      <c r="AY8" s="75"/>
      <c r="AZ8" s="75"/>
      <c r="BA8" s="75"/>
      <c r="BB8" s="75">
        <f>データ!U6</f>
        <v>110.59</v>
      </c>
      <c r="BC8" s="75"/>
      <c r="BD8" s="75"/>
      <c r="BE8" s="75"/>
      <c r="BF8" s="75"/>
      <c r="BG8" s="75"/>
      <c r="BH8" s="75"/>
      <c r="BI8" s="75"/>
      <c r="BJ8" s="3"/>
      <c r="BK8" s="3"/>
      <c r="BL8" s="77" t="s">
        <v>10</v>
      </c>
      <c r="BM8" s="78"/>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72" t="s">
        <v>16</v>
      </c>
      <c r="AE9" s="72"/>
      <c r="AF9" s="72"/>
      <c r="AG9" s="72"/>
      <c r="AH9" s="72"/>
      <c r="AI9" s="72"/>
      <c r="AJ9" s="72"/>
      <c r="AK9" s="3"/>
      <c r="AL9" s="72" t="s">
        <v>17</v>
      </c>
      <c r="AM9" s="72"/>
      <c r="AN9" s="72"/>
      <c r="AO9" s="72"/>
      <c r="AP9" s="72"/>
      <c r="AQ9" s="72"/>
      <c r="AR9" s="72"/>
      <c r="AS9" s="72"/>
      <c r="AT9" s="72" t="s">
        <v>18</v>
      </c>
      <c r="AU9" s="72"/>
      <c r="AV9" s="72"/>
      <c r="AW9" s="72"/>
      <c r="AX9" s="72"/>
      <c r="AY9" s="72"/>
      <c r="AZ9" s="72"/>
      <c r="BA9" s="72"/>
      <c r="BB9" s="72" t="s">
        <v>19</v>
      </c>
      <c r="BC9" s="72"/>
      <c r="BD9" s="72"/>
      <c r="BE9" s="72"/>
      <c r="BF9" s="72"/>
      <c r="BG9" s="72"/>
      <c r="BH9" s="72"/>
      <c r="BI9" s="72"/>
      <c r="BJ9" s="3"/>
      <c r="BK9" s="3"/>
      <c r="BL9" s="73" t="s">
        <v>20</v>
      </c>
      <c r="BM9" s="74"/>
      <c r="BN9" s="10" t="s">
        <v>21</v>
      </c>
      <c r="BO9" s="11"/>
      <c r="BP9" s="11"/>
      <c r="BQ9" s="11"/>
      <c r="BR9" s="11"/>
      <c r="BS9" s="11"/>
      <c r="BT9" s="11"/>
      <c r="BU9" s="11"/>
      <c r="BV9" s="11"/>
      <c r="BW9" s="11"/>
      <c r="BX9" s="11"/>
      <c r="BY9" s="12"/>
    </row>
    <row r="10" spans="1:78" ht="18.75" customHeight="1" x14ac:dyDescent="0.15">
      <c r="A10" s="2"/>
      <c r="B10" s="75" t="str">
        <f>データ!N6</f>
        <v>-</v>
      </c>
      <c r="C10" s="75"/>
      <c r="D10" s="75"/>
      <c r="E10" s="75"/>
      <c r="F10" s="75"/>
      <c r="G10" s="75"/>
      <c r="H10" s="75"/>
      <c r="I10" s="75" t="str">
        <f>データ!O6</f>
        <v>該当数値なし</v>
      </c>
      <c r="J10" s="75"/>
      <c r="K10" s="75"/>
      <c r="L10" s="75"/>
      <c r="M10" s="75"/>
      <c r="N10" s="75"/>
      <c r="O10" s="75"/>
      <c r="P10" s="75">
        <f>データ!P6</f>
        <v>3.3</v>
      </c>
      <c r="Q10" s="75"/>
      <c r="R10" s="75"/>
      <c r="S10" s="75"/>
      <c r="T10" s="75"/>
      <c r="U10" s="75"/>
      <c r="V10" s="75"/>
      <c r="W10" s="75">
        <f>データ!Q6</f>
        <v>82.2</v>
      </c>
      <c r="X10" s="75"/>
      <c r="Y10" s="75"/>
      <c r="Z10" s="75"/>
      <c r="AA10" s="75"/>
      <c r="AB10" s="75"/>
      <c r="AC10" s="75"/>
      <c r="AD10" s="76">
        <f>データ!R6</f>
        <v>2880</v>
      </c>
      <c r="AE10" s="76"/>
      <c r="AF10" s="76"/>
      <c r="AG10" s="76"/>
      <c r="AH10" s="76"/>
      <c r="AI10" s="76"/>
      <c r="AJ10" s="76"/>
      <c r="AK10" s="2"/>
      <c r="AL10" s="76">
        <f>データ!V6</f>
        <v>749</v>
      </c>
      <c r="AM10" s="76"/>
      <c r="AN10" s="76"/>
      <c r="AO10" s="76"/>
      <c r="AP10" s="76"/>
      <c r="AQ10" s="76"/>
      <c r="AR10" s="76"/>
      <c r="AS10" s="76"/>
      <c r="AT10" s="75">
        <f>データ!W6</f>
        <v>0.43</v>
      </c>
      <c r="AU10" s="75"/>
      <c r="AV10" s="75"/>
      <c r="AW10" s="75"/>
      <c r="AX10" s="75"/>
      <c r="AY10" s="75"/>
      <c r="AZ10" s="75"/>
      <c r="BA10" s="75"/>
      <c r="BB10" s="75">
        <f>データ!X6</f>
        <v>1741.86</v>
      </c>
      <c r="BC10" s="75"/>
      <c r="BD10" s="75"/>
      <c r="BE10" s="75"/>
      <c r="BF10" s="75"/>
      <c r="BG10" s="75"/>
      <c r="BH10" s="75"/>
      <c r="BI10" s="75"/>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112</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8"/>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8"/>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5"/>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5"/>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5"/>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5"/>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5"/>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5"/>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5"/>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5"/>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5"/>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5"/>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5"/>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5"/>
      <c r="BM59" s="43"/>
      <c r="BN59" s="43"/>
      <c r="BO59" s="43"/>
      <c r="BP59" s="43"/>
      <c r="BQ59" s="43"/>
      <c r="BR59" s="43"/>
      <c r="BS59" s="43"/>
      <c r="BT59" s="43"/>
      <c r="BU59" s="43"/>
      <c r="BV59" s="43"/>
      <c r="BW59" s="43"/>
      <c r="BX59" s="43"/>
      <c r="BY59" s="43"/>
      <c r="BZ59" s="44"/>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5"/>
      <c r="BM60" s="43"/>
      <c r="BN60" s="43"/>
      <c r="BO60" s="43"/>
      <c r="BP60" s="43"/>
      <c r="BQ60" s="43"/>
      <c r="BR60" s="43"/>
      <c r="BS60" s="43"/>
      <c r="BT60" s="43"/>
      <c r="BU60" s="43"/>
      <c r="BV60" s="43"/>
      <c r="BW60" s="43"/>
      <c r="BX60" s="43"/>
      <c r="BY60" s="43"/>
      <c r="BZ60" s="44"/>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5"/>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5"/>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5"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5"/>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5"/>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5"/>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5"/>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5"/>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5"/>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5"/>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5"/>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5"/>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5"/>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5"/>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5"/>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5"/>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5"/>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5"/>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Zdv4BpRCVwhFkZfVIdJcxRSoq1C8EqyOmmykKPMWcrzXaJ/yvHPlJ//1G+kIHO9vl05byVBMMKEnnjKhdk9v1g==" saltValue="c6CbLyPEKbqNDdd/+nI+D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4" t="s">
        <v>54</v>
      </c>
      <c r="I3" s="85"/>
      <c r="J3" s="85"/>
      <c r="K3" s="85"/>
      <c r="L3" s="85"/>
      <c r="M3" s="85"/>
      <c r="N3" s="85"/>
      <c r="O3" s="85"/>
      <c r="P3" s="85"/>
      <c r="Q3" s="85"/>
      <c r="R3" s="85"/>
      <c r="S3" s="85"/>
      <c r="T3" s="85"/>
      <c r="U3" s="85"/>
      <c r="V3" s="85"/>
      <c r="W3" s="85"/>
      <c r="X3" s="86"/>
      <c r="Y3" s="90" t="s">
        <v>55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56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5" x14ac:dyDescent="0.15">
      <c r="A4" s="28" t="s">
        <v>57</v>
      </c>
      <c r="B4" s="30"/>
      <c r="C4" s="30"/>
      <c r="D4" s="30"/>
      <c r="E4" s="30"/>
      <c r="F4" s="30"/>
      <c r="G4" s="30"/>
      <c r="H4" s="87"/>
      <c r="I4" s="88"/>
      <c r="J4" s="88"/>
      <c r="K4" s="88"/>
      <c r="L4" s="88"/>
      <c r="M4" s="88"/>
      <c r="N4" s="88"/>
      <c r="O4" s="88"/>
      <c r="P4" s="88"/>
      <c r="Q4" s="88"/>
      <c r="R4" s="88"/>
      <c r="S4" s="88"/>
      <c r="T4" s="88"/>
      <c r="U4" s="88"/>
      <c r="V4" s="88"/>
      <c r="W4" s="88"/>
      <c r="X4" s="89"/>
      <c r="Y4" s="83" t="s">
        <v>58</v>
      </c>
      <c r="Z4" s="83"/>
      <c r="AA4" s="83"/>
      <c r="AB4" s="83"/>
      <c r="AC4" s="83"/>
      <c r="AD4" s="83"/>
      <c r="AE4" s="83"/>
      <c r="AF4" s="83"/>
      <c r="AG4" s="83"/>
      <c r="AH4" s="83"/>
      <c r="AI4" s="83"/>
      <c r="AJ4" s="83" t="s">
        <v>59</v>
      </c>
      <c r="AK4" s="83"/>
      <c r="AL4" s="83"/>
      <c r="AM4" s="83"/>
      <c r="AN4" s="83"/>
      <c r="AO4" s="83"/>
      <c r="AP4" s="83"/>
      <c r="AQ4" s="83"/>
      <c r="AR4" s="83"/>
      <c r="AS4" s="83"/>
      <c r="AT4" s="83"/>
      <c r="AU4" s="83" t="s">
        <v>60</v>
      </c>
      <c r="AV4" s="83"/>
      <c r="AW4" s="83"/>
      <c r="AX4" s="83"/>
      <c r="AY4" s="83"/>
      <c r="AZ4" s="83"/>
      <c r="BA4" s="83"/>
      <c r="BB4" s="83"/>
      <c r="BC4" s="83"/>
      <c r="BD4" s="83"/>
      <c r="BE4" s="83"/>
      <c r="BF4" s="83" t="s">
        <v>61</v>
      </c>
      <c r="BG4" s="83"/>
      <c r="BH4" s="83"/>
      <c r="BI4" s="83"/>
      <c r="BJ4" s="83"/>
      <c r="BK4" s="83"/>
      <c r="BL4" s="83"/>
      <c r="BM4" s="83"/>
      <c r="BN4" s="83"/>
      <c r="BO4" s="83"/>
      <c r="BP4" s="83"/>
      <c r="BQ4" s="83" t="s">
        <v>62</v>
      </c>
      <c r="BR4" s="83"/>
      <c r="BS4" s="83"/>
      <c r="BT4" s="83"/>
      <c r="BU4" s="83"/>
      <c r="BV4" s="83"/>
      <c r="BW4" s="83"/>
      <c r="BX4" s="83"/>
      <c r="BY4" s="83"/>
      <c r="BZ4" s="83"/>
      <c r="CA4" s="83"/>
      <c r="CB4" s="83" t="s">
        <v>63</v>
      </c>
      <c r="CC4" s="83"/>
      <c r="CD4" s="83"/>
      <c r="CE4" s="83"/>
      <c r="CF4" s="83"/>
      <c r="CG4" s="83"/>
      <c r="CH4" s="83"/>
      <c r="CI4" s="83"/>
      <c r="CJ4" s="83"/>
      <c r="CK4" s="83"/>
      <c r="CL4" s="83"/>
      <c r="CM4" s="83" t="s">
        <v>64</v>
      </c>
      <c r="CN4" s="83"/>
      <c r="CO4" s="83"/>
      <c r="CP4" s="83"/>
      <c r="CQ4" s="83"/>
      <c r="CR4" s="83"/>
      <c r="CS4" s="83"/>
      <c r="CT4" s="83"/>
      <c r="CU4" s="83"/>
      <c r="CV4" s="83"/>
      <c r="CW4" s="83"/>
      <c r="CX4" s="83" t="s">
        <v>65</v>
      </c>
      <c r="CY4" s="83"/>
      <c r="CZ4" s="83"/>
      <c r="DA4" s="83"/>
      <c r="DB4" s="83"/>
      <c r="DC4" s="83"/>
      <c r="DD4" s="83"/>
      <c r="DE4" s="83"/>
      <c r="DF4" s="83"/>
      <c r="DG4" s="83"/>
      <c r="DH4" s="83"/>
      <c r="DI4" s="83" t="s">
        <v>66</v>
      </c>
      <c r="DJ4" s="83"/>
      <c r="DK4" s="83"/>
      <c r="DL4" s="83"/>
      <c r="DM4" s="83"/>
      <c r="DN4" s="83"/>
      <c r="DO4" s="83"/>
      <c r="DP4" s="83"/>
      <c r="DQ4" s="83"/>
      <c r="DR4" s="83"/>
      <c r="DS4" s="83"/>
      <c r="DT4" s="83" t="s">
        <v>67</v>
      </c>
      <c r="DU4" s="83"/>
      <c r="DV4" s="83"/>
      <c r="DW4" s="83"/>
      <c r="DX4" s="83"/>
      <c r="DY4" s="83"/>
      <c r="DZ4" s="83"/>
      <c r="EA4" s="83"/>
      <c r="EB4" s="83"/>
      <c r="EC4" s="83"/>
      <c r="ED4" s="83"/>
      <c r="EE4" s="83" t="s">
        <v>68</v>
      </c>
      <c r="EF4" s="83"/>
      <c r="EG4" s="83"/>
      <c r="EH4" s="83"/>
      <c r="EI4" s="83"/>
      <c r="EJ4" s="83"/>
      <c r="EK4" s="83"/>
      <c r="EL4" s="83"/>
      <c r="EM4" s="83"/>
      <c r="EN4" s="83"/>
      <c r="EO4" s="83"/>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442097</v>
      </c>
      <c r="D6" s="33">
        <f t="shared" si="3"/>
        <v>47</v>
      </c>
      <c r="E6" s="33">
        <f t="shared" si="3"/>
        <v>17</v>
      </c>
      <c r="F6" s="33">
        <f t="shared" si="3"/>
        <v>5</v>
      </c>
      <c r="G6" s="33">
        <f t="shared" si="3"/>
        <v>0</v>
      </c>
      <c r="H6" s="33" t="str">
        <f t="shared" si="3"/>
        <v>大分県　豊後高田市</v>
      </c>
      <c r="I6" s="33" t="str">
        <f t="shared" si="3"/>
        <v>法非適用</v>
      </c>
      <c r="J6" s="33" t="str">
        <f t="shared" si="3"/>
        <v>下水道事業</v>
      </c>
      <c r="K6" s="33" t="str">
        <f t="shared" si="3"/>
        <v>農業集落排水</v>
      </c>
      <c r="L6" s="33" t="str">
        <f t="shared" si="3"/>
        <v>F3</v>
      </c>
      <c r="M6" s="33" t="str">
        <f t="shared" si="3"/>
        <v>非設置</v>
      </c>
      <c r="N6" s="34" t="str">
        <f t="shared" si="3"/>
        <v>-</v>
      </c>
      <c r="O6" s="34" t="str">
        <f t="shared" si="3"/>
        <v>該当数値なし</v>
      </c>
      <c r="P6" s="34">
        <f t="shared" si="3"/>
        <v>3.3</v>
      </c>
      <c r="Q6" s="34">
        <f t="shared" si="3"/>
        <v>82.2</v>
      </c>
      <c r="R6" s="34">
        <f t="shared" si="3"/>
        <v>2880</v>
      </c>
      <c r="S6" s="34">
        <f t="shared" si="3"/>
        <v>22809</v>
      </c>
      <c r="T6" s="34">
        <f t="shared" si="3"/>
        <v>206.24</v>
      </c>
      <c r="U6" s="34">
        <f t="shared" si="3"/>
        <v>110.59</v>
      </c>
      <c r="V6" s="34">
        <f t="shared" si="3"/>
        <v>749</v>
      </c>
      <c r="W6" s="34">
        <f t="shared" si="3"/>
        <v>0.43</v>
      </c>
      <c r="X6" s="34">
        <f t="shared" si="3"/>
        <v>1741.86</v>
      </c>
      <c r="Y6" s="35">
        <f>IF(Y7="",NA(),Y7)</f>
        <v>94.15</v>
      </c>
      <c r="Z6" s="35">
        <f t="shared" ref="Z6:AH6" si="4">IF(Z7="",NA(),Z7)</f>
        <v>93.36</v>
      </c>
      <c r="AA6" s="35">
        <f t="shared" si="4"/>
        <v>91.79</v>
      </c>
      <c r="AB6" s="35">
        <f t="shared" si="4"/>
        <v>91.17</v>
      </c>
      <c r="AC6" s="35">
        <f t="shared" si="4"/>
        <v>91.45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1657.31</v>
      </c>
      <c r="BG6" s="35">
        <f t="shared" ref="BG6:BO6" si="7">IF(BG7="",NA(),BG7)</f>
        <v>465.6</v>
      </c>
      <c r="BH6" s="34">
        <f t="shared" si="7"/>
        <v>0</v>
      </c>
      <c r="BI6" s="35">
        <f t="shared" si="7"/>
        <v>2218.1799999999998</v>
      </c>
      <c r="BJ6" s="35">
        <f t="shared" si="7"/>
        <v>281.74</v>
      </c>
      <c r="BK6" s="35">
        <f t="shared" si="7"/>
        <v>1161.05</v>
      </c>
      <c r="BL6" s="35">
        <f t="shared" si="7"/>
        <v>979.89</v>
      </c>
      <c r="BM6" s="35">
        <f t="shared" si="7"/>
        <v>1051.43</v>
      </c>
      <c r="BN6" s="35">
        <f t="shared" si="7"/>
        <v>982.29</v>
      </c>
      <c r="BO6" s="35">
        <f t="shared" si="7"/>
        <v>713.28</v>
      </c>
      <c r="BP6" s="34" t="str">
        <f>IF(BP7="","",IF(BP7="-","【-】","【"&amp;SUBSTITUTE(TEXT(BP7,"#,##0.00"),"-","△")&amp;"】"))</f>
        <v>【747.76】</v>
      </c>
      <c r="BQ6" s="35">
        <f>IF(BQ7="",NA(),BQ7)</f>
        <v>40.72</v>
      </c>
      <c r="BR6" s="35">
        <f t="shared" ref="BR6:BZ6" si="8">IF(BR7="",NA(),BR7)</f>
        <v>38.97</v>
      </c>
      <c r="BS6" s="35">
        <f t="shared" si="8"/>
        <v>41.39</v>
      </c>
      <c r="BT6" s="35">
        <f t="shared" si="8"/>
        <v>40.15</v>
      </c>
      <c r="BU6" s="35">
        <f t="shared" si="8"/>
        <v>39.61</v>
      </c>
      <c r="BV6" s="35">
        <f t="shared" si="8"/>
        <v>41.08</v>
      </c>
      <c r="BW6" s="35">
        <f t="shared" si="8"/>
        <v>41.34</v>
      </c>
      <c r="BX6" s="35">
        <f t="shared" si="8"/>
        <v>40.06</v>
      </c>
      <c r="BY6" s="35">
        <f t="shared" si="8"/>
        <v>41.25</v>
      </c>
      <c r="BZ6" s="35">
        <f t="shared" si="8"/>
        <v>40.75</v>
      </c>
      <c r="CA6" s="34" t="str">
        <f>IF(CA7="","",IF(CA7="-","【-】","【"&amp;SUBSTITUTE(TEXT(CA7,"#,##0.00"),"-","△")&amp;"】"))</f>
        <v>【59.51】</v>
      </c>
      <c r="CB6" s="35">
        <f>IF(CB7="",NA(),CB7)</f>
        <v>393.07</v>
      </c>
      <c r="CC6" s="35">
        <f t="shared" ref="CC6:CK6" si="9">IF(CC7="",NA(),CC7)</f>
        <v>413.82</v>
      </c>
      <c r="CD6" s="35">
        <f t="shared" si="9"/>
        <v>386.32</v>
      </c>
      <c r="CE6" s="35">
        <f t="shared" si="9"/>
        <v>395.78</v>
      </c>
      <c r="CF6" s="35">
        <f t="shared" si="9"/>
        <v>402.31</v>
      </c>
      <c r="CG6" s="35">
        <f t="shared" si="9"/>
        <v>378.08</v>
      </c>
      <c r="CH6" s="35">
        <f t="shared" si="9"/>
        <v>357.49</v>
      </c>
      <c r="CI6" s="35">
        <f t="shared" si="9"/>
        <v>355.22</v>
      </c>
      <c r="CJ6" s="35">
        <f t="shared" si="9"/>
        <v>334.48</v>
      </c>
      <c r="CK6" s="35">
        <f t="shared" si="9"/>
        <v>311.70999999999998</v>
      </c>
      <c r="CL6" s="34" t="str">
        <f>IF(CL7="","",IF(CL7="-","【-】","【"&amp;SUBSTITUTE(TEXT(CL7,"#,##0.00"),"-","△")&amp;"】"))</f>
        <v>【261.46】</v>
      </c>
      <c r="CM6" s="35">
        <f>IF(CM7="",NA(),CM7)</f>
        <v>63.32</v>
      </c>
      <c r="CN6" s="35">
        <f t="shared" ref="CN6:CV6" si="10">IF(CN7="",NA(),CN7)</f>
        <v>62.98</v>
      </c>
      <c r="CO6" s="35">
        <f t="shared" si="10"/>
        <v>60.55</v>
      </c>
      <c r="CP6" s="35">
        <f t="shared" si="10"/>
        <v>60.21</v>
      </c>
      <c r="CQ6" s="35">
        <f t="shared" si="10"/>
        <v>60.9</v>
      </c>
      <c r="CR6" s="35">
        <f t="shared" si="10"/>
        <v>44.69</v>
      </c>
      <c r="CS6" s="35">
        <f t="shared" si="10"/>
        <v>44.69</v>
      </c>
      <c r="CT6" s="35">
        <f t="shared" si="10"/>
        <v>42.84</v>
      </c>
      <c r="CU6" s="35">
        <f t="shared" si="10"/>
        <v>40.93</v>
      </c>
      <c r="CV6" s="35">
        <f t="shared" si="10"/>
        <v>43.38</v>
      </c>
      <c r="CW6" s="34" t="str">
        <f>IF(CW7="","",IF(CW7="-","【-】","【"&amp;SUBSTITUTE(TEXT(CW7,"#,##0.00"),"-","△")&amp;"】"))</f>
        <v>【52.23】</v>
      </c>
      <c r="CX6" s="35">
        <f>IF(CX7="",NA(),CX7)</f>
        <v>72.959999999999994</v>
      </c>
      <c r="CY6" s="35">
        <f t="shared" ref="CY6:DG6" si="11">IF(CY7="",NA(),CY7)</f>
        <v>72.87</v>
      </c>
      <c r="CZ6" s="35">
        <f t="shared" si="11"/>
        <v>73.38</v>
      </c>
      <c r="DA6" s="35">
        <f t="shared" si="11"/>
        <v>75.2</v>
      </c>
      <c r="DB6" s="35">
        <f t="shared" si="11"/>
        <v>75.83</v>
      </c>
      <c r="DC6" s="35">
        <f t="shared" si="11"/>
        <v>70.59</v>
      </c>
      <c r="DD6" s="35">
        <f t="shared" si="11"/>
        <v>69.67</v>
      </c>
      <c r="DE6" s="35">
        <f t="shared" si="11"/>
        <v>66.3</v>
      </c>
      <c r="DF6" s="35">
        <f t="shared" si="11"/>
        <v>62.73</v>
      </c>
      <c r="DG6" s="35">
        <f t="shared" si="11"/>
        <v>62.02</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0.02</v>
      </c>
      <c r="EL6" s="35">
        <f t="shared" si="14"/>
        <v>0.03</v>
      </c>
      <c r="EM6" s="34">
        <f t="shared" si="14"/>
        <v>0</v>
      </c>
      <c r="EN6" s="35">
        <f t="shared" si="14"/>
        <v>0.04</v>
      </c>
      <c r="EO6" s="34" t="str">
        <f>IF(EO7="","",IF(EO7="-","【-】","【"&amp;SUBSTITUTE(TEXT(EO7,"#,##0.00"),"-","△")&amp;"】"))</f>
        <v>【0.02】</v>
      </c>
    </row>
    <row r="7" spans="1:145" s="36" customFormat="1" x14ac:dyDescent="0.15">
      <c r="A7" s="28"/>
      <c r="B7" s="37">
        <v>2018</v>
      </c>
      <c r="C7" s="37">
        <v>442097</v>
      </c>
      <c r="D7" s="37">
        <v>47</v>
      </c>
      <c r="E7" s="37">
        <v>17</v>
      </c>
      <c r="F7" s="37">
        <v>5</v>
      </c>
      <c r="G7" s="37">
        <v>0</v>
      </c>
      <c r="H7" s="37" t="s">
        <v>98</v>
      </c>
      <c r="I7" s="37" t="s">
        <v>99</v>
      </c>
      <c r="J7" s="37" t="s">
        <v>100</v>
      </c>
      <c r="K7" s="37" t="s">
        <v>101</v>
      </c>
      <c r="L7" s="37" t="s">
        <v>102</v>
      </c>
      <c r="M7" s="37" t="s">
        <v>103</v>
      </c>
      <c r="N7" s="38" t="s">
        <v>104</v>
      </c>
      <c r="O7" s="38" t="s">
        <v>105</v>
      </c>
      <c r="P7" s="38">
        <v>3.3</v>
      </c>
      <c r="Q7" s="38">
        <v>82.2</v>
      </c>
      <c r="R7" s="38">
        <v>2880</v>
      </c>
      <c r="S7" s="38">
        <v>22809</v>
      </c>
      <c r="T7" s="38">
        <v>206.24</v>
      </c>
      <c r="U7" s="38">
        <v>110.59</v>
      </c>
      <c r="V7" s="38">
        <v>749</v>
      </c>
      <c r="W7" s="38">
        <v>0.43</v>
      </c>
      <c r="X7" s="38">
        <v>1741.86</v>
      </c>
      <c r="Y7" s="38">
        <v>94.15</v>
      </c>
      <c r="Z7" s="38">
        <v>93.36</v>
      </c>
      <c r="AA7" s="38">
        <v>91.79</v>
      </c>
      <c r="AB7" s="38">
        <v>91.17</v>
      </c>
      <c r="AC7" s="38">
        <v>91.45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1657.31</v>
      </c>
      <c r="BG7" s="38">
        <v>465.6</v>
      </c>
      <c r="BH7" s="38">
        <v>0</v>
      </c>
      <c r="BI7" s="38">
        <v>2218.1799999999998</v>
      </c>
      <c r="BJ7" s="38">
        <v>281.74</v>
      </c>
      <c r="BK7" s="38">
        <v>1161.05</v>
      </c>
      <c r="BL7" s="38">
        <v>979.89</v>
      </c>
      <c r="BM7" s="38">
        <v>1051.43</v>
      </c>
      <c r="BN7" s="38">
        <v>982.29</v>
      </c>
      <c r="BO7" s="38">
        <v>713.28</v>
      </c>
      <c r="BP7" s="38">
        <v>747.76</v>
      </c>
      <c r="BQ7" s="38">
        <v>40.72</v>
      </c>
      <c r="BR7" s="38">
        <v>38.97</v>
      </c>
      <c r="BS7" s="38">
        <v>41.39</v>
      </c>
      <c r="BT7" s="38">
        <v>40.15</v>
      </c>
      <c r="BU7" s="38">
        <v>39.61</v>
      </c>
      <c r="BV7" s="38">
        <v>41.08</v>
      </c>
      <c r="BW7" s="38">
        <v>41.34</v>
      </c>
      <c r="BX7" s="38">
        <v>40.06</v>
      </c>
      <c r="BY7" s="38">
        <v>41.25</v>
      </c>
      <c r="BZ7" s="38">
        <v>40.75</v>
      </c>
      <c r="CA7" s="38">
        <v>59.51</v>
      </c>
      <c r="CB7" s="38">
        <v>393.07</v>
      </c>
      <c r="CC7" s="38">
        <v>413.82</v>
      </c>
      <c r="CD7" s="38">
        <v>386.32</v>
      </c>
      <c r="CE7" s="38">
        <v>395.78</v>
      </c>
      <c r="CF7" s="38">
        <v>402.31</v>
      </c>
      <c r="CG7" s="38">
        <v>378.08</v>
      </c>
      <c r="CH7" s="38">
        <v>357.49</v>
      </c>
      <c r="CI7" s="38">
        <v>355.22</v>
      </c>
      <c r="CJ7" s="38">
        <v>334.48</v>
      </c>
      <c r="CK7" s="38">
        <v>311.70999999999998</v>
      </c>
      <c r="CL7" s="38">
        <v>261.45999999999998</v>
      </c>
      <c r="CM7" s="38">
        <v>63.32</v>
      </c>
      <c r="CN7" s="38">
        <v>62.98</v>
      </c>
      <c r="CO7" s="38">
        <v>60.55</v>
      </c>
      <c r="CP7" s="38">
        <v>60.21</v>
      </c>
      <c r="CQ7" s="38">
        <v>60.9</v>
      </c>
      <c r="CR7" s="38">
        <v>44.69</v>
      </c>
      <c r="CS7" s="38">
        <v>44.69</v>
      </c>
      <c r="CT7" s="38">
        <v>42.84</v>
      </c>
      <c r="CU7" s="38">
        <v>40.93</v>
      </c>
      <c r="CV7" s="38">
        <v>43.38</v>
      </c>
      <c r="CW7" s="38">
        <v>52.23</v>
      </c>
      <c r="CX7" s="38">
        <v>72.959999999999994</v>
      </c>
      <c r="CY7" s="38">
        <v>72.87</v>
      </c>
      <c r="CZ7" s="38">
        <v>73.38</v>
      </c>
      <c r="DA7" s="38">
        <v>75.2</v>
      </c>
      <c r="DB7" s="38">
        <v>75.83</v>
      </c>
      <c r="DC7" s="38">
        <v>70.59</v>
      </c>
      <c r="DD7" s="38">
        <v>69.67</v>
      </c>
      <c r="DE7" s="38">
        <v>66.3</v>
      </c>
      <c r="DF7" s="38">
        <v>62.73</v>
      </c>
      <c r="DG7" s="38">
        <v>62.02</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0.02</v>
      </c>
      <c r="EL7" s="38">
        <v>0.03</v>
      </c>
      <c r="EM7" s="38">
        <v>0</v>
      </c>
      <c r="EN7" s="38">
        <v>0.04</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2020-02-12T01:43:19Z</cp:lastPrinted>
  <dcterms:created xsi:type="dcterms:W3CDTF">2019-12-05T05:23:38Z</dcterms:created>
  <dcterms:modified xsi:type="dcterms:W3CDTF">2020-02-12T01:57:41Z</dcterms:modified>
  <cp:category/>
</cp:coreProperties>
</file>